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spaceDESL\Fonctions\Finances\préparation publication\colloc - OFGL\2026\OFGL - Annexe 2\"/>
    </mc:Choice>
  </mc:AlternateContent>
  <bookViews>
    <workbookView xWindow="0" yWindow="0" windowWidth="19200" windowHeight="8505" activeTab="6"/>
  </bookViews>
  <sheets>
    <sheet name="F1 Comm" sheetId="1" r:id="rId1"/>
    <sheet name="F1 Série" sheetId="7" r:id="rId2"/>
    <sheet name="F2 GFP" sheetId="2" r:id="rId3"/>
    <sheet name="F2 Série" sheetId="8" r:id="rId4"/>
    <sheet name="F3 Dept" sheetId="3" r:id="rId5"/>
    <sheet name="F3 Série" sheetId="9" r:id="rId6"/>
    <sheet name="F4 Reg+CTU" sheetId="4" r:id="rId7"/>
    <sheet name="F4 Série" sheetId="10" r:id="rId8"/>
    <sheet name="F5 Ens" sheetId="5" r:id="rId9"/>
    <sheet name="F5 Série" sheetId="17" r:id="rId10"/>
    <sheet name="F6 BA et Synd" sheetId="6" r:id="rId11"/>
    <sheet name="F6 Série" sheetId="12" r:id="rId12"/>
    <sheet name="Corresp fonction Comm M14-M57" sheetId="15" r:id="rId13"/>
    <sheet name="Corresp fonction GFP M14-M57" sheetId="13" r:id="rId14"/>
    <sheet name="Corresp fonction DEPT M52-M57" sheetId="16" r:id="rId15"/>
    <sheet name="Corresp fonction REG M71-M57" sheetId="14"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07" i="12" l="1"/>
  <c r="R195" i="12"/>
  <c r="S195" i="12"/>
  <c r="T195" i="12"/>
  <c r="U195" i="12"/>
  <c r="V195" i="12"/>
  <c r="W195" i="12"/>
  <c r="X195" i="12"/>
  <c r="Y195" i="12"/>
  <c r="Z195" i="12"/>
  <c r="AA195" i="12"/>
  <c r="AB195" i="12"/>
  <c r="AC195" i="12"/>
  <c r="R196" i="12"/>
  <c r="S196" i="12"/>
  <c r="T196" i="12"/>
  <c r="U196" i="12"/>
  <c r="V196" i="12"/>
  <c r="W196" i="12"/>
  <c r="X196" i="12"/>
  <c r="Y196" i="12"/>
  <c r="Z196" i="12"/>
  <c r="AA196" i="12"/>
  <c r="AB196" i="12"/>
  <c r="AC196" i="12"/>
  <c r="R197" i="12"/>
  <c r="S197" i="12"/>
  <c r="T197" i="12"/>
  <c r="U197" i="12"/>
  <c r="V197" i="12"/>
  <c r="W197" i="12"/>
  <c r="X197" i="12"/>
  <c r="Y197" i="12"/>
  <c r="Z197" i="12"/>
  <c r="AA197" i="12"/>
  <c r="AB197" i="12"/>
  <c r="AC197" i="12"/>
  <c r="R198" i="12"/>
  <c r="S198" i="12"/>
  <c r="T198" i="12"/>
  <c r="U198" i="12"/>
  <c r="V198" i="12"/>
  <c r="W198" i="12"/>
  <c r="X198" i="12"/>
  <c r="Y198" i="12"/>
  <c r="Z198" i="12"/>
  <c r="AA198" i="12"/>
  <c r="AB198" i="12"/>
  <c r="AC198" i="12"/>
  <c r="R199" i="12"/>
  <c r="S199" i="12"/>
  <c r="T199" i="12"/>
  <c r="U199" i="12"/>
  <c r="V199" i="12"/>
  <c r="W199" i="12"/>
  <c r="X199" i="12"/>
  <c r="Y199" i="12"/>
  <c r="Z199" i="12"/>
  <c r="AA199" i="12"/>
  <c r="AB199" i="12"/>
  <c r="AC199" i="12"/>
  <c r="R200" i="12"/>
  <c r="S200" i="12"/>
  <c r="T200" i="12"/>
  <c r="U200" i="12"/>
  <c r="V200" i="12"/>
  <c r="W200" i="12"/>
  <c r="X200" i="12"/>
  <c r="Y200" i="12"/>
  <c r="Z200" i="12"/>
  <c r="AA200" i="12"/>
  <c r="AB200" i="12"/>
  <c r="AC200" i="12"/>
  <c r="R201" i="12"/>
  <c r="S201" i="12"/>
  <c r="T201" i="12"/>
  <c r="U201" i="12"/>
  <c r="V201" i="12"/>
  <c r="W201" i="12"/>
  <c r="X201" i="12"/>
  <c r="Y201" i="12"/>
  <c r="Z201" i="12"/>
  <c r="AA201" i="12"/>
  <c r="AB201" i="12"/>
  <c r="AC201" i="12"/>
  <c r="R202" i="12"/>
  <c r="S202" i="12"/>
  <c r="T202" i="12"/>
  <c r="U202" i="12"/>
  <c r="V202" i="12"/>
  <c r="W202" i="12"/>
  <c r="X202" i="12"/>
  <c r="Y202" i="12"/>
  <c r="Z202" i="12"/>
  <c r="AA202" i="12"/>
  <c r="AB202" i="12"/>
  <c r="AC202" i="12"/>
  <c r="R203" i="12"/>
  <c r="S203" i="12"/>
  <c r="T203" i="12"/>
  <c r="U203" i="12"/>
  <c r="V203" i="12"/>
  <c r="W203" i="12"/>
  <c r="X203" i="12"/>
  <c r="Y203" i="12"/>
  <c r="Z203" i="12"/>
  <c r="AA203" i="12"/>
  <c r="AB203" i="12"/>
  <c r="AC203" i="12"/>
  <c r="R205" i="12"/>
  <c r="S205" i="12"/>
  <c r="T205" i="12"/>
  <c r="U205" i="12"/>
  <c r="V205" i="12"/>
  <c r="W205" i="12"/>
  <c r="X205" i="12"/>
  <c r="Y205" i="12"/>
  <c r="Z205" i="12"/>
  <c r="AA205" i="12"/>
  <c r="AB205" i="12"/>
  <c r="AC205" i="12"/>
  <c r="R207" i="12"/>
  <c r="S207" i="12"/>
  <c r="T207" i="12"/>
  <c r="U207" i="12"/>
  <c r="V207" i="12"/>
  <c r="W207" i="12"/>
  <c r="X207" i="12"/>
  <c r="Y207" i="12"/>
  <c r="Z207" i="12"/>
  <c r="AA207" i="12"/>
  <c r="AB207" i="12"/>
  <c r="AC207" i="12"/>
  <c r="R190" i="12"/>
  <c r="S190" i="12"/>
  <c r="T190" i="12"/>
  <c r="U190" i="12"/>
  <c r="V190" i="12"/>
  <c r="W190" i="12"/>
  <c r="X190" i="12"/>
  <c r="Y190" i="12"/>
  <c r="Z190" i="12"/>
  <c r="AA190" i="12"/>
  <c r="AB190" i="12"/>
  <c r="AC190" i="12"/>
  <c r="Q190" i="12"/>
  <c r="B189" i="12"/>
  <c r="C178" i="12"/>
  <c r="D178" i="12"/>
  <c r="E178" i="12"/>
  <c r="F178" i="12"/>
  <c r="G178" i="12"/>
  <c r="H178" i="12"/>
  <c r="I178" i="12"/>
  <c r="J178" i="12"/>
  <c r="K178" i="12"/>
  <c r="L178" i="12"/>
  <c r="AA178" i="12" s="1"/>
  <c r="M178" i="12"/>
  <c r="AB178" i="12" s="1"/>
  <c r="N178" i="12"/>
  <c r="AC178" i="12" s="1"/>
  <c r="B178" i="12"/>
  <c r="Q178" i="12" s="1"/>
  <c r="B207" i="12"/>
  <c r="B190" i="12"/>
  <c r="AA188" i="12"/>
  <c r="AA189" i="12"/>
  <c r="AB189" i="12"/>
  <c r="C211" i="12"/>
  <c r="D211" i="12"/>
  <c r="E211" i="12"/>
  <c r="F211" i="12"/>
  <c r="G211" i="12"/>
  <c r="H211" i="12"/>
  <c r="I211" i="12"/>
  <c r="J211" i="12"/>
  <c r="K211" i="12"/>
  <c r="L211" i="12"/>
  <c r="M211" i="12"/>
  <c r="N211" i="12"/>
  <c r="C212" i="12"/>
  <c r="D212" i="12"/>
  <c r="E212" i="12"/>
  <c r="F212" i="12"/>
  <c r="G212" i="12"/>
  <c r="H212" i="12"/>
  <c r="I212" i="12"/>
  <c r="J212" i="12"/>
  <c r="K212" i="12"/>
  <c r="L212" i="12"/>
  <c r="M212" i="12"/>
  <c r="N212" i="12"/>
  <c r="C213" i="12"/>
  <c r="D213" i="12"/>
  <c r="E213" i="12"/>
  <c r="F213" i="12"/>
  <c r="G213" i="12"/>
  <c r="H213" i="12"/>
  <c r="I213" i="12"/>
  <c r="J213" i="12"/>
  <c r="K213" i="12"/>
  <c r="L213" i="12"/>
  <c r="M213" i="12"/>
  <c r="N213" i="12"/>
  <c r="C214" i="12"/>
  <c r="D214" i="12"/>
  <c r="E214" i="12"/>
  <c r="F214" i="12"/>
  <c r="G214" i="12"/>
  <c r="H214" i="12"/>
  <c r="I214" i="12"/>
  <c r="J214" i="12"/>
  <c r="K214" i="12"/>
  <c r="L214" i="12"/>
  <c r="M214" i="12"/>
  <c r="N214" i="12"/>
  <c r="C215" i="12"/>
  <c r="D215" i="12"/>
  <c r="E215" i="12"/>
  <c r="F215" i="12"/>
  <c r="G215" i="12"/>
  <c r="H215" i="12"/>
  <c r="I215" i="12"/>
  <c r="J215" i="12"/>
  <c r="K215" i="12"/>
  <c r="L215" i="12"/>
  <c r="M215" i="12"/>
  <c r="N215" i="12"/>
  <c r="C216" i="12"/>
  <c r="D216" i="12"/>
  <c r="E216" i="12"/>
  <c r="F216" i="12"/>
  <c r="G216" i="12"/>
  <c r="H216" i="12"/>
  <c r="I216" i="12"/>
  <c r="J216" i="12"/>
  <c r="K216" i="12"/>
  <c r="L216" i="12"/>
  <c r="M216" i="12"/>
  <c r="N216" i="12"/>
  <c r="C217" i="12"/>
  <c r="D217" i="12"/>
  <c r="E217" i="12"/>
  <c r="F217" i="12"/>
  <c r="G217" i="12"/>
  <c r="H217" i="12"/>
  <c r="I217" i="12"/>
  <c r="J217" i="12"/>
  <c r="K217" i="12"/>
  <c r="L217" i="12"/>
  <c r="M217" i="12"/>
  <c r="N217" i="12"/>
  <c r="C218" i="12"/>
  <c r="D218" i="12"/>
  <c r="E218" i="12"/>
  <c r="F218" i="12"/>
  <c r="G218" i="12"/>
  <c r="H218" i="12"/>
  <c r="I218" i="12"/>
  <c r="J218" i="12"/>
  <c r="K218" i="12"/>
  <c r="L218" i="12"/>
  <c r="M218" i="12"/>
  <c r="N218" i="12"/>
  <c r="C219" i="12"/>
  <c r="D219" i="12"/>
  <c r="E219" i="12"/>
  <c r="F219" i="12"/>
  <c r="G219" i="12"/>
  <c r="H219" i="12"/>
  <c r="I219" i="12"/>
  <c r="J219" i="12"/>
  <c r="K219" i="12"/>
  <c r="L219" i="12"/>
  <c r="M219" i="12"/>
  <c r="N219" i="12"/>
  <c r="C220" i="12"/>
  <c r="D220" i="12"/>
  <c r="E220" i="12"/>
  <c r="F220" i="12"/>
  <c r="G220" i="12"/>
  <c r="H220" i="12"/>
  <c r="I220" i="12"/>
  <c r="J220" i="12"/>
  <c r="K220" i="12"/>
  <c r="L220" i="12"/>
  <c r="M220" i="12"/>
  <c r="N220" i="12"/>
  <c r="C221" i="12"/>
  <c r="D221" i="12"/>
  <c r="E221" i="12"/>
  <c r="F221" i="12"/>
  <c r="G221" i="12"/>
  <c r="H221" i="12"/>
  <c r="I221" i="12"/>
  <c r="J221" i="12"/>
  <c r="K221" i="12"/>
  <c r="L221" i="12"/>
  <c r="M221" i="12"/>
  <c r="N221" i="12"/>
  <c r="C222" i="12"/>
  <c r="D222" i="12"/>
  <c r="E222" i="12"/>
  <c r="F222" i="12"/>
  <c r="G222" i="12"/>
  <c r="H222" i="12"/>
  <c r="I222" i="12"/>
  <c r="J222" i="12"/>
  <c r="K222" i="12"/>
  <c r="L222" i="12"/>
  <c r="M222" i="12"/>
  <c r="N222" i="12"/>
  <c r="C223" i="12"/>
  <c r="D223" i="12"/>
  <c r="E223" i="12"/>
  <c r="F223" i="12"/>
  <c r="G223" i="12"/>
  <c r="H223" i="12"/>
  <c r="I223" i="12"/>
  <c r="J223" i="12"/>
  <c r="K223" i="12"/>
  <c r="L223" i="12"/>
  <c r="M223" i="12"/>
  <c r="N223" i="12"/>
  <c r="B223" i="12"/>
  <c r="B222" i="12"/>
  <c r="B221" i="12"/>
  <c r="B220" i="12"/>
  <c r="B219" i="12"/>
  <c r="B218" i="12"/>
  <c r="B217" i="12"/>
  <c r="B216" i="12"/>
  <c r="B215" i="12"/>
  <c r="B214" i="12"/>
  <c r="B213" i="12"/>
  <c r="B212" i="12"/>
  <c r="B211" i="12"/>
  <c r="C195" i="12"/>
  <c r="D195" i="12"/>
  <c r="E195" i="12"/>
  <c r="F195" i="12"/>
  <c r="G195" i="12"/>
  <c r="H195" i="12"/>
  <c r="I195" i="12"/>
  <c r="J195" i="12"/>
  <c r="K195" i="12"/>
  <c r="L195" i="12"/>
  <c r="M195" i="12"/>
  <c r="N195" i="12"/>
  <c r="C196" i="12"/>
  <c r="D196" i="12"/>
  <c r="E196" i="12"/>
  <c r="F196" i="12"/>
  <c r="G196" i="12"/>
  <c r="H196" i="12"/>
  <c r="I196" i="12"/>
  <c r="J196" i="12"/>
  <c r="K196" i="12"/>
  <c r="L196" i="12"/>
  <c r="M196" i="12"/>
  <c r="N196" i="12"/>
  <c r="C197" i="12"/>
  <c r="D197" i="12"/>
  <c r="E197" i="12"/>
  <c r="F197" i="12"/>
  <c r="G197" i="12"/>
  <c r="H197" i="12"/>
  <c r="I197" i="12"/>
  <c r="J197" i="12"/>
  <c r="K197" i="12"/>
  <c r="L197" i="12"/>
  <c r="M197" i="12"/>
  <c r="N197" i="12"/>
  <c r="C198" i="12"/>
  <c r="D198" i="12"/>
  <c r="E198" i="12"/>
  <c r="F198" i="12"/>
  <c r="G198" i="12"/>
  <c r="H198" i="12"/>
  <c r="I198" i="12"/>
  <c r="J198" i="12"/>
  <c r="K198" i="12"/>
  <c r="L198" i="12"/>
  <c r="M198" i="12"/>
  <c r="N198" i="12"/>
  <c r="C199" i="12"/>
  <c r="D199" i="12"/>
  <c r="E199" i="12"/>
  <c r="F199" i="12"/>
  <c r="G199" i="12"/>
  <c r="H199" i="12"/>
  <c r="I199" i="12"/>
  <c r="J199" i="12"/>
  <c r="K199" i="12"/>
  <c r="L199" i="12"/>
  <c r="M199" i="12"/>
  <c r="N199" i="12"/>
  <c r="C200" i="12"/>
  <c r="D200" i="12"/>
  <c r="E200" i="12"/>
  <c r="F200" i="12"/>
  <c r="G200" i="12"/>
  <c r="H200" i="12"/>
  <c r="I200" i="12"/>
  <c r="J200" i="12"/>
  <c r="K200" i="12"/>
  <c r="L200" i="12"/>
  <c r="M200" i="12"/>
  <c r="N200" i="12"/>
  <c r="C201" i="12"/>
  <c r="D201" i="12"/>
  <c r="E201" i="12"/>
  <c r="F201" i="12"/>
  <c r="G201" i="12"/>
  <c r="H201" i="12"/>
  <c r="I201" i="12"/>
  <c r="J201" i="12"/>
  <c r="K201" i="12"/>
  <c r="L201" i="12"/>
  <c r="M201" i="12"/>
  <c r="N201" i="12"/>
  <c r="C202" i="12"/>
  <c r="D202" i="12"/>
  <c r="E202" i="12"/>
  <c r="F202" i="12"/>
  <c r="G202" i="12"/>
  <c r="H202" i="12"/>
  <c r="I202" i="12"/>
  <c r="J202" i="12"/>
  <c r="K202" i="12"/>
  <c r="L202" i="12"/>
  <c r="M202" i="12"/>
  <c r="N202" i="12"/>
  <c r="C203" i="12"/>
  <c r="D203" i="12"/>
  <c r="E203" i="12"/>
  <c r="F203" i="12"/>
  <c r="G203" i="12"/>
  <c r="H203" i="12"/>
  <c r="I203" i="12"/>
  <c r="J203" i="12"/>
  <c r="K203" i="12"/>
  <c r="L203" i="12"/>
  <c r="M203" i="12"/>
  <c r="N203" i="12"/>
  <c r="C204" i="12"/>
  <c r="D204" i="12"/>
  <c r="E204" i="12"/>
  <c r="F204" i="12"/>
  <c r="G204" i="12"/>
  <c r="H204" i="12"/>
  <c r="I204" i="12"/>
  <c r="J204" i="12"/>
  <c r="K204" i="12"/>
  <c r="L204" i="12"/>
  <c r="M204" i="12"/>
  <c r="N204" i="12"/>
  <c r="C205" i="12"/>
  <c r="D205" i="12"/>
  <c r="E205" i="12"/>
  <c r="F205" i="12"/>
  <c r="G205" i="12"/>
  <c r="H205" i="12"/>
  <c r="I205" i="12"/>
  <c r="J205" i="12"/>
  <c r="K205" i="12"/>
  <c r="L205" i="12"/>
  <c r="M205" i="12"/>
  <c r="N205" i="12"/>
  <c r="C207" i="12"/>
  <c r="D207" i="12"/>
  <c r="E207" i="12"/>
  <c r="F207" i="12"/>
  <c r="G207" i="12"/>
  <c r="H207" i="12"/>
  <c r="I207" i="12"/>
  <c r="J207" i="12"/>
  <c r="K207" i="12"/>
  <c r="L207" i="12"/>
  <c r="M207" i="12"/>
  <c r="N207" i="12"/>
  <c r="B205" i="12"/>
  <c r="Q205" i="12" s="1"/>
  <c r="B204" i="12"/>
  <c r="B203" i="12"/>
  <c r="Q203" i="12" s="1"/>
  <c r="B202" i="12"/>
  <c r="Q202" i="12" s="1"/>
  <c r="B201" i="12"/>
  <c r="Q201" i="12" s="1"/>
  <c r="B200" i="12"/>
  <c r="Q200" i="12" s="1"/>
  <c r="B199" i="12"/>
  <c r="Q199" i="12" s="1"/>
  <c r="B198" i="12"/>
  <c r="Q198" i="12" s="1"/>
  <c r="B197" i="12"/>
  <c r="B196" i="12"/>
  <c r="B195" i="12"/>
  <c r="C179" i="12"/>
  <c r="D179" i="12"/>
  <c r="E179" i="12"/>
  <c r="F179" i="12"/>
  <c r="G179" i="12"/>
  <c r="H179" i="12"/>
  <c r="I179" i="12"/>
  <c r="J179" i="12"/>
  <c r="K179" i="12"/>
  <c r="L179" i="12"/>
  <c r="AA179" i="12" s="1"/>
  <c r="M179" i="12"/>
  <c r="AB179" i="12" s="1"/>
  <c r="N179" i="12"/>
  <c r="C180" i="12"/>
  <c r="D180" i="12"/>
  <c r="E180" i="12"/>
  <c r="F180" i="12"/>
  <c r="G180" i="12"/>
  <c r="H180" i="12"/>
  <c r="I180" i="12"/>
  <c r="J180" i="12"/>
  <c r="K180" i="12"/>
  <c r="Z180" i="12" s="1"/>
  <c r="L180" i="12"/>
  <c r="AA180" i="12" s="1"/>
  <c r="M180" i="12"/>
  <c r="AB180" i="12" s="1"/>
  <c r="N180" i="12"/>
  <c r="AC180" i="12" s="1"/>
  <c r="C181" i="12"/>
  <c r="D181" i="12"/>
  <c r="E181" i="12"/>
  <c r="F181" i="12"/>
  <c r="G181" i="12"/>
  <c r="H181" i="12"/>
  <c r="I181" i="12"/>
  <c r="J181" i="12"/>
  <c r="K181" i="12"/>
  <c r="L181" i="12"/>
  <c r="AA181" i="12" s="1"/>
  <c r="M181" i="12"/>
  <c r="AB181" i="12" s="1"/>
  <c r="N181" i="12"/>
  <c r="C182" i="12"/>
  <c r="D182" i="12"/>
  <c r="E182" i="12"/>
  <c r="F182" i="12"/>
  <c r="G182" i="12"/>
  <c r="H182" i="12"/>
  <c r="I182" i="12"/>
  <c r="J182" i="12"/>
  <c r="K182" i="12"/>
  <c r="L182" i="12"/>
  <c r="M182" i="12"/>
  <c r="N182" i="12"/>
  <c r="C183" i="12"/>
  <c r="D183" i="12"/>
  <c r="E183" i="12"/>
  <c r="F183" i="12"/>
  <c r="G183" i="12"/>
  <c r="H183" i="12"/>
  <c r="I183" i="12"/>
  <c r="J183" i="12"/>
  <c r="K183" i="12"/>
  <c r="L183" i="12"/>
  <c r="M183" i="12"/>
  <c r="N183" i="12"/>
  <c r="C184" i="12"/>
  <c r="D184" i="12"/>
  <c r="E184" i="12"/>
  <c r="F184" i="12"/>
  <c r="G184" i="12"/>
  <c r="H184" i="12"/>
  <c r="I184" i="12"/>
  <c r="J184" i="12"/>
  <c r="K184" i="12"/>
  <c r="L184" i="12"/>
  <c r="M184" i="12"/>
  <c r="N184" i="12"/>
  <c r="C185" i="12"/>
  <c r="D185" i="12"/>
  <c r="E185" i="12"/>
  <c r="F185" i="12"/>
  <c r="G185" i="12"/>
  <c r="H185" i="12"/>
  <c r="I185" i="12"/>
  <c r="J185" i="12"/>
  <c r="K185" i="12"/>
  <c r="Z185" i="12" s="1"/>
  <c r="L185" i="12"/>
  <c r="M185" i="12"/>
  <c r="N185" i="12"/>
  <c r="C186" i="12"/>
  <c r="D186" i="12"/>
  <c r="E186" i="12"/>
  <c r="F186" i="12"/>
  <c r="G186" i="12"/>
  <c r="H186" i="12"/>
  <c r="I186" i="12"/>
  <c r="J186" i="12"/>
  <c r="K186" i="12"/>
  <c r="Z186" i="12" s="1"/>
  <c r="L186" i="12"/>
  <c r="AA186" i="12" s="1"/>
  <c r="M186" i="12"/>
  <c r="AB186" i="12" s="1"/>
  <c r="N186" i="12"/>
  <c r="C187" i="12"/>
  <c r="D187" i="12"/>
  <c r="E187" i="12"/>
  <c r="F187" i="12"/>
  <c r="G187" i="12"/>
  <c r="H187" i="12"/>
  <c r="I187" i="12"/>
  <c r="J187" i="12"/>
  <c r="K187" i="12"/>
  <c r="L187" i="12"/>
  <c r="M187" i="12"/>
  <c r="N187" i="12"/>
  <c r="C188" i="12"/>
  <c r="R183" i="12" s="1"/>
  <c r="D188" i="12"/>
  <c r="E188" i="12"/>
  <c r="F188" i="12"/>
  <c r="G188" i="12"/>
  <c r="H188" i="12"/>
  <c r="I188" i="12"/>
  <c r="J188" i="12"/>
  <c r="K188" i="12"/>
  <c r="L188" i="12"/>
  <c r="M188" i="12"/>
  <c r="AB182" i="12" s="1"/>
  <c r="N188" i="12"/>
  <c r="AC182" i="12" s="1"/>
  <c r="C189" i="12"/>
  <c r="D189" i="12"/>
  <c r="S189" i="12" s="1"/>
  <c r="E189" i="12"/>
  <c r="T189" i="12" s="1"/>
  <c r="F189" i="12"/>
  <c r="G189" i="12"/>
  <c r="H189" i="12"/>
  <c r="I189" i="12"/>
  <c r="J189" i="12"/>
  <c r="K189" i="12"/>
  <c r="L189" i="12"/>
  <c r="M189" i="12"/>
  <c r="N189" i="12"/>
  <c r="AC189" i="12" s="1"/>
  <c r="C190" i="12"/>
  <c r="D190" i="12"/>
  <c r="E190" i="12"/>
  <c r="F190" i="12"/>
  <c r="G190" i="12"/>
  <c r="H190" i="12"/>
  <c r="I190" i="12"/>
  <c r="J190" i="12"/>
  <c r="K190" i="12"/>
  <c r="L190" i="12"/>
  <c r="M190" i="12"/>
  <c r="N190" i="12"/>
  <c r="B188" i="12"/>
  <c r="B187" i="12"/>
  <c r="B186" i="12"/>
  <c r="B185" i="12"/>
  <c r="B184" i="12"/>
  <c r="B183" i="12"/>
  <c r="B182" i="12"/>
  <c r="B181" i="12"/>
  <c r="B180" i="12"/>
  <c r="B179" i="12"/>
  <c r="R188" i="12" l="1"/>
  <c r="AC188" i="12"/>
  <c r="Z179" i="12"/>
  <c r="R186" i="12"/>
  <c r="AB184" i="12"/>
  <c r="T180" i="12"/>
  <c r="R179" i="12"/>
  <c r="R189" i="12"/>
  <c r="Q179" i="12"/>
  <c r="W178" i="12"/>
  <c r="AA184" i="12"/>
  <c r="Q195" i="12"/>
  <c r="Q180" i="12"/>
  <c r="T183" i="12"/>
  <c r="AB185" i="12"/>
  <c r="Z184" i="12"/>
  <c r="X183" i="12"/>
  <c r="V182" i="12"/>
  <c r="T181" i="12"/>
  <c r="R180" i="12"/>
  <c r="Q196" i="12"/>
  <c r="R181" i="12"/>
  <c r="AC181" i="12"/>
  <c r="Y180" i="12"/>
  <c r="U178" i="12"/>
  <c r="AC185" i="12"/>
  <c r="S180" i="12"/>
  <c r="Q181" i="12"/>
  <c r="S184" i="12"/>
  <c r="AC186" i="12"/>
  <c r="AA185" i="12"/>
  <c r="S181" i="12"/>
  <c r="AC179" i="12"/>
  <c r="Q197" i="12"/>
  <c r="V181" i="12"/>
  <c r="Z178" i="12"/>
  <c r="Q182" i="12"/>
  <c r="Z183" i="12"/>
  <c r="Y183" i="12"/>
  <c r="W182" i="12"/>
  <c r="Z188" i="12"/>
  <c r="V178" i="12"/>
  <c r="V188" i="12"/>
  <c r="Q183" i="12"/>
  <c r="U188" i="12"/>
  <c r="T188" i="12"/>
  <c r="Z189" i="12"/>
  <c r="Z181" i="12"/>
  <c r="U189" i="12"/>
  <c r="U186" i="12"/>
  <c r="S185" i="12"/>
  <c r="AC183" i="12"/>
  <c r="AA182" i="12"/>
  <c r="Y181" i="12"/>
  <c r="W180" i="12"/>
  <c r="U179" i="12"/>
  <c r="X189" i="12"/>
  <c r="T186" i="12"/>
  <c r="R185" i="12"/>
  <c r="AB183" i="12"/>
  <c r="Z182" i="12"/>
  <c r="X181" i="12"/>
  <c r="V180" i="12"/>
  <c r="T179" i="12"/>
  <c r="X182" i="12"/>
  <c r="U181" i="12"/>
  <c r="X179" i="12"/>
  <c r="Q184" i="12"/>
  <c r="S188" i="12"/>
  <c r="Y189" i="12"/>
  <c r="S186" i="12"/>
  <c r="AC184" i="12"/>
  <c r="AA183" i="12"/>
  <c r="Y182" i="12"/>
  <c r="W181" i="12"/>
  <c r="U180" i="12"/>
  <c r="S179" i="12"/>
  <c r="AB188" i="12"/>
  <c r="X184" i="12"/>
  <c r="V184" i="12"/>
  <c r="R182" i="12"/>
  <c r="W185" i="12"/>
  <c r="T184" i="12"/>
  <c r="W186" i="12"/>
  <c r="Q186" i="12"/>
  <c r="X188" i="12"/>
  <c r="R184" i="12"/>
  <c r="X180" i="12"/>
  <c r="V179" i="12"/>
  <c r="S178" i="12"/>
  <c r="Q189" i="12"/>
  <c r="W188" i="12"/>
  <c r="R178" i="12"/>
  <c r="T178" i="12"/>
  <c r="Y186" i="12"/>
  <c r="V185" i="12"/>
  <c r="U185" i="12"/>
  <c r="W179" i="12"/>
  <c r="T185" i="12"/>
  <c r="Q188" i="12"/>
  <c r="Y178" i="12"/>
  <c r="W189" i="12"/>
  <c r="V186" i="12"/>
  <c r="V189" i="12"/>
  <c r="Y184" i="12"/>
  <c r="W183" i="12"/>
  <c r="U182" i="12"/>
  <c r="V183" i="12"/>
  <c r="T182" i="12"/>
  <c r="Y185" i="12"/>
  <c r="W184" i="12"/>
  <c r="U183" i="12"/>
  <c r="S182" i="12"/>
  <c r="X185" i="12"/>
  <c r="X178" i="12"/>
  <c r="U184" i="12"/>
  <c r="S183" i="12"/>
  <c r="Y179" i="12"/>
  <c r="X186" i="12"/>
  <c r="Y188" i="12"/>
  <c r="Q185" i="12"/>
  <c r="G36" i="17" l="1"/>
  <c r="F36" i="17"/>
  <c r="E36" i="17"/>
  <c r="D36" i="17"/>
  <c r="C36" i="17"/>
  <c r="B36" i="17"/>
  <c r="G86" i="17"/>
  <c r="F86" i="17"/>
  <c r="E86" i="17"/>
  <c r="D86" i="17"/>
  <c r="C86" i="17"/>
  <c r="B86" i="17"/>
  <c r="G137" i="17"/>
  <c r="F137" i="17"/>
  <c r="E137" i="17"/>
  <c r="D137" i="17"/>
  <c r="C137" i="17"/>
  <c r="B137" i="17"/>
  <c r="H280" i="14" l="1"/>
</calcChain>
</file>

<file path=xl/sharedStrings.xml><?xml version="1.0" encoding="utf-8"?>
<sst xmlns="http://schemas.openxmlformats.org/spreadsheetml/2006/main" count="7436" uniqueCount="1556">
  <si>
    <t>N-1</t>
  </si>
  <si>
    <t>En ligne seulement</t>
  </si>
  <si>
    <t>en millions d'euros</t>
  </si>
  <si>
    <t>en € / habitant</t>
  </si>
  <si>
    <t>Part dans le budget</t>
  </si>
  <si>
    <t xml:space="preserve">Évolution </t>
  </si>
  <si>
    <t>Fonctionnement (hors charges fi.)</t>
  </si>
  <si>
    <t>Investissement
(hors remb.)</t>
  </si>
  <si>
    <t>Total</t>
  </si>
  <si>
    <t>Fonctionnement</t>
  </si>
  <si>
    <t xml:space="preserve">Investissement </t>
  </si>
  <si>
    <t>Plan de relance (crise sanitaire)</t>
  </si>
  <si>
    <t>TOTAL (communes &gt;= 3 500 h.)</t>
  </si>
  <si>
    <t>Communes hors champ (&lt; 3500 habitants)</t>
  </si>
  <si>
    <t>Source : DGCL. Données DGFIP, comptes de gestion ; budgets principaux - opérations réelles.</t>
  </si>
  <si>
    <t>Services généraux</t>
  </si>
  <si>
    <t>Opérations non ventilables</t>
  </si>
  <si>
    <t>Administration générale</t>
  </si>
  <si>
    <t>Conseils, assemblée locale</t>
  </si>
  <si>
    <t>Coopération décentralisée et actions internationales</t>
  </si>
  <si>
    <t>Sécurité et salubrité publiques</t>
  </si>
  <si>
    <t>Services communs (sécurité)</t>
  </si>
  <si>
    <t>Police, sécurité, justice</t>
  </si>
  <si>
    <t>Incendie et secours</t>
  </si>
  <si>
    <t>Hygiène et salubrité publique</t>
  </si>
  <si>
    <t>Autres interventions de protection civile</t>
  </si>
  <si>
    <t>Enseignement, formation et apprentissage</t>
  </si>
  <si>
    <t>Services communs (enseignement)</t>
  </si>
  <si>
    <t>Enseignement du premier degré</t>
  </si>
  <si>
    <t>Enseignement du second degré</t>
  </si>
  <si>
    <t>Enseignement supérieur, professionnel et continu</t>
  </si>
  <si>
    <t>Hébergement et restauration scolaires</t>
  </si>
  <si>
    <t>Autres services annexes de l'enseignement</t>
  </si>
  <si>
    <t>Culture, vie sociale, sport et jeunesse</t>
  </si>
  <si>
    <t>Services communs et vie sociale</t>
  </si>
  <si>
    <t>Culture</t>
  </si>
  <si>
    <t>dont : expression et action culturelles</t>
  </si>
  <si>
    <t>: conservation et diffusion du patrimoine</t>
  </si>
  <si>
    <t>Sports</t>
  </si>
  <si>
    <t>Jeunesse et loisirs</t>
  </si>
  <si>
    <t>Santé, action sociale</t>
  </si>
  <si>
    <t>Services communs (y compris APA et RSA)</t>
  </si>
  <si>
    <t>Santé</t>
  </si>
  <si>
    <t>Action sociale (hors APA et RSA)</t>
  </si>
  <si>
    <t>dont : services communs action sociale</t>
  </si>
  <si>
    <t>: famille et enfance</t>
  </si>
  <si>
    <t>: personnes âgées</t>
  </si>
  <si>
    <t>: personnes handicapées</t>
  </si>
  <si>
    <t>: autres interventions sociales</t>
  </si>
  <si>
    <t>Aménagement des territoires et habitat</t>
  </si>
  <si>
    <t>Services communs et sécurité</t>
  </si>
  <si>
    <t>Aménagement des territoires</t>
  </si>
  <si>
    <t>dont : espaces verts urbains</t>
  </si>
  <si>
    <t>: éclairage public</t>
  </si>
  <si>
    <t>: autres aménagements urbains et ruraux</t>
  </si>
  <si>
    <t>Habitat</t>
  </si>
  <si>
    <t>Environnement</t>
  </si>
  <si>
    <t>Services communs et actions transversales</t>
  </si>
  <si>
    <t>Collecte et traitement des déchets</t>
  </si>
  <si>
    <t>Propreté urbaine</t>
  </si>
  <si>
    <t>Actions en matière de gestion des eaux</t>
  </si>
  <si>
    <t>Autres actions environnementales</t>
  </si>
  <si>
    <t>Transports, routes et voiries</t>
  </si>
  <si>
    <t>Services communs (transports)</t>
  </si>
  <si>
    <t>Transports scolaires</t>
  </si>
  <si>
    <t>Transports publics (hors scolaire)</t>
  </si>
  <si>
    <t>Routes et voiries</t>
  </si>
  <si>
    <t>Infrastructures de transport</t>
  </si>
  <si>
    <t>Action économique</t>
  </si>
  <si>
    <t>Services communs (y compris R &amp; D)</t>
  </si>
  <si>
    <t>Foires et marchés</t>
  </si>
  <si>
    <t>Agriculture, pêche et agro-alimentaire</t>
  </si>
  <si>
    <t>Industrie, commerce et artisanat</t>
  </si>
  <si>
    <t>Développement touristique</t>
  </si>
  <si>
    <t>GFP ayant au moins une commune de 3 500 habitants ou plus</t>
  </si>
  <si>
    <t>Services communs</t>
  </si>
  <si>
    <t>TOTAL (GFP dans le champ)</t>
  </si>
  <si>
    <t>Charges financières (GFP dans le champ)</t>
  </si>
  <si>
    <t>GFP hors champ</t>
  </si>
  <si>
    <t>(1) Population totale au sens de l'Insee (=municipale+comptée à part), au 1er janvier, résidant dans le champ retenu pour les dépenses des GFP (donc hors communes isolées).
Champ : GFP ayant au moins une commune de 3500 habitants ou plus. La métropole de Lyon est considérée comme un GFP.</t>
  </si>
  <si>
    <t>F2. Métropoles, communautés urbaines (CU), communautés d'agglomération (CA), communautés de communes (CC) ayant au moins une commune de 3 500 habitants ou plus</t>
  </si>
  <si>
    <t>Autres sécurité et salubrité</t>
  </si>
  <si>
    <t>Santé (y c. PMI et planification familiale)</t>
  </si>
  <si>
    <t>Personnes dépendantes (APA)</t>
  </si>
  <si>
    <t>dont : services communs APA</t>
  </si>
  <si>
    <t>: à domicile</t>
  </si>
  <si>
    <t>: versée aux bénéficiares en établissement</t>
  </si>
  <si>
    <t>: versée aux établissements</t>
  </si>
  <si>
    <t>RSA et RMI</t>
  </si>
  <si>
    <t>dont : RSA-insertion sociale</t>
  </si>
  <si>
    <t>: RSA-insertion professionnelle</t>
  </si>
  <si>
    <t>: RSA-allocations</t>
  </si>
  <si>
    <t>: RSA-autres</t>
  </si>
  <si>
    <t>Actions en matière de déchets et propreté urbaine</t>
  </si>
  <si>
    <t>dont : voirie départementale</t>
  </si>
  <si>
    <t>: autres services</t>
  </si>
  <si>
    <t>Infrastructures de transport (gares, ports etc.)</t>
  </si>
  <si>
    <t>TOTAL</t>
  </si>
  <si>
    <t>Charges financières (fonctionnement)</t>
  </si>
  <si>
    <t>Source : DGCL. Données DGFIP, comptes de gestion ; budgets principaux.</t>
  </si>
  <si>
    <t>(1) Population totale au sens de l'Insee (=municipale+comptée à part), au 1er janvier, résidant dans le champ retenu pour les dépenses des conseils départementaux : hors Paris, Guyane, Martinique, Corse et communes de la métropole de Lyon.</t>
  </si>
  <si>
    <t>F3. Départements</t>
  </si>
  <si>
    <t>dont : gestion des fonds européens</t>
  </si>
  <si>
    <t>dont : enseignement supérieur</t>
  </si>
  <si>
    <t>: formation professionnelle</t>
  </si>
  <si>
    <t>: apprentissage</t>
  </si>
  <si>
    <t>: formation sanitaire et sociale</t>
  </si>
  <si>
    <t>Services communs (santé, social)</t>
  </si>
  <si>
    <t>Action sociale</t>
  </si>
  <si>
    <t>dont : transports ferroviaire de voyageurs</t>
  </si>
  <si>
    <t>: autres transports de voyageurs</t>
  </si>
  <si>
    <t>: transports de marchandises</t>
  </si>
  <si>
    <t>dont : voirie nationale</t>
  </si>
  <si>
    <t>: voirie régionale</t>
  </si>
  <si>
    <t>dont : gares et infrastructures ferroviaires</t>
  </si>
  <si>
    <t>: infrastructures portuaires et aéroportuaires</t>
  </si>
  <si>
    <t>: liaisons multimodales</t>
  </si>
  <si>
    <t>dont : R &amp; D</t>
  </si>
  <si>
    <t>(1) Population totale au sens de l'Insee (=municipale+comptée à part), au 1er janvier, résidant dans le champ retenu pour les dépenses des conseils régionaux et des collectivités territoriales uniques, donc hors Mayotte.</t>
  </si>
  <si>
    <t>Services communs (y compris R &amp; D, foires et marchés)</t>
  </si>
  <si>
    <t>Communes et GFP hors champ</t>
  </si>
  <si>
    <t>F4. Régions et CTU</t>
  </si>
  <si>
    <t>F5. Ensemble des collectivités locales et de leurs groupements à fiscalité propre</t>
  </si>
  <si>
    <t>Sécurité (incendie)</t>
  </si>
  <si>
    <t>dont : Actions en matière de déchets et propreté urbaine</t>
  </si>
  <si>
    <t>: Actions en matière de gestion des eaux</t>
  </si>
  <si>
    <t>: Autres actions envir. (y c. énergie)</t>
  </si>
  <si>
    <t>(a) Communes, EPCI à fiscalité propre, y compris les EPT de la MGP et la métropole de Lyon, départements, régions et CTU. Y compris les budgets annexes en M22 de ces collectivités.</t>
  </si>
  <si>
    <t>(b) Voir la note du tableau des syndicats.</t>
  </si>
  <si>
    <t>Source : DGCL. Données DGFiP ; comptes de gestion.</t>
  </si>
  <si>
    <t>dont : Actions en matière de déchets</t>
  </si>
  <si>
    <t>(a) Budgets principaux des syndicats à vocation unique, et ensemble des budgets annexes des syndicats, y compris en M22. Les budgets principaux des SIVOM ne sont pas inclus. Montants non consolidés entre BP et BA.</t>
  </si>
  <si>
    <t>(b) La ventilation est faite selon le code d'activité de l'établissement, codée dans le fichier des comptes de gestion. Les comptes des budgets annexes, comme ceux des syndicats et ceux des EPL, ne sont pas codés selon la ventilation fonctionnelle utilisée pour ventiler les dépenses des budgets principaux.</t>
  </si>
  <si>
    <t>Codes d’activités :  Services généraux=11, 27, 38, 39, 40 ; Sécurité=26 ; Enseignement=03, 23 ; Culture=07 ; Sports=08 ; Santé-social=05, 06, 31, 32, 33, 50, 51 ; Aménagement des territoires=15, 28, 34, 36 ; Déchets=10 ; Eau=01, OA, OE ; Autres environnement=02, 19, 25, 35 ; Transports=04, 13, 14, 17, 21 ; Action économique=09, 12, 16, 18, 20, 22, 24, 29, 30, 37.</t>
  </si>
  <si>
    <t>F6 Ventilation fonctionnelle des dépenses des budgets annexes et des syndicats</t>
  </si>
  <si>
    <t>F1. Communes de 3 500 habitants ou plus</t>
  </si>
  <si>
    <t>2019 : Ville de Paris avec compétences départementales</t>
  </si>
  <si>
    <t>Champ : Communes de 3 500 habitants ou plus</t>
  </si>
  <si>
    <t>Nombre de budgets de communes dans le champ</t>
  </si>
  <si>
    <t>Fonctionnement (hors charges fi.) 
en millions d'euros</t>
  </si>
  <si>
    <t>Charges financières (communes &gt;= 3 500 h.)</t>
  </si>
  <si>
    <t>Hors champ (communes &lt; 3500 h.)</t>
  </si>
  <si>
    <t>Nombre de budgets de communes hors champ</t>
  </si>
  <si>
    <t>Fonctionnement (y c. charges fi.) en millions d'euros</t>
  </si>
  <si>
    <t xml:space="preserve">(1) Population totale au sens de l'Insee (=municipale+comptée à part), au 1er janvier, résidant dans le champ retenu pour les dépenses des communes.
</t>
  </si>
  <si>
    <t>Champ : communes de 3500 habitants ou plus. La Ville de Paris est considérée comme une commune.</t>
  </si>
  <si>
    <t>Investissement
(hors remboursements de dette)</t>
  </si>
  <si>
    <t>Investissement (hors remb.) en millions d'euros</t>
  </si>
  <si>
    <t>Dépenses totales (hors charges financières et remboursement de dette) en millions €</t>
  </si>
  <si>
    <t>2017 : fusions de nombreux GFP (qui intègrent donc le champ)</t>
  </si>
  <si>
    <t>2015 : Métropole Lyon avec compétences départementales</t>
  </si>
  <si>
    <t>Nombre de budgets de GFP dans le champ</t>
  </si>
  <si>
    <t>Hors champ (GFP sans communes de 3 500 h ou plus)</t>
  </si>
  <si>
    <t>Nombre de budgets de GFP hors champ</t>
  </si>
  <si>
    <t xml:space="preserve">(1) Population totale au sens de l'Insee (=municipale+comptée à part), au 1er janvier, résidant dans le champ retenu pour les dépenses des GFP (donc hors communes isolées).
</t>
  </si>
  <si>
    <t>Champ : GFP ayant au moins une commune de 3500 habitants ou plus. La métropole de Lyon est considérée comme un GFP.</t>
  </si>
  <si>
    <t>2021 : Création de la Collectivité européenne d'Alsace</t>
  </si>
  <si>
    <t>2020 : Reprise du RSA par l'état pour La Réunion</t>
  </si>
  <si>
    <t>2019 : Reprise du RSA par l'état pour la Guyane et Mayotte</t>
  </si>
  <si>
    <t>2019 : Ville de Paris créée en lieu et place de la commune et du département (devient une commune)</t>
  </si>
  <si>
    <t>2018 : Coll de Corse (assimilée aux CTU)</t>
  </si>
  <si>
    <t>2017 : Transfert des transports aux régions</t>
  </si>
  <si>
    <t>2016 : CTU de Martinique et Guyane créées</t>
  </si>
  <si>
    <t>2015 : Métropole de Lyon créée (GFP) ; département 69 réduit.</t>
  </si>
  <si>
    <t>Champ : Départements</t>
  </si>
  <si>
    <t>Nombre de départements</t>
  </si>
  <si>
    <t>Autres sécurité</t>
  </si>
  <si>
    <t>2015 : Métropole de Lyon créée (GFP)</t>
  </si>
  <si>
    <t>2020 : Apprentissage tansféré aux branches professionnelles</t>
  </si>
  <si>
    <t>2018 : Coll de Corse (assimilée aux CTU) (compétences départementales)</t>
  </si>
  <si>
    <t>2017 : Transfert des transports des départements aux régions</t>
  </si>
  <si>
    <t>2016 : CTU de Martinique et Guyane créées (compétences départementales)</t>
  </si>
  <si>
    <t>Champ : Régions et CTU</t>
  </si>
  <si>
    <t>Nombre de régions et CTU</t>
  </si>
  <si>
    <t>F4-Séries. Ventilation fonctionnelle des dépenses des régions et CTU</t>
  </si>
  <si>
    <t>F3-Séries. Ventilation fonctionnelle des dépenses des départements</t>
  </si>
  <si>
    <t>F2-Séries. Ventilation fonctionnelle des dépenses des groupements de communes à fiscalité propre</t>
  </si>
  <si>
    <t>F1-Séries. Ventilation fonctionnelle des dépenses des communes</t>
  </si>
  <si>
    <t>Nombre de budgets annexes</t>
  </si>
  <si>
    <t>Nombre de budgets principaux et annexes de syndicats</t>
  </si>
  <si>
    <t>F6-Séries. Ventilation fonctionnelle des dépenses des budgets annexes et des syndicats</t>
  </si>
  <si>
    <r>
      <t>F6a. Budgets annexes (hors ceux des syndicats)</t>
    </r>
    <r>
      <rPr>
        <b/>
        <vertAlign val="superscript"/>
        <sz val="12"/>
        <rFont val="Arial"/>
        <family val="2"/>
      </rPr>
      <t xml:space="preserve"> (a)</t>
    </r>
  </si>
  <si>
    <r>
      <t xml:space="preserve">F6b. Syndicats </t>
    </r>
    <r>
      <rPr>
        <b/>
        <vertAlign val="superscript"/>
        <sz val="12"/>
        <rFont val="Arial"/>
        <family val="2"/>
      </rPr>
      <t>(a)</t>
    </r>
  </si>
  <si>
    <r>
      <t>F6a. Budgets annexes</t>
    </r>
    <r>
      <rPr>
        <b/>
        <vertAlign val="superscript"/>
        <sz val="12"/>
        <rFont val="Arial"/>
        <family val="2"/>
      </rPr>
      <t xml:space="preserve"> (a)</t>
    </r>
  </si>
  <si>
    <t xml:space="preserve">Nomenclature des GFP - Codes fonctionnels </t>
  </si>
  <si>
    <t>TABLE DE CORRESPONDANCE M14 / M57</t>
  </si>
  <si>
    <t>TABLE D'AFFECTATION EN NOMENCLATURE DE DIFFUSION</t>
  </si>
  <si>
    <t>M14</t>
  </si>
  <si>
    <t>M57</t>
  </si>
  <si>
    <t>NOMENCLATURE INERMÉDIAIRE (DETAILLÉE - M57 / M14)</t>
  </si>
  <si>
    <t>MONTANTS</t>
  </si>
  <si>
    <t>NOMENCLATURE UNIQUE DE DIFFUSION (M57, 14, 52, 71)</t>
  </si>
  <si>
    <t>GFP</t>
  </si>
  <si>
    <t>Q : Si je trouve ce code dans la variable "FONCTION" (une fois retraité des chapîtres budgétaires), comment je le code en nomenclature de diffusion ?</t>
  </si>
  <si>
    <t>R: Je le code comme ça</t>
  </si>
  <si>
    <t>Dépenses 2020</t>
  </si>
  <si>
    <t>A</t>
  </si>
  <si>
    <t>A-Services généraux</t>
  </si>
  <si>
    <t>?</t>
  </si>
  <si>
    <t>Codes non prévus par la nomenclature</t>
  </si>
  <si>
    <t>AAX</t>
  </si>
  <si>
    <t>AAX-Codes absents ou inconnus</t>
  </si>
  <si>
    <t>AA</t>
  </si>
  <si>
    <t>AA-Opérations non ventilables</t>
  </si>
  <si>
    <t xml:space="preserve">01 </t>
  </si>
  <si>
    <t>01</t>
  </si>
  <si>
    <t>AAA</t>
  </si>
  <si>
    <t>AAA-Opérations non ventilables</t>
  </si>
  <si>
    <t>A00</t>
  </si>
  <si>
    <t>A00-Administration générale (indéterminé)</t>
  </si>
  <si>
    <t>A0</t>
  </si>
  <si>
    <t>A0- Administration générale</t>
  </si>
  <si>
    <t>02</t>
  </si>
  <si>
    <t>020</t>
  </si>
  <si>
    <t>Administration générale de la collectivité</t>
  </si>
  <si>
    <t>021</t>
  </si>
  <si>
    <t>Personnel non ventilé</t>
  </si>
  <si>
    <t>028</t>
  </si>
  <si>
    <t>Autres moyens généraux</t>
  </si>
  <si>
    <t>023</t>
  </si>
  <si>
    <t>Information, communication, publicité</t>
  </si>
  <si>
    <t>022</t>
  </si>
  <si>
    <t>A02</t>
  </si>
  <si>
    <t>A02-Information, communication, publicité</t>
  </si>
  <si>
    <t>024</t>
  </si>
  <si>
    <t>Fêtes et cérémonies</t>
  </si>
  <si>
    <t>A03</t>
  </si>
  <si>
    <t>A03-Fêtes et cérémonies</t>
  </si>
  <si>
    <t>025</t>
  </si>
  <si>
    <t>Aides aux associations (non classées ailleurs)</t>
  </si>
  <si>
    <t>Aide aux associations (non classées ailleurs)</t>
  </si>
  <si>
    <t>A04</t>
  </si>
  <si>
    <t>A04-Aide aux associations (non classées ailleurs)</t>
  </si>
  <si>
    <t>026</t>
  </si>
  <si>
    <t>Cimetières et pompes funèbres</t>
  </si>
  <si>
    <t>A05</t>
  </si>
  <si>
    <t>A05-Cimetières et pompes funèbres</t>
  </si>
  <si>
    <t>Administration générale de l'Etat</t>
  </si>
  <si>
    <t>A06</t>
  </si>
  <si>
    <t>A06-Administration générale de l'Etat</t>
  </si>
  <si>
    <t>Assemblée locale</t>
  </si>
  <si>
    <t>03</t>
  </si>
  <si>
    <t>Conseils</t>
  </si>
  <si>
    <t>A10</t>
  </si>
  <si>
    <t>A10-Conseil, assemblée locale</t>
  </si>
  <si>
    <t>A1</t>
  </si>
  <si>
    <t>A1-Conseils, assemblée locale</t>
  </si>
  <si>
    <t>031</t>
  </si>
  <si>
    <t>Assemblée délibérante</t>
  </si>
  <si>
    <t>032</t>
  </si>
  <si>
    <t>Conseil économique et social régional ou Conseil de développement</t>
  </si>
  <si>
    <t>033</t>
  </si>
  <si>
    <t>Conseil de la culture, de l'éducation et de l'environnement</t>
  </si>
  <si>
    <t>034</t>
  </si>
  <si>
    <t>Conseil économique, social, environnemental, de la culture et de l'éducation</t>
  </si>
  <si>
    <t>0341</t>
  </si>
  <si>
    <t>Section économique, sociale et environnementale</t>
  </si>
  <si>
    <t>0342</t>
  </si>
  <si>
    <t>Section de la culture, de l'éducation et des sports</t>
  </si>
  <si>
    <t>035</t>
  </si>
  <si>
    <t>Conseil de territoire</t>
  </si>
  <si>
    <t>038</t>
  </si>
  <si>
    <t>Autres instances</t>
  </si>
  <si>
    <t xml:space="preserve">04 </t>
  </si>
  <si>
    <t>Relations internationales</t>
  </si>
  <si>
    <t>04</t>
  </si>
  <si>
    <t>Coopération décentralisée et actions interrégionales, européennes et internationales</t>
  </si>
  <si>
    <t>A20</t>
  </si>
  <si>
    <t>A20-Coopération décentralisée et actions interrégionales, européennes et internationales (indéterminé)</t>
  </si>
  <si>
    <t>A2</t>
  </si>
  <si>
    <t>A2-Coopération décentralisée et actions interrégionales, européennes et internationales (y compris gestion des fonds européens)</t>
  </si>
  <si>
    <t xml:space="preserve">041 </t>
  </si>
  <si>
    <t>Subvention globale</t>
  </si>
  <si>
    <t>041</t>
  </si>
  <si>
    <t>Actions relevant de la subvention globale</t>
  </si>
  <si>
    <t>A21</t>
  </si>
  <si>
    <t>A21-Subvention globale et gestion des fonds européens</t>
  </si>
  <si>
    <t>05</t>
  </si>
  <si>
    <t>Gestion des fonds européens</t>
  </si>
  <si>
    <t>051</t>
  </si>
  <si>
    <t>FSE</t>
  </si>
  <si>
    <t>052</t>
  </si>
  <si>
    <t>FEDER</t>
  </si>
  <si>
    <t>058</t>
  </si>
  <si>
    <t>Autres (FEADER, FEAMP)</t>
  </si>
  <si>
    <t>0580</t>
  </si>
  <si>
    <t>FEADER</t>
  </si>
  <si>
    <t>0581</t>
  </si>
  <si>
    <t>FEAMP</t>
  </si>
  <si>
    <t xml:space="preserve">048 </t>
  </si>
  <si>
    <t>Autres (international)</t>
  </si>
  <si>
    <t>042</t>
  </si>
  <si>
    <t>Actions interrégionales</t>
  </si>
  <si>
    <t>A28</t>
  </si>
  <si>
    <t>A28-Autres actions interrégionales et européennes, aide publique au développement</t>
  </si>
  <si>
    <t>043</t>
  </si>
  <si>
    <t>Actions européennes</t>
  </si>
  <si>
    <t>044</t>
  </si>
  <si>
    <t>Aide publique au développement</t>
  </si>
  <si>
    <t>048</t>
  </si>
  <si>
    <t>Autres actions (décentralisées etc.)</t>
  </si>
  <si>
    <t>Plan de relance (crise sanitaire)-Administration</t>
  </si>
  <si>
    <t>06</t>
  </si>
  <si>
    <t>A90</t>
  </si>
  <si>
    <t>A90-Plan de relance (crise sanitaire)-Administration</t>
  </si>
  <si>
    <t>A9</t>
  </si>
  <si>
    <t>A9-Plan de relance (crise sanitaire)-Administration</t>
  </si>
  <si>
    <t>B</t>
  </si>
  <si>
    <t>B-Sécurité et salubrité publiques</t>
  </si>
  <si>
    <t>Sécurité</t>
  </si>
  <si>
    <t>B00</t>
  </si>
  <si>
    <t>B00-Services communs (sécurité)</t>
  </si>
  <si>
    <t>B0</t>
  </si>
  <si>
    <t>B0-Sécurité et salubrité publiques</t>
  </si>
  <si>
    <t>110</t>
  </si>
  <si>
    <t>10</t>
  </si>
  <si>
    <t>11</t>
  </si>
  <si>
    <t>Sécurité intérieure</t>
  </si>
  <si>
    <t>B01</t>
  </si>
  <si>
    <t>B01-Police, sécurité, justice</t>
  </si>
  <si>
    <t>111</t>
  </si>
  <si>
    <t>Police nationale</t>
  </si>
  <si>
    <t>112</t>
  </si>
  <si>
    <t>Police municipale</t>
  </si>
  <si>
    <t>Justice</t>
  </si>
  <si>
    <t>113</t>
  </si>
  <si>
    <t>Pompiers, incendies et secours</t>
  </si>
  <si>
    <t>12</t>
  </si>
  <si>
    <t>B02</t>
  </si>
  <si>
    <t>B02-Incendies et secours</t>
  </si>
  <si>
    <t>13</t>
  </si>
  <si>
    <t>B03</t>
  </si>
  <si>
    <t>B03-Hygiène et salubrité publique</t>
  </si>
  <si>
    <t>114</t>
  </si>
  <si>
    <t>Autres services de protection civile</t>
  </si>
  <si>
    <t>18</t>
  </si>
  <si>
    <t xml:space="preserve">Autres interventions de protections des personnes et des biens </t>
  </si>
  <si>
    <t>B08</t>
  </si>
  <si>
    <t xml:space="preserve">B08-Autres interventions de protections des personnes et des biens </t>
  </si>
  <si>
    <t>Plan de relance (crise sanitaire)-Sécurité</t>
  </si>
  <si>
    <t>B90</t>
  </si>
  <si>
    <t>B90-Plan de relance (crise sanitaire)-Sécurité</t>
  </si>
  <si>
    <t>B9</t>
  </si>
  <si>
    <t>B9-Plan de relance (crise sanitaire)-Sécurité</t>
  </si>
  <si>
    <t>C</t>
  </si>
  <si>
    <t>C-Enseignement, formation professionnelle et apprentissage</t>
  </si>
  <si>
    <t>Enseignement</t>
  </si>
  <si>
    <t>Enseignement, formation professionnelle et apprentissage</t>
  </si>
  <si>
    <t>C00</t>
  </si>
  <si>
    <t>C00-Services communs (enseignement, formation professionnelle, apprentissage)</t>
  </si>
  <si>
    <t>C0</t>
  </si>
  <si>
    <t>C0-Services communs (enseignement, formation professionnelle, apprentissage)</t>
  </si>
  <si>
    <t xml:space="preserve">20 </t>
  </si>
  <si>
    <t>20</t>
  </si>
  <si>
    <t>Services communs (enseignement, form prof, apprentissage)</t>
  </si>
  <si>
    <t>201</t>
  </si>
  <si>
    <t>29</t>
  </si>
  <si>
    <t>Sécurité (enseignement)</t>
  </si>
  <si>
    <t>21</t>
  </si>
  <si>
    <t>C10</t>
  </si>
  <si>
    <t>C10-Enseignement du premier degré (indéterminé)</t>
  </si>
  <si>
    <t>C1</t>
  </si>
  <si>
    <t>C1-Enseignement du premier degré</t>
  </si>
  <si>
    <t>211</t>
  </si>
  <si>
    <t>Ecoles maternelles</t>
  </si>
  <si>
    <t>C11</t>
  </si>
  <si>
    <t>C11-Ecoles maternelles</t>
  </si>
  <si>
    <t>212</t>
  </si>
  <si>
    <t>Ecoles primaires</t>
  </si>
  <si>
    <t>C12</t>
  </si>
  <si>
    <t>C12-Ecoles primaires</t>
  </si>
  <si>
    <t>213</t>
  </si>
  <si>
    <t>Classes regroupées</t>
  </si>
  <si>
    <t>C13</t>
  </si>
  <si>
    <t>C13-Classes regroupées</t>
  </si>
  <si>
    <t>22</t>
  </si>
  <si>
    <t>C20</t>
  </si>
  <si>
    <t>C20-Enseignement du second degré</t>
  </si>
  <si>
    <t>C2</t>
  </si>
  <si>
    <t>C2-Enseignement du second degré</t>
  </si>
  <si>
    <t>221</t>
  </si>
  <si>
    <t>Collèges</t>
  </si>
  <si>
    <t>222</t>
  </si>
  <si>
    <t>Lycées publics</t>
  </si>
  <si>
    <t>223</t>
  </si>
  <si>
    <t>Lycées privés</t>
  </si>
  <si>
    <t>23</t>
  </si>
  <si>
    <t>Enseignement supérieur</t>
  </si>
  <si>
    <t>C30</t>
  </si>
  <si>
    <t>C30-Enseignement supérieur, formation professionnelle et continue</t>
  </si>
  <si>
    <t>C3</t>
  </si>
  <si>
    <t>C3-Enseignement supérieur, formation professionnelle et continue</t>
  </si>
  <si>
    <t>24</t>
  </si>
  <si>
    <t>Formation continue</t>
  </si>
  <si>
    <t>25</t>
  </si>
  <si>
    <t>Formation professionnelle</t>
  </si>
  <si>
    <t>251</t>
  </si>
  <si>
    <t>Insertion sociale et professionnelle des personnes en recherche d’emploi</t>
  </si>
  <si>
    <t>252</t>
  </si>
  <si>
    <t>Formation professionnalisante des personnes en recherche d’emploi</t>
  </si>
  <si>
    <t>253</t>
  </si>
  <si>
    <t>Formation certifiante des personnes en recherche d’emploi</t>
  </si>
  <si>
    <t>254</t>
  </si>
  <si>
    <t>Formation des actifs occupés</t>
  </si>
  <si>
    <t>255</t>
  </si>
  <si>
    <t>Rémunération des stagiaires</t>
  </si>
  <si>
    <t>256</t>
  </si>
  <si>
    <t>Autres (formation professionnelle)</t>
  </si>
  <si>
    <t>26</t>
  </si>
  <si>
    <t>Apprentissage</t>
  </si>
  <si>
    <t>27</t>
  </si>
  <si>
    <t>Formation sanitaire et sociale</t>
  </si>
  <si>
    <t>Hébergement et restauration scolaire</t>
  </si>
  <si>
    <t>281</t>
  </si>
  <si>
    <t>C81</t>
  </si>
  <si>
    <t>C81-Hébergement et restauration scolaires</t>
  </si>
  <si>
    <t>C8</t>
  </si>
  <si>
    <t>C8-Autres services périscolaires et annexes, cités scolaires</t>
  </si>
  <si>
    <t>Sport scolaire</t>
  </si>
  <si>
    <t>282</t>
  </si>
  <si>
    <t>C82</t>
  </si>
  <si>
    <t>C82-Sport scolaire</t>
  </si>
  <si>
    <t>Médecine scolaire</t>
  </si>
  <si>
    <t>283</t>
  </si>
  <si>
    <t>C83</t>
  </si>
  <si>
    <t>C83-Médecine scolaire</t>
  </si>
  <si>
    <t>C5</t>
  </si>
  <si>
    <t>Classes de découverte et autres services annexes de l'enseignement</t>
  </si>
  <si>
    <t>284</t>
  </si>
  <si>
    <t>Classes de découverte</t>
  </si>
  <si>
    <t>C88</t>
  </si>
  <si>
    <t>C88-Classes de découverte et autre services annexes de l'enseignement</t>
  </si>
  <si>
    <t>288</t>
  </si>
  <si>
    <t>Cités scolaires</t>
  </si>
  <si>
    <t>Services annexes de l'enseignement</t>
  </si>
  <si>
    <t>28</t>
  </si>
  <si>
    <t>Autres services périscolaires et annexes</t>
  </si>
  <si>
    <t>Plan de relance (crise sanitaire)-Enseignement</t>
  </si>
  <si>
    <t>202</t>
  </si>
  <si>
    <t>Plan de relance (crise sanitaire)-Enseignement, form. prof. et apprentissage</t>
  </si>
  <si>
    <t>C90</t>
  </si>
  <si>
    <t>C90-Plan de relance (crise sanitaire)-Enseignement, form. prof. , apprentissage</t>
  </si>
  <si>
    <t>C9</t>
  </si>
  <si>
    <t>C9-Plan de relance (crise sanitaire)-Enseignement, form. prof. , apprentissage</t>
  </si>
  <si>
    <t>D</t>
  </si>
  <si>
    <t>D-Culture, vie sociale, jeunesse, sports et loisirs</t>
  </si>
  <si>
    <t>Culture, vie sociale, jeunesse, sports et loisirs</t>
  </si>
  <si>
    <t>D00</t>
  </si>
  <si>
    <t>D00-Services communs (culture, vie sociale, jeunesse, sports et loisirs)</t>
  </si>
  <si>
    <t>D0</t>
  </si>
  <si>
    <t>D0-Services communs (culture, vie sociale, jeunesse, sports et loisirs)</t>
  </si>
  <si>
    <t>30</t>
  </si>
  <si>
    <t>Services communs (culture, vie sociale, sports, jeunesse)</t>
  </si>
  <si>
    <t>4</t>
  </si>
  <si>
    <t>Sport et jeunesse</t>
  </si>
  <si>
    <t>40</t>
  </si>
  <si>
    <t>Services communs (sports et jeunesse)</t>
  </si>
  <si>
    <t>34</t>
  </si>
  <si>
    <t>Vie sociale et citoyenne</t>
  </si>
  <si>
    <t>341</t>
  </si>
  <si>
    <t>Egalité entre les femmes et les hommes</t>
  </si>
  <si>
    <t>348</t>
  </si>
  <si>
    <t>Autres (vie sociale et citoyenne)</t>
  </si>
  <si>
    <t>39</t>
  </si>
  <si>
    <t>Sécurité (culture, vie sociale, sports, loisirs)</t>
  </si>
  <si>
    <t>31</t>
  </si>
  <si>
    <t>D11</t>
  </si>
  <si>
    <t>D11-Expressions artistiques et actions culturelles (indéterminé)</t>
  </si>
  <si>
    <t>D1</t>
  </si>
  <si>
    <t>D1-Culture</t>
  </si>
  <si>
    <t>Services communs (culture)</t>
  </si>
  <si>
    <t>311</t>
  </si>
  <si>
    <t>Activités artistiques, actions et manifestations culturelles</t>
  </si>
  <si>
    <t>Expression artistique</t>
  </si>
  <si>
    <t>Expression musicale, lyrique et chorégraphique</t>
  </si>
  <si>
    <t>312</t>
  </si>
  <si>
    <t xml:space="preserve">Arts plastiques et autres activités artistiques </t>
  </si>
  <si>
    <t>33</t>
  </si>
  <si>
    <t>Action culturelle</t>
  </si>
  <si>
    <t>313</t>
  </si>
  <si>
    <t>Théâtres</t>
  </si>
  <si>
    <t xml:space="preserve">316 </t>
  </si>
  <si>
    <t>Théâtres et spectacles vivants</t>
  </si>
  <si>
    <t>D12</t>
  </si>
  <si>
    <t>D12-Théâtres et spectacles vivants</t>
  </si>
  <si>
    <t>314</t>
  </si>
  <si>
    <t>Cinémas et autres salles de spectacles</t>
  </si>
  <si>
    <t>317</t>
  </si>
  <si>
    <t>D13</t>
  </si>
  <si>
    <t>D13-Cinémas et salles de spectacles</t>
  </si>
  <si>
    <t>32</t>
  </si>
  <si>
    <t>Conservation et diffusion des patrimoines</t>
  </si>
  <si>
    <t>Patrimoine</t>
  </si>
  <si>
    <t>D14</t>
  </si>
  <si>
    <t>D14-Conservation, diffusion et entretien du patrimoine (indéterminé)</t>
  </si>
  <si>
    <t>324</t>
  </si>
  <si>
    <t>Entretien du patrimoine culturel</t>
  </si>
  <si>
    <t>318</t>
  </si>
  <si>
    <t>Archéologie préventive</t>
  </si>
  <si>
    <t>321</t>
  </si>
  <si>
    <t>Bibliothèques et médiathèques</t>
  </si>
  <si>
    <t>Bibliothèques, médiathèques</t>
  </si>
  <si>
    <t>D15</t>
  </si>
  <si>
    <t>D15-Bibliothèques, médiathèques</t>
  </si>
  <si>
    <t>322</t>
  </si>
  <si>
    <t>Musées</t>
  </si>
  <si>
    <t>D16</t>
  </si>
  <si>
    <t>D16-Musées</t>
  </si>
  <si>
    <t>323</t>
  </si>
  <si>
    <t>Archives</t>
  </si>
  <si>
    <t>315</t>
  </si>
  <si>
    <t>Services d'archives</t>
  </si>
  <si>
    <t>D17</t>
  </si>
  <si>
    <t>D17-Archives</t>
  </si>
  <si>
    <t>41</t>
  </si>
  <si>
    <t>Sports (autres que scolaires)</t>
  </si>
  <si>
    <t>D20</t>
  </si>
  <si>
    <t>D20-Sports (indéterminé) et centre de formation sportifs</t>
  </si>
  <si>
    <t>D2</t>
  </si>
  <si>
    <t>D2-Sports</t>
  </si>
  <si>
    <t>Centres de formation sportifs</t>
  </si>
  <si>
    <t>411</t>
  </si>
  <si>
    <t>Salles de sports, gymnases</t>
  </si>
  <si>
    <t>Salles de sport, gymnases</t>
  </si>
  <si>
    <t>D21</t>
  </si>
  <si>
    <t>D21-Salles de sports, gymnase</t>
  </si>
  <si>
    <t>412</t>
  </si>
  <si>
    <t>Stades</t>
  </si>
  <si>
    <t>D22</t>
  </si>
  <si>
    <t>D22-Stades</t>
  </si>
  <si>
    <t>413</t>
  </si>
  <si>
    <t>Piscines</t>
  </si>
  <si>
    <t>D23</t>
  </si>
  <si>
    <t>D23-Piscines</t>
  </si>
  <si>
    <t>414</t>
  </si>
  <si>
    <t>Autres équipements sportifs ou de loisirs</t>
  </si>
  <si>
    <t>325</t>
  </si>
  <si>
    <t>D24</t>
  </si>
  <si>
    <t>D24-Autres équipements sportifs ou de loisirs</t>
  </si>
  <si>
    <t>415</t>
  </si>
  <si>
    <t>Manifestations sportives</t>
  </si>
  <si>
    <t>326</t>
  </si>
  <si>
    <t>D25</t>
  </si>
  <si>
    <t>D25-Manifestations sportives</t>
  </si>
  <si>
    <t>42</t>
  </si>
  <si>
    <t>Jeunesse</t>
  </si>
  <si>
    <t>Jeunesse (action socio-éducative…) et loisirs</t>
  </si>
  <si>
    <t>D30</t>
  </si>
  <si>
    <t>D30-Jeunesse,  action socio-éducative, et loisirs (indéterminé)</t>
  </si>
  <si>
    <t>D3</t>
  </si>
  <si>
    <t>D3-Jeunesse (action socio-éducative…) et loisirs</t>
  </si>
  <si>
    <t>421</t>
  </si>
  <si>
    <t>Centres de loisirs</t>
  </si>
  <si>
    <t>331</t>
  </si>
  <si>
    <t>D31</t>
  </si>
  <si>
    <t>D31-Centres de loisirs</t>
  </si>
  <si>
    <t>423</t>
  </si>
  <si>
    <t>Colonies de vacances</t>
  </si>
  <si>
    <t>332</t>
  </si>
  <si>
    <t>D32</t>
  </si>
  <si>
    <t>D32-Colonies de vacances</t>
  </si>
  <si>
    <t>422</t>
  </si>
  <si>
    <t>Autres activités pour les jeunes</t>
  </si>
  <si>
    <t>338</t>
  </si>
  <si>
    <t xml:space="preserve">Autres activités pour les jeunes </t>
  </si>
  <si>
    <t>D39</t>
  </si>
  <si>
    <t>D39-Autres activités pour les jeunes</t>
  </si>
  <si>
    <t>Plan de relance (crise sanitaire)-Culture</t>
  </si>
  <si>
    <t>35</t>
  </si>
  <si>
    <t>Plan de relance (crise sanitaire)-Culture, vie sociale, jeunesse, sports, loisirs</t>
  </si>
  <si>
    <t>D90</t>
  </si>
  <si>
    <t>D90-Plan de relance (crise sanitaire)-Culture, vie sociale, jeunesse, sports, loisirs</t>
  </si>
  <si>
    <t>D9</t>
  </si>
  <si>
    <t>43</t>
  </si>
  <si>
    <t>Plan de relance (crise sanitaire)-Sport jeunesse</t>
  </si>
  <si>
    <t>E</t>
  </si>
  <si>
    <t>E-Santé, action sociale (y compris APA et RSA)</t>
  </si>
  <si>
    <t>Intervention sociale et santé</t>
  </si>
  <si>
    <t>Santé et action sociale (hors APA, RSA et régularisations RMI)</t>
  </si>
  <si>
    <t>E00</t>
  </si>
  <si>
    <t>E00-Services communs (santé et action sociale y compris APA et RSA)</t>
  </si>
  <si>
    <t>E0</t>
  </si>
  <si>
    <t>E0-Services communs (santé, action sociale, y compris APA et RSA)</t>
  </si>
  <si>
    <t>APA</t>
  </si>
  <si>
    <t>Services communs (APA)</t>
  </si>
  <si>
    <t>APA à domicile</t>
  </si>
  <si>
    <t>APA versée aux bénéficiaires en établissement</t>
  </si>
  <si>
    <t>APA versée à l'établissement</t>
  </si>
  <si>
    <t>RSA</t>
  </si>
  <si>
    <t>RSA -Insertion sociale</t>
  </si>
  <si>
    <t>RSA -Santé</t>
  </si>
  <si>
    <t>RSA -Logement</t>
  </si>
  <si>
    <t>RSA -Insertion professionnelle</t>
  </si>
  <si>
    <t>RSA -Évaluation des dépenses engagées</t>
  </si>
  <si>
    <t>RSA -Dépenses de structure</t>
  </si>
  <si>
    <t>447</t>
  </si>
  <si>
    <t>RSA allocations</t>
  </si>
  <si>
    <t>Autres dépenses au titre du RSA</t>
  </si>
  <si>
    <t>51</t>
  </si>
  <si>
    <t>E10</t>
  </si>
  <si>
    <t xml:space="preserve">E10-Santé (indéterminé) </t>
  </si>
  <si>
    <t>E1</t>
  </si>
  <si>
    <t>E1-Santé</t>
  </si>
  <si>
    <t>510</t>
  </si>
  <si>
    <t>Services communs (santé)</t>
  </si>
  <si>
    <t>410</t>
  </si>
  <si>
    <t>PMI et planification familiale</t>
  </si>
  <si>
    <t>Sécurité alimentaire</t>
  </si>
  <si>
    <t>418</t>
  </si>
  <si>
    <t>Autres actions sanitaires</t>
  </si>
  <si>
    <t>512</t>
  </si>
  <si>
    <t>Actions de prévention sanitaire</t>
  </si>
  <si>
    <t>Prévention et éducation pour la santé</t>
  </si>
  <si>
    <t>E12</t>
  </si>
  <si>
    <t>E12-Prévention et éducation pour la santé</t>
  </si>
  <si>
    <t>511</t>
  </si>
  <si>
    <t>Dispensaires et autres établissements sanitaires</t>
  </si>
  <si>
    <t>E14</t>
  </si>
  <si>
    <t>E14-Dispensaires et autres établissements sanitaires</t>
  </si>
  <si>
    <t>52</t>
  </si>
  <si>
    <t>Interventions sociales</t>
  </si>
  <si>
    <t>E20</t>
  </si>
  <si>
    <t xml:space="preserve">E20-Action sociale (services communs) </t>
  </si>
  <si>
    <t>E2</t>
  </si>
  <si>
    <t>E2-Action sociale (hors APA et RSA)</t>
  </si>
  <si>
    <t>520</t>
  </si>
  <si>
    <t>Services communs (social)</t>
  </si>
  <si>
    <t>420</t>
  </si>
  <si>
    <t>Services communs (action sociale)</t>
  </si>
  <si>
    <t>6</t>
  </si>
  <si>
    <t>Famille</t>
  </si>
  <si>
    <t>Famille et enfance</t>
  </si>
  <si>
    <t>E21</t>
  </si>
  <si>
    <t>E21-Famille et enfance (indéterminé)</t>
  </si>
  <si>
    <t>Services communs (famille)</t>
  </si>
  <si>
    <t>62</t>
  </si>
  <si>
    <t>Actions en faveur de la maternité</t>
  </si>
  <si>
    <t>4211</t>
  </si>
  <si>
    <t>E22</t>
  </si>
  <si>
    <t>E22-Actions en faveur de la maternité</t>
  </si>
  <si>
    <t>63</t>
  </si>
  <si>
    <t>Aides à la famille</t>
  </si>
  <si>
    <t>4212</t>
  </si>
  <si>
    <t>E23</t>
  </si>
  <si>
    <t>E23-Aides à la famille</t>
  </si>
  <si>
    <t>522</t>
  </si>
  <si>
    <t>Actions en faveur de l'enfance et de l'adolescence</t>
  </si>
  <si>
    <t>4213 à partir de 2018</t>
  </si>
  <si>
    <t>Aides sociale à l'enfance (à partir de 2018)</t>
  </si>
  <si>
    <t>E24</t>
  </si>
  <si>
    <t>E24-Actions en faveur de l'enfance et de l'adolescence</t>
  </si>
  <si>
    <t>4214</t>
  </si>
  <si>
    <t>Adolescence</t>
  </si>
  <si>
    <t>422 à partir de 2018</t>
  </si>
  <si>
    <t>Petite enfance (à partir de 2018)</t>
  </si>
  <si>
    <t>4222 à partir de 2018</t>
  </si>
  <si>
    <t>Multi accueil</t>
  </si>
  <si>
    <t>4228 à partir de 2018</t>
  </si>
  <si>
    <t>Autres actions en faveur de la petite enfance</t>
  </si>
  <si>
    <t>64</t>
  </si>
  <si>
    <t>Crèches et garderies</t>
  </si>
  <si>
    <t>4213, puis 4221 à partir de 2018</t>
  </si>
  <si>
    <t>E25</t>
  </si>
  <si>
    <t>E25-Crèches et garderies</t>
  </si>
  <si>
    <t>61</t>
  </si>
  <si>
    <t>Services en faveur des personnes âgées</t>
  </si>
  <si>
    <t>Personnes âgées</t>
  </si>
  <si>
    <t>E26</t>
  </si>
  <si>
    <t>E26-Personnes âgées</t>
  </si>
  <si>
    <t>4231</t>
  </si>
  <si>
    <t>Forfait autonomie</t>
  </si>
  <si>
    <t>4232</t>
  </si>
  <si>
    <t>Autres actions de prévention (personnes âgées)</t>
  </si>
  <si>
    <t>4238</t>
  </si>
  <si>
    <t>Autres actions en faveur des personnes âgées</t>
  </si>
  <si>
    <t>521</t>
  </si>
  <si>
    <t>Services à caractère social pour handicapés et inadaptés</t>
  </si>
  <si>
    <t>422, puis 425 à partir de 2018</t>
  </si>
  <si>
    <t>Personnes handicapées</t>
  </si>
  <si>
    <t>E27</t>
  </si>
  <si>
    <t>E27-Personnes handicapées</t>
  </si>
  <si>
    <t>523</t>
  </si>
  <si>
    <t>Actions en faveur des personnes en difficulté</t>
  </si>
  <si>
    <t>424</t>
  </si>
  <si>
    <t>Personnes en difficulté</t>
  </si>
  <si>
    <t>E28</t>
  </si>
  <si>
    <t>E28-Personnes en difficulté</t>
  </si>
  <si>
    <t>524</t>
  </si>
  <si>
    <t>Autres actions sociales</t>
  </si>
  <si>
    <t>428</t>
  </si>
  <si>
    <t>Autres interventions sociales</t>
  </si>
  <si>
    <t>E29</t>
  </si>
  <si>
    <t>E29-Autres actions sociales</t>
  </si>
  <si>
    <t>Plan de relance (crise sanitaire)-Santé</t>
  </si>
  <si>
    <t>45</t>
  </si>
  <si>
    <t>Plan de relance (crise sanitaire)-Santé-social</t>
  </si>
  <si>
    <t>E90</t>
  </si>
  <si>
    <t>E90-Plan de relance (crise sanitaire)-Santé-social</t>
  </si>
  <si>
    <t>E9</t>
  </si>
  <si>
    <t>E9-Plan de relance (crise sanitaire)-Santé-social</t>
  </si>
  <si>
    <t>Plan de relance (crise sanitaire)-Famille</t>
  </si>
  <si>
    <t>F</t>
  </si>
  <si>
    <t>F-Aménagement des territoires et habitat</t>
  </si>
  <si>
    <t>Pb</t>
  </si>
  <si>
    <t>Exception (8 -&gt; Environnement)</t>
  </si>
  <si>
    <t>F00</t>
  </si>
  <si>
    <t>F00-Services communs (aménagement des territoires et habitat)</t>
  </si>
  <si>
    <t>F0</t>
  </si>
  <si>
    <t>F0-Services communs et sécurité (aménagement des territoires et habitat)</t>
  </si>
  <si>
    <t>50</t>
  </si>
  <si>
    <t>Services communs (aménagement des territoires et habitat)</t>
  </si>
  <si>
    <t>501</t>
  </si>
  <si>
    <t>59</t>
  </si>
  <si>
    <t>Sécurité (aménagement des territoires et habitat)</t>
  </si>
  <si>
    <t>823</t>
  </si>
  <si>
    <t>Espaces verts urbains</t>
  </si>
  <si>
    <t>F13</t>
  </si>
  <si>
    <t>F13-Espaces verts urbains</t>
  </si>
  <si>
    <t>F1</t>
  </si>
  <si>
    <t>F1-Aménagement des territoires</t>
  </si>
  <si>
    <t>814</t>
  </si>
  <si>
    <t>Éclairage public</t>
  </si>
  <si>
    <t>F14</t>
  </si>
  <si>
    <t>F14-Éclairage public</t>
  </si>
  <si>
    <t>810</t>
  </si>
  <si>
    <t>Services communs (services urbains)</t>
  </si>
  <si>
    <t>Aménagement et services urbains</t>
  </si>
  <si>
    <t>F18</t>
  </si>
  <si>
    <t>F18-Autres aménagement et développement urbains et ruraux</t>
  </si>
  <si>
    <t xml:space="preserve">510 </t>
  </si>
  <si>
    <t>Services communs (aménagement et services urbains)</t>
  </si>
  <si>
    <t>513</t>
  </si>
  <si>
    <t>Art public</t>
  </si>
  <si>
    <t>514</t>
  </si>
  <si>
    <t>Électrification</t>
  </si>
  <si>
    <t>515</t>
  </si>
  <si>
    <t>Opérations d’aménagement</t>
  </si>
  <si>
    <t>518</t>
  </si>
  <si>
    <t>Autres actions d’aménagement urbain</t>
  </si>
  <si>
    <t>Politique de la ville</t>
  </si>
  <si>
    <t>53</t>
  </si>
  <si>
    <t>Agglomérations et villes moyennes</t>
  </si>
  <si>
    <t>54</t>
  </si>
  <si>
    <t>Espace rural et autres espaces de développement</t>
  </si>
  <si>
    <t>56</t>
  </si>
  <si>
    <t>Actions en faveur du littoral</t>
  </si>
  <si>
    <t>57</t>
  </si>
  <si>
    <t>Technologies de l'information et de la communication</t>
  </si>
  <si>
    <t>58</t>
  </si>
  <si>
    <t>Autres actions (aménagement)</t>
  </si>
  <si>
    <t>581</t>
  </si>
  <si>
    <t>Réserves Foncières</t>
  </si>
  <si>
    <t>588</t>
  </si>
  <si>
    <t>Autres actions d’aménagement</t>
  </si>
  <si>
    <t>7</t>
  </si>
  <si>
    <t>Logement</t>
  </si>
  <si>
    <t>55</t>
  </si>
  <si>
    <t>Habitat (Logement)</t>
  </si>
  <si>
    <t>F20</t>
  </si>
  <si>
    <t>F20-Habitat (indéterminé)</t>
  </si>
  <si>
    <t>F2</t>
  </si>
  <si>
    <t>F2-Habitat (Logement)</t>
  </si>
  <si>
    <t>70</t>
  </si>
  <si>
    <t>Services communs (logement)</t>
  </si>
  <si>
    <t>554</t>
  </si>
  <si>
    <t>Aire d’accueil des gens du voyage</t>
  </si>
  <si>
    <t>555</t>
  </si>
  <si>
    <t>Logement social</t>
  </si>
  <si>
    <t>71</t>
  </si>
  <si>
    <t>Parc privé de la ville</t>
  </si>
  <si>
    <t>551</t>
  </si>
  <si>
    <t>Parc privé de la collectivité</t>
  </si>
  <si>
    <t>F21</t>
  </si>
  <si>
    <t>F21-Parc privé de la collectivité</t>
  </si>
  <si>
    <t>72</t>
  </si>
  <si>
    <t>Aide au secteur locatif</t>
  </si>
  <si>
    <t>552</t>
  </si>
  <si>
    <t>F22</t>
  </si>
  <si>
    <t>F22-Aide au secteur locatif</t>
  </si>
  <si>
    <t>73</t>
  </si>
  <si>
    <t>Aide à l'accession à la propriété</t>
  </si>
  <si>
    <t>553</t>
  </si>
  <si>
    <t>F23</t>
  </si>
  <si>
    <t>F23-Aide à l'accession à la propriété</t>
  </si>
  <si>
    <t>74</t>
  </si>
  <si>
    <t>Plan de relance (crise sanitaire)-Logement</t>
  </si>
  <si>
    <t>502</t>
  </si>
  <si>
    <t>Plan de relance (crise sanitaire)-Aménagement et habitat</t>
  </si>
  <si>
    <t>F90</t>
  </si>
  <si>
    <t>F90-Plan de relance (crise sanitaire)-Aménagement et habitat</t>
  </si>
  <si>
    <t>F9</t>
  </si>
  <si>
    <t>F9-Plan de relance (crise sanitaire)-Aménagement et habitat</t>
  </si>
  <si>
    <t>G</t>
  </si>
  <si>
    <t>G-Environnement</t>
  </si>
  <si>
    <t>Aménagement et services urbains, environnement</t>
  </si>
  <si>
    <t>G00</t>
  </si>
  <si>
    <t>G00-Services communs et actions transversales (environnement)</t>
  </si>
  <si>
    <t>G0</t>
  </si>
  <si>
    <t>G0-Services communs et actions transversales (environnement)</t>
  </si>
  <si>
    <t>81</t>
  </si>
  <si>
    <t>Services urbains (indéterminé)</t>
  </si>
  <si>
    <t>Services communs (environnement)</t>
  </si>
  <si>
    <t>83</t>
  </si>
  <si>
    <t>Actions transversales (environnement)</t>
  </si>
  <si>
    <t>Actions spécifiques contre la pollution</t>
  </si>
  <si>
    <t>812</t>
  </si>
  <si>
    <t>Collecte et traitement des ordures ménagères</t>
  </si>
  <si>
    <t>Actions en matière de déchets et de propreté urbaine</t>
  </si>
  <si>
    <t>G11</t>
  </si>
  <si>
    <t>G11-Collecte et traitement des déchets</t>
  </si>
  <si>
    <t>G1</t>
  </si>
  <si>
    <t>G1-Actions en matière de déchets et de propreté urbaine</t>
  </si>
  <si>
    <t>720</t>
  </si>
  <si>
    <t>Services communs de la collecte et de la propreté</t>
  </si>
  <si>
    <t>721</t>
  </si>
  <si>
    <t>7211</t>
  </si>
  <si>
    <t>Actions de prévention et de sensibilisation</t>
  </si>
  <si>
    <t>7212</t>
  </si>
  <si>
    <t>Collecte des déchets</t>
  </si>
  <si>
    <t>7213</t>
  </si>
  <si>
    <t>Tri, valorisation et traitement des déchets</t>
  </si>
  <si>
    <t>813</t>
  </si>
  <si>
    <t>722</t>
  </si>
  <si>
    <t>G12</t>
  </si>
  <si>
    <t>G12-Propreté urbaine</t>
  </si>
  <si>
    <t>7221</t>
  </si>
  <si>
    <t xml:space="preserve">7222 </t>
  </si>
  <si>
    <t>Action en matière de propreté urbaine et de nettoiement</t>
  </si>
  <si>
    <t>811</t>
  </si>
  <si>
    <t>Eau et assainissement</t>
  </si>
  <si>
    <t>G20</t>
  </si>
  <si>
    <t>G20-Actions en matière de gestion des eaux</t>
  </si>
  <si>
    <t>G2</t>
  </si>
  <si>
    <t>G2-Actions en matière de gestion des eaux</t>
  </si>
  <si>
    <t>731</t>
  </si>
  <si>
    <t>Politique de l'eau</t>
  </si>
  <si>
    <t>732</t>
  </si>
  <si>
    <t>Eau potable</t>
  </si>
  <si>
    <t>733</t>
  </si>
  <si>
    <t>Assainissement</t>
  </si>
  <si>
    <t>734</t>
  </si>
  <si>
    <t>Eaux pluviales</t>
  </si>
  <si>
    <t>831</t>
  </si>
  <si>
    <t>Aménagement des eaux (digues, lacs)</t>
  </si>
  <si>
    <t>735</t>
  </si>
  <si>
    <t>Lutte contre les inondations</t>
  </si>
  <si>
    <t>833</t>
  </si>
  <si>
    <t>Préservation du milieu naturel</t>
  </si>
  <si>
    <t>76</t>
  </si>
  <si>
    <t>Préservation du patrimoine naturel et gestion des risques technologiques</t>
  </si>
  <si>
    <t>G81</t>
  </si>
  <si>
    <t>G81-Préservation du patrimoine naturel et gestion des risques technologiques</t>
  </si>
  <si>
    <t>G8</t>
  </si>
  <si>
    <t>G8-Autres actions environnementales</t>
  </si>
  <si>
    <t>Autres réseaux et services divers</t>
  </si>
  <si>
    <t>Politique de l'air</t>
  </si>
  <si>
    <t>G88</t>
  </si>
  <si>
    <t>G88-Autres actions environnementales</t>
  </si>
  <si>
    <t>75</t>
  </si>
  <si>
    <t>Politique de l'énergie</t>
  </si>
  <si>
    <t>751</t>
  </si>
  <si>
    <t>Réseaux de chaleur et de froid</t>
  </si>
  <si>
    <t>752</t>
  </si>
  <si>
    <t>Énergie photovoltaïque</t>
  </si>
  <si>
    <t>753</t>
  </si>
  <si>
    <t>Énergie éolienne</t>
  </si>
  <si>
    <t>754</t>
  </si>
  <si>
    <t>Énergie hydraulique</t>
  </si>
  <si>
    <t>758</t>
  </si>
  <si>
    <t>Autres actions (énergie)</t>
  </si>
  <si>
    <t>77</t>
  </si>
  <si>
    <t>Environnement des infrastructures de transports</t>
  </si>
  <si>
    <t>78</t>
  </si>
  <si>
    <t>Autres actions (environnement)</t>
  </si>
  <si>
    <t>84</t>
  </si>
  <si>
    <t>Plan de relance (crise sanitaire)-Aménagement et services urbains, environnement</t>
  </si>
  <si>
    <t>79</t>
  </si>
  <si>
    <t>Plan de relance (crise sanitaire)-Environnement</t>
  </si>
  <si>
    <t>G90</t>
  </si>
  <si>
    <t>G90-Plan de relance (crise sanitaire)-Environnement</t>
  </si>
  <si>
    <t>G9</t>
  </si>
  <si>
    <t>G9-Plan de relance (crise sanitaire)-Environnement</t>
  </si>
  <si>
    <t>H</t>
  </si>
  <si>
    <t>H-Transports, routes et voiries</t>
  </si>
  <si>
    <t>Transports</t>
  </si>
  <si>
    <t>H00</t>
  </si>
  <si>
    <t>H00-Services communs et sécurité (transports)</t>
  </si>
  <si>
    <t>H0</t>
  </si>
  <si>
    <t>H0-Services communs (transports)</t>
  </si>
  <si>
    <t>82</t>
  </si>
  <si>
    <t>Aménagement urbain</t>
  </si>
  <si>
    <t>820</t>
  </si>
  <si>
    <t>Services communs (aménagement urbain)</t>
  </si>
  <si>
    <t>80</t>
  </si>
  <si>
    <t>89</t>
  </si>
  <si>
    <t>Sécurité (transports)</t>
  </si>
  <si>
    <t>H10</t>
  </si>
  <si>
    <t>H10-Transports scolaires</t>
  </si>
  <si>
    <t>H1</t>
  </si>
  <si>
    <t>H1-Transports scolaires</t>
  </si>
  <si>
    <t>815</t>
  </si>
  <si>
    <t>Transports urbains</t>
  </si>
  <si>
    <t>Transports publics de voyageurs</t>
  </si>
  <si>
    <t>H20</t>
  </si>
  <si>
    <t>H20-Transports (hors scolaire)</t>
  </si>
  <si>
    <t>H2</t>
  </si>
  <si>
    <t>H2-Transports (hors scolaire)</t>
  </si>
  <si>
    <t>Services communs (transports voyageurs)</t>
  </si>
  <si>
    <t>821</t>
  </si>
  <si>
    <t>Transport sur route (voyageurs)</t>
  </si>
  <si>
    <t>822</t>
  </si>
  <si>
    <t>Transport ferroviaire (voyageurs)</t>
  </si>
  <si>
    <t>Transport fluvial (voyageurs)</t>
  </si>
  <si>
    <t>824</t>
  </si>
  <si>
    <t>Transport maritime (voyageurs)</t>
  </si>
  <si>
    <t>825</t>
  </si>
  <si>
    <t>Transport aérien (voyageurs)</t>
  </si>
  <si>
    <t>828</t>
  </si>
  <si>
    <t>Autres transports (de voyageurs)</t>
  </si>
  <si>
    <t>Transports de marchandises</t>
  </si>
  <si>
    <t>830</t>
  </si>
  <si>
    <t>Services communs (marchandises)</t>
  </si>
  <si>
    <t>Fret routier (marchandises)</t>
  </si>
  <si>
    <t>832</t>
  </si>
  <si>
    <t>Fret ferroviaire (marchandises)</t>
  </si>
  <si>
    <t>Fret fluvial (marchandises)</t>
  </si>
  <si>
    <t>834</t>
  </si>
  <si>
    <t>Fret maritime (marchandises)</t>
  </si>
  <si>
    <t>835</t>
  </si>
  <si>
    <t>Fret aérien (marchandises)</t>
  </si>
  <si>
    <t>838</t>
  </si>
  <si>
    <t>Autres transports (marchandises)</t>
  </si>
  <si>
    <t>Voirie communale et routes</t>
  </si>
  <si>
    <t>845</t>
  </si>
  <si>
    <t>Voirie communale</t>
  </si>
  <si>
    <t>H30</t>
  </si>
  <si>
    <t>H30-Routes et voiries</t>
  </si>
  <si>
    <t>H3</t>
  </si>
  <si>
    <t>H3-Routes et voirie</t>
  </si>
  <si>
    <t>Équipements de voirie</t>
  </si>
  <si>
    <t>847</t>
  </si>
  <si>
    <t>Voirie</t>
  </si>
  <si>
    <t>841</t>
  </si>
  <si>
    <t>Voirie nationale</t>
  </si>
  <si>
    <t>842</t>
  </si>
  <si>
    <t>Voirie régionale</t>
  </si>
  <si>
    <t>843</t>
  </si>
  <si>
    <t>Voirie départementale</t>
  </si>
  <si>
    <t>844</t>
  </si>
  <si>
    <t>Voirie métropolitaine</t>
  </si>
  <si>
    <t>846</t>
  </si>
  <si>
    <t>Viabilité hivernale et aléas climatiques</t>
  </si>
  <si>
    <t>849</t>
  </si>
  <si>
    <t>Sécurité routière</t>
  </si>
  <si>
    <t>Autres opérations d'aménagement urbain</t>
  </si>
  <si>
    <t>85</t>
  </si>
  <si>
    <t>Infrastructures</t>
  </si>
  <si>
    <t>H40</t>
  </si>
  <si>
    <t>H40-Infrastructures</t>
  </si>
  <si>
    <t>H4</t>
  </si>
  <si>
    <t>H4-Infrastructures</t>
  </si>
  <si>
    <t>851</t>
  </si>
  <si>
    <t>Gares routières et autres infrastructures routières</t>
  </si>
  <si>
    <t>852</t>
  </si>
  <si>
    <t>Gares et autres infrastructures ferroviaires</t>
  </si>
  <si>
    <t>853</t>
  </si>
  <si>
    <t>Haltes fluviales et autres infrastructures fluviales</t>
  </si>
  <si>
    <t xml:space="preserve">854 </t>
  </si>
  <si>
    <t>Ports et autres infrastructures portuaires</t>
  </si>
  <si>
    <t>855</t>
  </si>
  <si>
    <t>Aéroports et autres infrastructures aéroportuaires</t>
  </si>
  <si>
    <t>86</t>
  </si>
  <si>
    <t>Liaisons multimodales</t>
  </si>
  <si>
    <t>87</t>
  </si>
  <si>
    <t>Circulations douces</t>
  </si>
  <si>
    <t>Exception</t>
  </si>
  <si>
    <t>88</t>
  </si>
  <si>
    <t>Plan de relance (crise sanitaire)-Transports</t>
  </si>
  <si>
    <t>H90</t>
  </si>
  <si>
    <t>H90-Plan de relance (crise sanitaire)-Transports</t>
  </si>
  <si>
    <t>H9</t>
  </si>
  <si>
    <t>H9-Plan de relance (crise sanitaire)-Transports</t>
  </si>
  <si>
    <t>J</t>
  </si>
  <si>
    <t>J-Action économique</t>
  </si>
  <si>
    <t>J00</t>
  </si>
  <si>
    <t>J00-Services communs (action économique), R&amp;D autres actions économiques</t>
  </si>
  <si>
    <t>J0</t>
  </si>
  <si>
    <t>J0-Services communs (action économique), R&amp;D et interventions économiques transversales</t>
  </si>
  <si>
    <t>90</t>
  </si>
  <si>
    <t>Interventions économiques</t>
  </si>
  <si>
    <t>60</t>
  </si>
  <si>
    <t>Interventions économiques transversales</t>
  </si>
  <si>
    <t>Actions sectorielles</t>
  </si>
  <si>
    <t>Rayonnement et attractivité du territoire</t>
  </si>
  <si>
    <t>65</t>
  </si>
  <si>
    <t>Insertion économique et économie sociale et solidaire</t>
  </si>
  <si>
    <t>67</t>
  </si>
  <si>
    <t>Recherche et innovation</t>
  </si>
  <si>
    <t>68</t>
  </si>
  <si>
    <t>Autres actions</t>
  </si>
  <si>
    <t>91</t>
  </si>
  <si>
    <t>Structure d'animation et de développement économique</t>
  </si>
  <si>
    <t>J01</t>
  </si>
  <si>
    <t>J01-Foires et marchés</t>
  </si>
  <si>
    <t>96</t>
  </si>
  <si>
    <t>Aides aux services publics</t>
  </si>
  <si>
    <t>66</t>
  </si>
  <si>
    <t>Maintien et développement des services publics</t>
  </si>
  <si>
    <t>J06</t>
  </si>
  <si>
    <t>J06-Maintien et développement des services publics</t>
  </si>
  <si>
    <t>92</t>
  </si>
  <si>
    <t>Aides à l'agriculture et aux industries agro-alimentaires</t>
  </si>
  <si>
    <t>631</t>
  </si>
  <si>
    <t>J10</t>
  </si>
  <si>
    <t>J10-Agriculture, pêche et agro-alimentaire</t>
  </si>
  <si>
    <t>J1</t>
  </si>
  <si>
    <t>J1-Agriculture, pêche et agro-alimentaire</t>
  </si>
  <si>
    <t>6311</t>
  </si>
  <si>
    <t>Laboratoire</t>
  </si>
  <si>
    <t>6312</t>
  </si>
  <si>
    <t>Autres (agriculture)</t>
  </si>
  <si>
    <t>93</t>
  </si>
  <si>
    <t>Aide à l'énergie, aux industries manufacturières et au bâtiment et travaux publics</t>
  </si>
  <si>
    <t>632</t>
  </si>
  <si>
    <t>J20</t>
  </si>
  <si>
    <t>J20-Industrie, commerce et artisanat</t>
  </si>
  <si>
    <t>J2</t>
  </si>
  <si>
    <t>J2-Industrie, commerce et artisanat</t>
  </si>
  <si>
    <t>94</t>
  </si>
  <si>
    <t>Aides au commerce et aux services marchands</t>
  </si>
  <si>
    <t>95</t>
  </si>
  <si>
    <t>Aides au tourisme</t>
  </si>
  <si>
    <t>633</t>
  </si>
  <si>
    <t>J30</t>
  </si>
  <si>
    <t>J30-Développement touristique</t>
  </si>
  <si>
    <t>J3</t>
  </si>
  <si>
    <t>J3-Développement touristique</t>
  </si>
  <si>
    <t>Plan de relance (crise sanitaire)-Action économique</t>
  </si>
  <si>
    <t>69</t>
  </si>
  <si>
    <t>J90</t>
  </si>
  <si>
    <t>J90-Plan de relance (crise sanitaire)-Action économique</t>
  </si>
  <si>
    <t>J9</t>
  </si>
  <si>
    <t>J9-Plan de relance (crise sanitaire)-Action économique</t>
  </si>
  <si>
    <t>Total GFP :</t>
  </si>
  <si>
    <t xml:space="preserve">Nomenclature des COMMUNES - Codes fonctionnels </t>
  </si>
  <si>
    <t>COMMUNES</t>
  </si>
  <si>
    <t>Part du total</t>
  </si>
  <si>
    <t>en %</t>
  </si>
  <si>
    <t>Hébergement et restaurations scolaires</t>
  </si>
  <si>
    <t>C81-Hébergement et restaurations scolaires</t>
  </si>
  <si>
    <t>E0-Services communs (santé, action sociale y compris APA et RSA)</t>
  </si>
  <si>
    <t>Total dépenses (hors remboursements de dette)</t>
  </si>
  <si>
    <t xml:space="preserve">Nomenclature des départements - Codes fonctionnels </t>
  </si>
  <si>
    <t>TABLE DE CORRESPONDANCE M52 / M57</t>
  </si>
  <si>
    <t>M52</t>
  </si>
  <si>
    <t>NOMENCLATURE INTERMÉDIAIRE (DETAILLÉE - M57 / M52)</t>
  </si>
  <si>
    <t>Codes absents ou non prévus par la nomenclature</t>
  </si>
  <si>
    <t>A0- Administrations générales</t>
  </si>
  <si>
    <t xml:space="preserve">02 </t>
  </si>
  <si>
    <t xml:space="preserve">020 </t>
  </si>
  <si>
    <t xml:space="preserve">0202 </t>
  </si>
  <si>
    <t>Administration générale de la collectivité (autres moyens généraux)</t>
  </si>
  <si>
    <t>Aide aux associations</t>
  </si>
  <si>
    <t>Administration générale de l’Etat</t>
  </si>
  <si>
    <t xml:space="preserve">0201 </t>
  </si>
  <si>
    <t>Administration générale de la collectivité (personnel non ventilable)</t>
  </si>
  <si>
    <t>A01</t>
  </si>
  <si>
    <t>A01-Personnel non ventilé</t>
  </si>
  <si>
    <t xml:space="preserve">023 </t>
  </si>
  <si>
    <t xml:space="preserve">021 </t>
  </si>
  <si>
    <t>A10-Conseils, assemblée locale</t>
  </si>
  <si>
    <t>Coopération décentralisée, action européenne et internationale</t>
  </si>
  <si>
    <t>Autres</t>
  </si>
  <si>
    <t>Gendarmerie, police, sécurité, justice</t>
  </si>
  <si>
    <t>Incendie et Secours</t>
  </si>
  <si>
    <t>B02-Incendie et secours</t>
  </si>
  <si>
    <t>Autres interventions de protection des personnes et des biens</t>
  </si>
  <si>
    <t>Autres interventions de protections des personnes et des biens</t>
  </si>
  <si>
    <t>B08-Autres interventions de protections des personnes et des biens</t>
  </si>
  <si>
    <t xml:space="preserve">21 </t>
  </si>
  <si>
    <t>C10-Enseignement du premier degré</t>
  </si>
  <si>
    <t>Écoles maternelles</t>
  </si>
  <si>
    <t>Écoles primaires</t>
  </si>
  <si>
    <t xml:space="preserve">22 </t>
  </si>
  <si>
    <t>C20-Enseignement du second degré (indéterminé)</t>
  </si>
  <si>
    <t xml:space="preserve">221 </t>
  </si>
  <si>
    <t>C21</t>
  </si>
  <si>
    <t>C21-Collèges</t>
  </si>
  <si>
    <t xml:space="preserve">222 </t>
  </si>
  <si>
    <t>Lycées</t>
  </si>
  <si>
    <t>C22</t>
  </si>
  <si>
    <t>C22-Lycées publics et privés</t>
  </si>
  <si>
    <t xml:space="preserve">23 </t>
  </si>
  <si>
    <t>C31</t>
  </si>
  <si>
    <t>C31-Enseignement supérieur</t>
  </si>
  <si>
    <t>C3-Enseignement supérieur, formation professionnelle et apprentissage</t>
  </si>
  <si>
    <t xml:space="preserve">24 </t>
  </si>
  <si>
    <t>Formation professionnelle et apprentissage</t>
  </si>
  <si>
    <t>C32</t>
  </si>
  <si>
    <t>C32-Formation professionnelle et apprentissage</t>
  </si>
  <si>
    <t xml:space="preserve">28 </t>
  </si>
  <si>
    <t>C80</t>
  </si>
  <si>
    <t>C80-Autres services périscolaires et annexes</t>
  </si>
  <si>
    <t>Autres services annexes de l’enseignement</t>
  </si>
  <si>
    <t>C90-Plan de relance (crise sanitaire)-Enseignement, form. professionnelle, apprentissage</t>
  </si>
  <si>
    <t>C9-Plan de relance (crise sanitaire)-Enseignement, form. professionnelle, apprentissage</t>
  </si>
  <si>
    <t>Services communs (culture, vie sociale, jeunesse, sports, loisirs)</t>
  </si>
  <si>
    <t>Services communs (culture, vie sociale, sports, loisirs)</t>
  </si>
  <si>
    <t xml:space="preserve">31 </t>
  </si>
  <si>
    <t>D10</t>
  </si>
  <si>
    <t>D10-Culture (indéterminé)</t>
  </si>
  <si>
    <t xml:space="preserve">311 </t>
  </si>
  <si>
    <t>Activités artistiques et action culturelle</t>
  </si>
  <si>
    <t>D11-Expressions artistiques et actions culturelles</t>
  </si>
  <si>
    <t>316</t>
  </si>
  <si>
    <t xml:space="preserve">312 </t>
  </si>
  <si>
    <t>Patrimoine (musées, monuments...)</t>
  </si>
  <si>
    <t xml:space="preserve">313 </t>
  </si>
  <si>
    <t xml:space="preserve">314 </t>
  </si>
  <si>
    <t xml:space="preserve">315 </t>
  </si>
  <si>
    <t>Services d’archives</t>
  </si>
  <si>
    <t xml:space="preserve">32 </t>
  </si>
  <si>
    <t>D20-Sports</t>
  </si>
  <si>
    <t xml:space="preserve">33 </t>
  </si>
  <si>
    <t>Jeunesse (action socio-éducative...) et loisirs</t>
  </si>
  <si>
    <t>D30-Jeunesse (action socio-éducative…) et loisirs</t>
  </si>
  <si>
    <t>Plan de relance (crise sanitaire)-Culture, vie sociale, jeunesse sports, loisirs</t>
  </si>
  <si>
    <t>D9-Plan de relance (crise sanitaire)-Culture, vie sociale, jeunesse, sports, loisirs</t>
  </si>
  <si>
    <t>E-Santé, action sociale</t>
  </si>
  <si>
    <t>Pas grave (0€)</t>
  </si>
  <si>
    <t>E00-Services communs (santé et action sociale)</t>
  </si>
  <si>
    <t>E0-Services communs (santé, action sociale)</t>
  </si>
  <si>
    <t>Prévention médico-sociale</t>
  </si>
  <si>
    <t xml:space="preserve">E10-Santé (services communs) </t>
  </si>
  <si>
    <t xml:space="preserve">40 </t>
  </si>
  <si>
    <t xml:space="preserve">41 </t>
  </si>
  <si>
    <t>E11</t>
  </si>
  <si>
    <t>E11-PMI et planification familiale</t>
  </si>
  <si>
    <t xml:space="preserve">42 </t>
  </si>
  <si>
    <t xml:space="preserve">48 </t>
  </si>
  <si>
    <t>Autres actions (sanitaires)</t>
  </si>
  <si>
    <t>E18</t>
  </si>
  <si>
    <t>E18-Autres actions sanitaires</t>
  </si>
  <si>
    <t>E21-Famille et enfance</t>
  </si>
  <si>
    <t>On assimile les codes 511 et 512 (non prévus) au code 51</t>
  </si>
  <si>
    <t>(exceptionnellement, après recherches ciblées)</t>
  </si>
  <si>
    <t xml:space="preserve">53 </t>
  </si>
  <si>
    <t xml:space="preserve">531 </t>
  </si>
  <si>
    <t xml:space="preserve">532 </t>
  </si>
  <si>
    <t>Autres actions de préventions</t>
  </si>
  <si>
    <t>Autres (personnes âgées)</t>
  </si>
  <si>
    <t>E29-Autres interventions sociales (hors APA-RSA)</t>
  </si>
  <si>
    <t>E70</t>
  </si>
  <si>
    <t>E70-Services communs APA</t>
  </si>
  <si>
    <t>E7</t>
  </si>
  <si>
    <t>E7-Personnes dépendantes (APA)</t>
  </si>
  <si>
    <t>430</t>
  </si>
  <si>
    <t>431</t>
  </si>
  <si>
    <t>E71</t>
  </si>
  <si>
    <t>E71-APA à domicile</t>
  </si>
  <si>
    <t>APA versée au bénéficiaire en établissement</t>
  </si>
  <si>
    <t>432</t>
  </si>
  <si>
    <t>E72</t>
  </si>
  <si>
    <t>E72-APA versée aux bénéficiaires en établissement</t>
  </si>
  <si>
    <t>433</t>
  </si>
  <si>
    <t>E73</t>
  </si>
  <si>
    <t>E73-APA versée à l'établissement</t>
  </si>
  <si>
    <t>Revenu minimum d’insertion (RMI)</t>
  </si>
  <si>
    <t>44</t>
  </si>
  <si>
    <t>RSA – Régularisations de RMI</t>
  </si>
  <si>
    <t>E80</t>
  </si>
  <si>
    <t>E80-RSA (sans précision)</t>
  </si>
  <si>
    <t>E8</t>
  </si>
  <si>
    <t>E8-RSA – Régularisations de RMI</t>
  </si>
  <si>
    <t>Revenu de solidarité active (RSA)</t>
  </si>
  <si>
    <t>RMI Insertion sociale</t>
  </si>
  <si>
    <t>441</t>
  </si>
  <si>
    <t>RMI-RSA Insertion sociale</t>
  </si>
  <si>
    <t>E81</t>
  </si>
  <si>
    <t>E81-RSA-Insertion sociale</t>
  </si>
  <si>
    <t>RSA Insertion sociale</t>
  </si>
  <si>
    <t>RMI Santé</t>
  </si>
  <si>
    <t>442</t>
  </si>
  <si>
    <t>RMI-RSA Santé</t>
  </si>
  <si>
    <t>E82</t>
  </si>
  <si>
    <t>E82-RSA-Santé</t>
  </si>
  <si>
    <t>RSA Santé</t>
  </si>
  <si>
    <t>RMI Logement</t>
  </si>
  <si>
    <t>443</t>
  </si>
  <si>
    <t>RMI-RSA Logement</t>
  </si>
  <si>
    <t>E83</t>
  </si>
  <si>
    <t>E83-RSA-Logement</t>
  </si>
  <si>
    <t>RSA Logement</t>
  </si>
  <si>
    <t>RMI Insertion professionnelle</t>
  </si>
  <si>
    <t>444</t>
  </si>
  <si>
    <t>RMI-RSA Insertion professionnelle</t>
  </si>
  <si>
    <t>E84</t>
  </si>
  <si>
    <t>E84-RSA-Insertion professionnelle</t>
  </si>
  <si>
    <t>RSA Insertion professionnelle</t>
  </si>
  <si>
    <t>RMI Évaluation des dépenses engagées</t>
  </si>
  <si>
    <t>445</t>
  </si>
  <si>
    <t>RMI-RSA Évaluation des dépenses engagées</t>
  </si>
  <si>
    <t>E85</t>
  </si>
  <si>
    <t>E85-RSA-Évaluation des dépenses engagées</t>
  </si>
  <si>
    <t>RSA Évaluation des dépenses engagées</t>
  </si>
  <si>
    <t>RMI Dépenses de structure</t>
  </si>
  <si>
    <t>446</t>
  </si>
  <si>
    <t>RMI-RSA Dépenses de structure</t>
  </si>
  <si>
    <t>E86</t>
  </si>
  <si>
    <t>E86-RSA-Dépenses de structure</t>
  </si>
  <si>
    <t>RSA Dépenses de structure</t>
  </si>
  <si>
    <t>RMI Revenu minimum d’insertion - Revenu minimum d’activité</t>
  </si>
  <si>
    <t>RMI-RSA allocations</t>
  </si>
  <si>
    <t>E87</t>
  </si>
  <si>
    <t>E87-RSA-Allocations</t>
  </si>
  <si>
    <t>Revenu minimum d’insertion - Allocations</t>
  </si>
  <si>
    <t>Revenu minimum d’activité - Allocations</t>
  </si>
  <si>
    <t>Allocations RSA</t>
  </si>
  <si>
    <t>Autres dépenses au titre du RMI</t>
  </si>
  <si>
    <t>448</t>
  </si>
  <si>
    <t>Autres dépenses au titre du RMI-RSA</t>
  </si>
  <si>
    <t>E88</t>
  </si>
  <si>
    <t>E88-Autres dépenses au titre du RSA</t>
  </si>
  <si>
    <t>Plan de relance (crise sanitaire)-Social</t>
  </si>
  <si>
    <t>Exception (7 -&gt; Environnement)</t>
  </si>
  <si>
    <t>F00-Services communs et sécurité (aménagement des territoires et habitat)</t>
  </si>
  <si>
    <t xml:space="preserve">71 </t>
  </si>
  <si>
    <t>Aménagement et développement urbain</t>
  </si>
  <si>
    <t>F10</t>
  </si>
  <si>
    <t>F10-Aménagement et développement urbains</t>
  </si>
  <si>
    <t xml:space="preserve">74 </t>
  </si>
  <si>
    <t>Aménagement et développement rural</t>
  </si>
  <si>
    <t>F19</t>
  </si>
  <si>
    <t>F19-Espace rural et autres espaces de développement</t>
  </si>
  <si>
    <t xml:space="preserve">72 </t>
  </si>
  <si>
    <t>F20-Habitat (Logement)</t>
  </si>
  <si>
    <t>Aménagement et environnement</t>
  </si>
  <si>
    <t xml:space="preserve">70 </t>
  </si>
  <si>
    <t>Services communs (aménagement et environnement)</t>
  </si>
  <si>
    <t xml:space="preserve">731 </t>
  </si>
  <si>
    <t>Actions en matière de traitement des déchets</t>
  </si>
  <si>
    <t>G10</t>
  </si>
  <si>
    <t>G10-Actions en matière de déchets et de propreté urbaine</t>
  </si>
  <si>
    <t xml:space="preserve">61 </t>
  </si>
  <si>
    <t>Eaux et assainissement</t>
  </si>
  <si>
    <t xml:space="preserve">738 </t>
  </si>
  <si>
    <t>Autres actions en faveur du milieu naturel</t>
  </si>
  <si>
    <t>G80</t>
  </si>
  <si>
    <t>G80-Autres actions environnementales</t>
  </si>
  <si>
    <t>Plan de relance (crise sanitaire)-Aménagement et environnement</t>
  </si>
  <si>
    <t>Réseaux et infrastructures</t>
  </si>
  <si>
    <t>8</t>
  </si>
  <si>
    <t xml:space="preserve">80 </t>
  </si>
  <si>
    <t xml:space="preserve">81 </t>
  </si>
  <si>
    <t xml:space="preserve">82 </t>
  </si>
  <si>
    <t>H20-Services communs (Transports publics de voyageurs)</t>
  </si>
  <si>
    <t>H2-Transports publics (hors scolaires)</t>
  </si>
  <si>
    <t xml:space="preserve">821 </t>
  </si>
  <si>
    <t>Routier</t>
  </si>
  <si>
    <t>H21</t>
  </si>
  <si>
    <t>H21-Transport sur route (voyageurs)</t>
  </si>
  <si>
    <t xml:space="preserve">822 </t>
  </si>
  <si>
    <t>Ferroviaire</t>
  </si>
  <si>
    <t>H22</t>
  </si>
  <si>
    <t>H22-Transport ferroviaire (voyageurs)</t>
  </si>
  <si>
    <t xml:space="preserve">824 </t>
  </si>
  <si>
    <t>Fluvial</t>
  </si>
  <si>
    <t>H23</t>
  </si>
  <si>
    <t>H23-Transport fluvial (voyageurs)</t>
  </si>
  <si>
    <t xml:space="preserve">823 </t>
  </si>
  <si>
    <t>Maritime</t>
  </si>
  <si>
    <t>H24</t>
  </si>
  <si>
    <t>H24-Transport maritime (voyageurs)</t>
  </si>
  <si>
    <t xml:space="preserve">825 </t>
  </si>
  <si>
    <t>Aérien</t>
  </si>
  <si>
    <t>H25</t>
  </si>
  <si>
    <t>H25-Transport aérien (voyageurs)</t>
  </si>
  <si>
    <t xml:space="preserve">88 </t>
  </si>
  <si>
    <t>Autres transports</t>
  </si>
  <si>
    <t>H26</t>
  </si>
  <si>
    <t>H26-Transports de marchandises</t>
  </si>
  <si>
    <t>Fret routier</t>
  </si>
  <si>
    <t>Fret ferroviaire</t>
  </si>
  <si>
    <t>Fret fluvial</t>
  </si>
  <si>
    <t>Fret maritime</t>
  </si>
  <si>
    <t>Fret aérien</t>
  </si>
  <si>
    <t xml:space="preserve">622 </t>
  </si>
  <si>
    <t>H32</t>
  </si>
  <si>
    <t>H32-Viabilité hivernale et aléas climatiques</t>
  </si>
  <si>
    <t xml:space="preserve">621 </t>
  </si>
  <si>
    <t>Réseau routier départemental</t>
  </si>
  <si>
    <t>H33</t>
  </si>
  <si>
    <t>H33-Voirie départementale</t>
  </si>
  <si>
    <t xml:space="preserve">60 </t>
  </si>
  <si>
    <t>Services communs (réseaux et infrastructures)</t>
  </si>
  <si>
    <t>H38</t>
  </si>
  <si>
    <t>H38-Autres services de routes et voirie et services communs</t>
  </si>
  <si>
    <t xml:space="preserve">628 </t>
  </si>
  <si>
    <t>Autres réseaux de voirie</t>
  </si>
  <si>
    <t xml:space="preserve">68 </t>
  </si>
  <si>
    <t>Autres réseaux</t>
  </si>
  <si>
    <t xml:space="preserve">62 </t>
  </si>
  <si>
    <t>Routes et voirie</t>
  </si>
  <si>
    <t xml:space="preserve">63 </t>
  </si>
  <si>
    <t>Infrastructures ferroviaires et aéroportuaires</t>
  </si>
  <si>
    <t>H40-Infrastructures de transport (gares, ports etc.)</t>
  </si>
  <si>
    <t>H4-Infrastructures de transport (gares, ports etc.)</t>
  </si>
  <si>
    <t xml:space="preserve">64 </t>
  </si>
  <si>
    <t>Infrastructures fluviales, maritimes et portuaires</t>
  </si>
  <si>
    <t>Plan de relance (crise sanitaire)-Réseaux et infrastructures</t>
  </si>
  <si>
    <t>J00-Services communs (action économique), R&amp;D et autres actions économiques</t>
  </si>
  <si>
    <t>Services communs (action économique)</t>
  </si>
  <si>
    <t>Actions sectorielles (indéterminées)</t>
  </si>
  <si>
    <t>Structures d’animation et de développement économique</t>
  </si>
  <si>
    <t>J02</t>
  </si>
  <si>
    <t>J02-Structures d’animation et de développement économique</t>
  </si>
  <si>
    <t xml:space="preserve">95 </t>
  </si>
  <si>
    <t>Maintien et développement des services publics non départementaux</t>
  </si>
  <si>
    <t>Agriculture et pêche</t>
  </si>
  <si>
    <t>J10-Agriculture, pêche et agro-alimentaire (indéterminé)</t>
  </si>
  <si>
    <t>Laboratoire départemental</t>
  </si>
  <si>
    <t>J11</t>
  </si>
  <si>
    <t>J11-Laboratoires départementaux</t>
  </si>
  <si>
    <t>J12</t>
  </si>
  <si>
    <t>J12-Autres agriculture</t>
  </si>
  <si>
    <t xml:space="preserve">93 </t>
  </si>
  <si>
    <t xml:space="preserve">94 </t>
  </si>
  <si>
    <t xml:space="preserve">Nomenclature des régions et CTU - Codes fonctionnels </t>
  </si>
  <si>
    <t>TABLE DE CORRESPONDANCE M71 / M57</t>
  </si>
  <si>
    <t>M71</t>
  </si>
  <si>
    <t>NOMENCLATURE INTERMÉDIAIRE (DETAILLÉE - M57 / M71)</t>
  </si>
  <si>
    <t>A0-Administration générale</t>
  </si>
  <si>
    <t>0202</t>
  </si>
  <si>
    <t>0201</t>
  </si>
  <si>
    <t>Conseil régional</t>
  </si>
  <si>
    <t>A10-Conseils, assemblée délibérante</t>
  </si>
  <si>
    <t>Conseil économique et social régional</t>
  </si>
  <si>
    <t>A12</t>
  </si>
  <si>
    <t>A12-Conseil économique et social régional ou Conseil de développement</t>
  </si>
  <si>
    <t>A13</t>
  </si>
  <si>
    <t>A13-Conseil de la culture, de l'éducation et de l'environnement</t>
  </si>
  <si>
    <t>Autres organismes</t>
  </si>
  <si>
    <t>A18</t>
  </si>
  <si>
    <t>A18-Autres instances</t>
  </si>
  <si>
    <t>Autres instances (internationales)</t>
  </si>
  <si>
    <t>Actions interrégionales, européennes et internationales</t>
  </si>
  <si>
    <t>A21-Subvention globale</t>
  </si>
  <si>
    <t>A22</t>
  </si>
  <si>
    <t>A22-Actions interrégionales</t>
  </si>
  <si>
    <t>Ations européennes</t>
  </si>
  <si>
    <t>A23</t>
  </si>
  <si>
    <t>A23-Actions européennes</t>
  </si>
  <si>
    <t>A24</t>
  </si>
  <si>
    <t>A24-Aide publique au développement</t>
  </si>
  <si>
    <t>Autres actions internationales</t>
  </si>
  <si>
    <t>A28-Autres actions</t>
  </si>
  <si>
    <t>A25</t>
  </si>
  <si>
    <t>A25-Gestion des fonds européens (indéterminé)</t>
  </si>
  <si>
    <t>A26</t>
  </si>
  <si>
    <t>A26-FSE</t>
  </si>
  <si>
    <t>A27</t>
  </si>
  <si>
    <t>A27-FEDER</t>
  </si>
  <si>
    <t>A29</t>
  </si>
  <si>
    <t>A29-Autres (FEADER et FEAMP)</t>
  </si>
  <si>
    <t>630</t>
  </si>
  <si>
    <t>A2A</t>
  </si>
  <si>
    <t>A2A-FEADER</t>
  </si>
  <si>
    <t>A2B</t>
  </si>
  <si>
    <t>A2B-FEAMP</t>
  </si>
  <si>
    <t>B00-Sécurité</t>
  </si>
  <si>
    <t>1</t>
  </si>
  <si>
    <t>Formation profesionnelle et apprentissage</t>
  </si>
  <si>
    <t>2</t>
  </si>
  <si>
    <t>Services communs (formation professionnelle et apprentissage)</t>
  </si>
  <si>
    <t>Sécurité (enseignement, form prof, apprentissage)</t>
  </si>
  <si>
    <t>C09</t>
  </si>
  <si>
    <t>C09-Sécurité (enseignement, formation professionnelle, apprentissage)</t>
  </si>
  <si>
    <t>C22-Lycées publics</t>
  </si>
  <si>
    <t>C23</t>
  </si>
  <si>
    <t>C23-Lycées privés</t>
  </si>
  <si>
    <t>C32-Formation professionnelle (indéterminé)</t>
  </si>
  <si>
    <t>C33</t>
  </si>
  <si>
    <t>C33-Insertion sociale et professionnelle des personnes en recherche d’emploi</t>
  </si>
  <si>
    <t>C34</t>
  </si>
  <si>
    <t>C34-Formation professionnalisante des personnes en recherche d’emploi</t>
  </si>
  <si>
    <t>Formation continue des personnes en recherche d’emploi</t>
  </si>
  <si>
    <t>C35</t>
  </si>
  <si>
    <t>C35-Formation certifiante des personnes en recherche d’emploi</t>
  </si>
  <si>
    <t>C36</t>
  </si>
  <si>
    <t>C36-Formation des actifs occupés</t>
  </si>
  <si>
    <t>115</t>
  </si>
  <si>
    <t>C37</t>
  </si>
  <si>
    <t>C37-Rémunération des stagiaires</t>
  </si>
  <si>
    <t>116</t>
  </si>
  <si>
    <t>C38</t>
  </si>
  <si>
    <t>C38-Autres (formation professionnelle)</t>
  </si>
  <si>
    <t>C39</t>
  </si>
  <si>
    <t>C39-Apprentissage</t>
  </si>
  <si>
    <t>C30-Formation sanitaire et sociale</t>
  </si>
  <si>
    <t>Participations à des cités mixtes</t>
  </si>
  <si>
    <t>C84</t>
  </si>
  <si>
    <t>C84-Cités scolaires</t>
  </si>
  <si>
    <t>14</t>
  </si>
  <si>
    <t>Plan de relance (crise sanitaire)-Formation professionnelle</t>
  </si>
  <si>
    <t>Plan de relance (crise sanitaire)-Enseignement, form. prof. , apprentissage</t>
  </si>
  <si>
    <t>Culture, sports et loisirs</t>
  </si>
  <si>
    <t>Services communs (culture, sports, loisirs)</t>
  </si>
  <si>
    <t>37</t>
  </si>
  <si>
    <t>Sécurité (culture, sports, loisirs)</t>
  </si>
  <si>
    <t>Sécurité (culture, vie sociale, jeunesse, sports, loisirs)</t>
  </si>
  <si>
    <t>D09</t>
  </si>
  <si>
    <t>D09-Sécurité (culture, vie sociale, jeunese, sports, loisirs)</t>
  </si>
  <si>
    <t>Enseignement artistique</t>
  </si>
  <si>
    <t>Activités culturelles et artistiques</t>
  </si>
  <si>
    <t>Patrimoine (bibliothèques, musées, monuments...)</t>
  </si>
  <si>
    <t>D14-Conservation, diffusion et entretien du patrimoine</t>
  </si>
  <si>
    <t>Loisirs</t>
  </si>
  <si>
    <t>Plan de relance (crise sanitaire)-Culture, vie sociale, sports, loisirs</t>
  </si>
  <si>
    <t>D9-Plan de relance (crise sanitaire)-Culture, vie sociale, sports, loisirs</t>
  </si>
  <si>
    <t>D90-Plan de relance (crise sanitaire)-Culture, vie sociale, sports, loisirs</t>
  </si>
  <si>
    <t>Santé et action sociale</t>
  </si>
  <si>
    <t>E10-Santé (hors sécurité alimentaire)</t>
  </si>
  <si>
    <t>47</t>
  </si>
  <si>
    <t>E13</t>
  </si>
  <si>
    <t>E13-Sécurité alimentaire</t>
  </si>
  <si>
    <t>E20-Action sociale</t>
  </si>
  <si>
    <t>E2-Action sociale</t>
  </si>
  <si>
    <t>Autres actions de prévention</t>
  </si>
  <si>
    <t>5</t>
  </si>
  <si>
    <t>F09</t>
  </si>
  <si>
    <t>F09-Sécurité (aménagement des territoires et habitat)</t>
  </si>
  <si>
    <t>F11</t>
  </si>
  <si>
    <t>F11-Politique de la ville</t>
  </si>
  <si>
    <t>F12</t>
  </si>
  <si>
    <t>F12-Agglomérations et villes moyennes</t>
  </si>
  <si>
    <t>F15</t>
  </si>
  <si>
    <t>F15-Actions en faveur du littoral</t>
  </si>
  <si>
    <t>Technologies de l’information et de la communication</t>
  </si>
  <si>
    <t>F16</t>
  </si>
  <si>
    <t>F16-Technologies de l’information et de la communication</t>
  </si>
  <si>
    <t>Autres actions (aménagement des territoires et habitat)</t>
  </si>
  <si>
    <t>F18-Aménagement et autres développement urbains</t>
  </si>
  <si>
    <t>Habitat - (Logement)</t>
  </si>
  <si>
    <t>F20-Habitat - (Logement)</t>
  </si>
  <si>
    <t>F2-Habitat - (Logement)</t>
  </si>
  <si>
    <t>G00-Services communs (environnement)</t>
  </si>
  <si>
    <t>G01</t>
  </si>
  <si>
    <t>G01-Actions transversales (environnement)</t>
  </si>
  <si>
    <t>Actions en matière des déchets</t>
  </si>
  <si>
    <t>7222</t>
  </si>
  <si>
    <t>Politique de l’eau</t>
  </si>
  <si>
    <t>Patrimoine naturel</t>
  </si>
  <si>
    <t>G81-Patrimoine naturel et gestion des risques technologiques</t>
  </si>
  <si>
    <t>Politique de l’air</t>
  </si>
  <si>
    <t>G83</t>
  </si>
  <si>
    <t>G83-Politique de l'air</t>
  </si>
  <si>
    <t>Politique de l’énergie</t>
  </si>
  <si>
    <t>G85</t>
  </si>
  <si>
    <t>G85-Politique de l'énergie</t>
  </si>
  <si>
    <t>Environnement des infrastructures de transport</t>
  </si>
  <si>
    <t>G87</t>
  </si>
  <si>
    <t>G87-Environnement des infrastructures de transports</t>
  </si>
  <si>
    <t>G88-Autres actions (environnement)</t>
  </si>
  <si>
    <t>H-Transports</t>
  </si>
  <si>
    <t>H00-Services communs (transports)</t>
  </si>
  <si>
    <t>H0-Services communs et sécurité (transports)</t>
  </si>
  <si>
    <t>H09</t>
  </si>
  <si>
    <t>H09-Sécurité (transports)</t>
  </si>
  <si>
    <t>Transports en commun de voyageurs</t>
  </si>
  <si>
    <t>Services communs (transp voyageurs)</t>
  </si>
  <si>
    <t>Transport ferroviaire régional de voyageurs</t>
  </si>
  <si>
    <t>Transport ferroviaire de voyageurs</t>
  </si>
  <si>
    <t>H22-Transport ferroviaire (de voyageurs)</t>
  </si>
  <si>
    <t>Autres transports en commun (de voyageurs)</t>
  </si>
  <si>
    <t>H28</t>
  </si>
  <si>
    <t>H28-Autres transports de voyageurs</t>
  </si>
  <si>
    <t>Transports interurbains</t>
  </si>
  <si>
    <t>Transports mixtes</t>
  </si>
  <si>
    <t>H23-Services communs (transports de marchandises)</t>
  </si>
  <si>
    <t>884</t>
  </si>
  <si>
    <t>Transports ferroviaires de marchandises</t>
  </si>
  <si>
    <t>H24-Fret ferroviaire (marchandises)</t>
  </si>
  <si>
    <t>883</t>
  </si>
  <si>
    <t>Transports fluviaux</t>
  </si>
  <si>
    <t>H25-Fret fluvial (marchandises)</t>
  </si>
  <si>
    <t>882</t>
  </si>
  <si>
    <t>Transports maritimes</t>
  </si>
  <si>
    <t>H26-Fret maritime (marchandises)</t>
  </si>
  <si>
    <t>881</t>
  </si>
  <si>
    <t>Transports aériens</t>
  </si>
  <si>
    <t>H27</t>
  </si>
  <si>
    <t>H27-Fret aérien (marchandises)</t>
  </si>
  <si>
    <t>888</t>
  </si>
  <si>
    <t>Autres transports (de marchandises)</t>
  </si>
  <si>
    <t>H29</t>
  </si>
  <si>
    <t>H29-Autres transports (de marchandises)</t>
  </si>
  <si>
    <t>H30-Routes et voirie (indéterminé, viabilité hivernale, équipements de voirie)</t>
  </si>
  <si>
    <t>H31</t>
  </si>
  <si>
    <t>H31-Voirie nationale</t>
  </si>
  <si>
    <t>H32-Voirie régionale</t>
  </si>
  <si>
    <t>Autres liaisons</t>
  </si>
  <si>
    <t>H34</t>
  </si>
  <si>
    <t>H34-Voirie métropolitaine</t>
  </si>
  <si>
    <t>H35</t>
  </si>
  <si>
    <t>H35-Voirie communale</t>
  </si>
  <si>
    <t>H36</t>
  </si>
  <si>
    <t>H36-Sécurité routière</t>
  </si>
  <si>
    <t>Pas grave (0)</t>
  </si>
  <si>
    <t>H40-Infrastructures (indéterminé)</t>
  </si>
  <si>
    <t>H41</t>
  </si>
  <si>
    <t>H41-Gares (y compris routières et fluviales) et infrastructures ferroviaires</t>
  </si>
  <si>
    <t>886</t>
  </si>
  <si>
    <t>Infrastructures portuaires et aéroportuaires</t>
  </si>
  <si>
    <t>854</t>
  </si>
  <si>
    <t>H42</t>
  </si>
  <si>
    <t>H42-Infrastructures portuaires et aéroportuaires</t>
  </si>
  <si>
    <t>885</t>
  </si>
  <si>
    <t>H43</t>
  </si>
  <si>
    <t>H43-Liaisons multimodales</t>
  </si>
  <si>
    <t>J07</t>
  </si>
  <si>
    <t>J07 R&amp;D</t>
  </si>
  <si>
    <t>J08</t>
  </si>
  <si>
    <t>J08-Autres actions économiques</t>
  </si>
  <si>
    <t>Agriculture, pêche, agro-alimentaire</t>
  </si>
  <si>
    <t>Industrie, artisanat, commerce et autres services</t>
  </si>
  <si>
    <t>Tourisme et thermalisme</t>
  </si>
  <si>
    <t>Fonctionnement (hors charges fi.) 
en millions €</t>
  </si>
  <si>
    <t>Investissement
(hors remboursements de dette) en millions €</t>
  </si>
  <si>
    <t>Hors champ (BP des syndicats mixtes)</t>
  </si>
  <si>
    <t>La Ville de Paris est considérée comme une commune.</t>
  </si>
  <si>
    <t>(1) Population totale au sens de l'Insee (=municipale+comptée à part), au 1er janvier, résidant dans le champ retenu pour les dépenses des communes : communes de 3500 habitants ou plus.</t>
  </si>
  <si>
    <t>Ensemble des activités (b)</t>
  </si>
  <si>
    <t>en € / habitant (1)</t>
  </si>
  <si>
    <t xml:space="preserve">Services communs </t>
  </si>
  <si>
    <t>2023 : Reprise du RSA par l'état pour l'Ariège</t>
  </si>
  <si>
    <t>Population totale (en millions d'habitants) (1)</t>
  </si>
  <si>
    <t>Champ : Communes de 3 500 habitants ou plus (1)</t>
  </si>
  <si>
    <t>Champ : GFP ayant au moins une commune de 3 500 habitants (1) ou plus</t>
  </si>
  <si>
    <t>F5-Séries. Ensemble des collectivités locales et de leurs groupements à fiscalité propre</t>
  </si>
  <si>
    <t>2020 : Reprise du RSA par l'état pour le département de La Réunion</t>
  </si>
  <si>
    <t>2020 : Apprentissage tansféré des régions aux branches professionnelles</t>
  </si>
  <si>
    <t>Investissement (hors remb.)</t>
  </si>
  <si>
    <t xml:space="preserve">Hors champs Fonctionnement (y c. charges fi.) </t>
  </si>
  <si>
    <t>Syndicats (a)</t>
  </si>
  <si>
    <t>Fonctionnement (hors charges financièers)</t>
  </si>
  <si>
    <t>Investissement (hors remboursements de dette)</t>
  </si>
  <si>
    <t>F. Présentation fonctionnelle des comptes en 2025</t>
  </si>
  <si>
    <t>montants non consolidés des flux entre BP et BA, et entre niveaux de collectivités.</t>
  </si>
  <si>
    <t>Fonctionnement (hors charges financières)
en millions €</t>
  </si>
  <si>
    <t xml:space="preserve">Services généraux </t>
  </si>
  <si>
    <t>Services généraux (y c. plan de relance)</t>
  </si>
  <si>
    <t>Hors champ</t>
  </si>
  <si>
    <t>charges financières</t>
  </si>
  <si>
    <t>Non ventilé</t>
  </si>
  <si>
    <t>Ensemble Collectivités locales hors BA et syndicats</t>
  </si>
  <si>
    <t>Ensemble Collectivités locales y compris BA et syndicats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</si>
</sst>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sz val="9"/>
      <color rgb="FFFF0000"/>
      <name val="Arial"/>
      <family val="2"/>
    </font>
    <font>
      <b/>
      <sz val="10"/>
      <color rgb="FFFF0000"/>
      <name val="Arial"/>
      <family val="2"/>
    </font>
    <font>
      <b/>
      <sz val="12"/>
      <color rgb="FFFF0000"/>
      <name val="Arial"/>
      <family val="2"/>
    </font>
    <font>
      <b/>
      <sz val="10"/>
      <color theme="1"/>
      <name val="Arial"/>
      <family val="2"/>
    </font>
    <font>
      <i/>
      <sz val="10"/>
      <color theme="1"/>
      <name val="Arial"/>
      <family val="2"/>
    </font>
    <font>
      <sz val="10"/>
      <color theme="1"/>
      <name val="Arial"/>
      <family val="2"/>
    </font>
    <font>
      <b/>
      <i/>
      <sz val="10"/>
      <name val="Arial"/>
      <family val="2"/>
    </font>
    <font>
      <sz val="9"/>
      <name val="Arial"/>
      <family val="2"/>
    </font>
    <font>
      <b/>
      <sz val="10"/>
      <name val="Arial"/>
      <family val="2"/>
    </font>
    <font>
      <i/>
      <sz val="9"/>
      <color theme="1"/>
      <name val="Arial"/>
      <family val="2"/>
    </font>
    <font>
      <i/>
      <sz val="9"/>
      <name val="Arial"/>
      <family val="2"/>
    </font>
    <font>
      <sz val="11"/>
      <color rgb="FF000000"/>
      <name val="Arial"/>
      <family val="2"/>
    </font>
    <font>
      <b/>
      <sz val="11"/>
      <color theme="1"/>
      <name val="Arial"/>
      <family val="2"/>
    </font>
    <font>
      <sz val="8"/>
      <name val="Arial"/>
      <family val="2"/>
    </font>
    <font>
      <i/>
      <sz val="10"/>
      <name val="Arial"/>
      <family val="2"/>
    </font>
    <font>
      <b/>
      <i/>
      <sz val="9"/>
      <name val="Arial"/>
      <family val="2"/>
    </font>
    <font>
      <i/>
      <sz val="10"/>
      <color rgb="FFFF0000"/>
      <name val="Arial"/>
      <family val="2"/>
    </font>
    <font>
      <sz val="10"/>
      <color rgb="FFFF0000"/>
      <name val="Arial"/>
      <family val="2"/>
    </font>
    <font>
      <b/>
      <sz val="12"/>
      <name val="Arial"/>
      <family val="2"/>
    </font>
    <font>
      <sz val="10"/>
      <color indexed="12"/>
      <name val="Arial"/>
      <family val="2"/>
    </font>
    <font>
      <b/>
      <vertAlign val="superscript"/>
      <sz val="12"/>
      <name val="Arial"/>
      <family val="2"/>
    </font>
    <font>
      <b/>
      <sz val="9"/>
      <color theme="1"/>
      <name val="Arial"/>
      <family val="2"/>
    </font>
    <font>
      <b/>
      <sz val="14"/>
      <color rgb="FFFF0000"/>
      <name val="Arial"/>
      <family val="2"/>
    </font>
    <font>
      <b/>
      <sz val="18"/>
      <name val="Arial"/>
      <family val="2"/>
    </font>
    <font>
      <sz val="12"/>
      <name val="Arial"/>
      <family val="2"/>
    </font>
    <font>
      <b/>
      <sz val="16"/>
      <name val="Arial"/>
      <family val="2"/>
    </font>
    <font>
      <sz val="16"/>
      <name val="Arial"/>
      <family val="2"/>
    </font>
    <font>
      <sz val="15"/>
      <name val="Arial"/>
      <family val="2"/>
    </font>
    <font>
      <sz val="13"/>
      <name val="Arial"/>
      <family val="2"/>
    </font>
    <font>
      <b/>
      <sz val="13"/>
      <color rgb="FFFF0000"/>
      <name val="Arial"/>
      <family val="2"/>
    </font>
    <font>
      <b/>
      <sz val="11"/>
      <name val="Arial"/>
      <family val="2"/>
    </font>
    <font>
      <sz val="11"/>
      <name val="Arial"/>
      <family val="2"/>
    </font>
    <font>
      <sz val="10"/>
      <name val="MS Sans Serif"/>
      <family val="2"/>
    </font>
    <font>
      <sz val="11"/>
      <color rgb="FFFF0000"/>
      <name val="Arial"/>
      <family val="2"/>
    </font>
    <font>
      <sz val="12"/>
      <color rgb="FFFF0000"/>
      <name val="Arial"/>
      <family val="2"/>
    </font>
  </fonts>
  <fills count="2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AFBFE"/>
        <bgColor indexed="64"/>
      </patternFill>
    </fill>
    <fill>
      <patternFill patternType="solid">
        <fgColor indexed="65"/>
        <bgColor indexed="64"/>
      </patternFill>
    </fill>
    <fill>
      <patternFill patternType="solid">
        <fgColor theme="7" tint="0.79998168889431442"/>
        <bgColor indexed="64"/>
      </patternFill>
    </fill>
    <fill>
      <patternFill patternType="solid">
        <fgColor rgb="FFEABCC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3" tint="0.79998168889431442"/>
        <bgColor theme="0"/>
      </patternFill>
    </fill>
    <fill>
      <patternFill patternType="solid">
        <fgColor rgb="FFFFCCCC"/>
        <bgColor indexed="64"/>
      </patternFill>
    </fill>
    <fill>
      <patternFill patternType="solid">
        <fgColor theme="4" tint="0.39997558519241921"/>
        <bgColor indexed="64"/>
      </patternFill>
    </fill>
  </fills>
  <borders count="54">
    <border>
      <left/>
      <right/>
      <top/>
      <bottom/>
      <diagonal/>
    </border>
    <border>
      <left/>
      <right/>
      <top style="thin">
        <color indexed="64"/>
      </top>
      <bottom style="thin">
        <color indexed="64"/>
      </bottom>
      <diagonal/>
    </border>
    <border>
      <left/>
      <right/>
      <top style="medium">
        <color auto="1"/>
      </top>
      <bottom style="thin">
        <color rgb="FF000000"/>
      </bottom>
      <diagonal/>
    </border>
    <border>
      <left/>
      <right/>
      <top style="medium">
        <color auto="1"/>
      </top>
      <bottom style="thin">
        <color indexed="64"/>
      </bottom>
      <diagonal/>
    </border>
    <border>
      <left/>
      <right/>
      <top/>
      <bottom style="thin">
        <color indexed="64"/>
      </bottom>
      <diagonal/>
    </border>
    <border>
      <left/>
      <right/>
      <top style="thin">
        <color indexed="64"/>
      </top>
      <bottom/>
      <diagonal/>
    </border>
    <border>
      <left/>
      <right/>
      <top style="thin">
        <color rgb="FF000000"/>
      </top>
      <bottom/>
      <diagonal/>
    </border>
    <border>
      <left/>
      <right/>
      <top style="thin">
        <color rgb="FF000000"/>
      </top>
      <bottom style="medium">
        <color rgb="FF000000"/>
      </bottom>
      <diagonal/>
    </border>
    <border>
      <left/>
      <right/>
      <top style="medium">
        <color rgb="FF000000"/>
      </top>
      <bottom style="medium">
        <color rgb="FF000000"/>
      </bottom>
      <diagonal/>
    </border>
    <border>
      <left/>
      <right/>
      <top style="medium">
        <color auto="1"/>
      </top>
      <bottom style="medium">
        <color auto="1"/>
      </bottom>
      <diagonal/>
    </border>
    <border>
      <left style="medium">
        <color indexed="64"/>
      </left>
      <right style="medium">
        <color indexed="64"/>
      </right>
      <top/>
      <bottom/>
      <diagonal/>
    </border>
    <border>
      <left/>
      <right/>
      <top style="thin">
        <color auto="1"/>
      </top>
      <bottom style="thin">
        <color rgb="FF000000"/>
      </bottom>
      <diagonal/>
    </border>
    <border>
      <left/>
      <right/>
      <top/>
      <bottom style="medium">
        <color rgb="FF000000"/>
      </bottom>
      <diagonal/>
    </border>
    <border>
      <left/>
      <right/>
      <top style="thin">
        <color auto="1"/>
      </top>
      <bottom style="medium">
        <color auto="1"/>
      </bottom>
      <diagonal/>
    </border>
    <border>
      <left/>
      <right/>
      <top style="thin">
        <color rgb="FF000000"/>
      </top>
      <bottom style="thin">
        <color rgb="FF000000"/>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s>
  <cellStyleXfs count="8">
    <xf numFmtId="0" fontId="0" fillId="0" borderId="0"/>
    <xf numFmtId="9" fontId="1" fillId="0" borderId="0" applyFont="0" applyFill="0" applyBorder="0" applyAlignment="0" applyProtection="0"/>
    <xf numFmtId="0" fontId="3" fillId="0" borderId="0"/>
    <xf numFmtId="0" fontId="3" fillId="0" borderId="0"/>
    <xf numFmtId="0" fontId="3" fillId="0" borderId="0"/>
    <xf numFmtId="3" fontId="3" fillId="0" borderId="0"/>
    <xf numFmtId="0" fontId="37" fillId="0" borderId="0"/>
    <xf numFmtId="0" fontId="37" fillId="0" borderId="0"/>
  </cellStyleXfs>
  <cellXfs count="1072">
    <xf numFmtId="0" fontId="0" fillId="0" borderId="0" xfId="0"/>
    <xf numFmtId="3" fontId="5" fillId="3" borderId="0" xfId="3" applyNumberFormat="1" applyFont="1" applyFill="1" applyBorder="1" applyAlignment="1" applyProtection="1">
      <alignment horizontal="left" vertical="center"/>
    </xf>
    <xf numFmtId="0" fontId="6" fillId="3" borderId="0" xfId="2" applyFont="1" applyFill="1" applyAlignment="1">
      <alignment vertical="center"/>
    </xf>
    <xf numFmtId="0" fontId="3" fillId="0" borderId="0" xfId="3" applyFont="1" applyFill="1" applyAlignment="1">
      <alignment vertical="center"/>
    </xf>
    <xf numFmtId="0" fontId="0" fillId="3" borderId="0" xfId="0" applyFont="1" applyFill="1" applyAlignment="1">
      <alignment horizontal="left"/>
    </xf>
    <xf numFmtId="0" fontId="0" fillId="3" borderId="0" xfId="0" applyFill="1"/>
    <xf numFmtId="0" fontId="0" fillId="3" borderId="0" xfId="0" applyFont="1" applyFill="1"/>
    <xf numFmtId="0" fontId="7" fillId="3" borderId="0" xfId="3" applyFont="1" applyFill="1" applyAlignment="1">
      <alignment horizontal="left" wrapText="1"/>
    </xf>
    <xf numFmtId="0" fontId="3" fillId="3" borderId="0" xfId="4" applyFont="1" applyFill="1" applyAlignment="1">
      <alignment vertical="center"/>
    </xf>
    <xf numFmtId="0" fontId="7" fillId="3" borderId="0" xfId="3" applyFont="1" applyFill="1" applyBorder="1" applyAlignment="1">
      <alignment horizontal="left" wrapText="1"/>
    </xf>
    <xf numFmtId="0" fontId="3" fillId="3" borderId="0" xfId="3" applyFont="1" applyFill="1" applyAlignment="1">
      <alignment vertical="center"/>
    </xf>
    <xf numFmtId="3" fontId="5" fillId="3" borderId="0" xfId="3" applyNumberFormat="1" applyFont="1" applyFill="1" applyBorder="1" applyAlignment="1" applyProtection="1">
      <alignment horizontal="left" vertical="center" wrapText="1"/>
    </xf>
    <xf numFmtId="0" fontId="8" fillId="3" borderId="0" xfId="0" applyFont="1" applyFill="1" applyAlignment="1">
      <alignment horizontal="left"/>
    </xf>
    <xf numFmtId="0" fontId="9" fillId="3" borderId="0" xfId="0" applyFont="1" applyFill="1" applyBorder="1" applyAlignment="1"/>
    <xf numFmtId="0" fontId="10" fillId="3" borderId="0" xfId="0" applyFont="1" applyFill="1" applyBorder="1" applyAlignment="1">
      <alignment vertical="top" wrapText="1"/>
    </xf>
    <xf numFmtId="0" fontId="9" fillId="3" borderId="0" xfId="0" applyFont="1" applyFill="1" applyBorder="1" applyAlignment="1">
      <alignment horizontal="right"/>
    </xf>
    <xf numFmtId="0" fontId="10" fillId="3" borderId="0" xfId="0" applyFont="1" applyFill="1"/>
    <xf numFmtId="3" fontId="12" fillId="3" borderId="0" xfId="3" applyNumberFormat="1"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13" fillId="2" borderId="2" xfId="0" applyFont="1" applyFill="1" applyBorder="1" applyAlignment="1">
      <alignment horizontal="center" vertical="center" wrapText="1"/>
    </xf>
    <xf numFmtId="0" fontId="13" fillId="2" borderId="3" xfId="4" applyFont="1" applyFill="1" applyBorder="1" applyAlignment="1">
      <alignment horizontal="center" vertical="center" wrapText="1"/>
    </xf>
    <xf numFmtId="0" fontId="3" fillId="3" borderId="1" xfId="4" applyFont="1" applyFill="1" applyBorder="1" applyAlignment="1">
      <alignment horizontal="center" vertical="center" wrapText="1"/>
    </xf>
    <xf numFmtId="0" fontId="13" fillId="3" borderId="1" xfId="4" applyFont="1" applyFill="1" applyBorder="1" applyAlignment="1">
      <alignment horizontal="center" vertical="center" wrapText="1"/>
    </xf>
    <xf numFmtId="0" fontId="13" fillId="2" borderId="1" xfId="4" applyFont="1" applyFill="1" applyBorder="1" applyAlignment="1">
      <alignment horizontal="center" vertical="center" wrapText="1"/>
    </xf>
    <xf numFmtId="0" fontId="8" fillId="3" borderId="0" xfId="0" applyFont="1" applyFill="1" applyBorder="1" applyAlignment="1">
      <alignment horizontal="left" vertical="top" wrapText="1"/>
    </xf>
    <xf numFmtId="3" fontId="8" fillId="3" borderId="0" xfId="0" applyNumberFormat="1" applyFont="1" applyFill="1" applyBorder="1" applyAlignment="1">
      <alignment horizontal="right" vertical="top" wrapText="1" indent="1"/>
    </xf>
    <xf numFmtId="3" fontId="13" fillId="2" borderId="0" xfId="0" applyNumberFormat="1" applyFont="1" applyFill="1" applyBorder="1" applyAlignment="1">
      <alignment horizontal="right" vertical="top" wrapText="1" indent="1"/>
    </xf>
    <xf numFmtId="164" fontId="8" fillId="3" borderId="0" xfId="1" applyNumberFormat="1" applyFont="1" applyFill="1" applyBorder="1" applyAlignment="1">
      <alignment vertical="top" wrapText="1"/>
    </xf>
    <xf numFmtId="165" fontId="8" fillId="3" borderId="0" xfId="0" applyNumberFormat="1" applyFont="1" applyFill="1" applyBorder="1" applyAlignment="1">
      <alignment vertical="center" wrapText="1"/>
    </xf>
    <xf numFmtId="0" fontId="2" fillId="0" borderId="0" xfId="0" applyFont="1"/>
    <xf numFmtId="165" fontId="8" fillId="3" borderId="0" xfId="0" applyNumberFormat="1" applyFont="1" applyFill="1" applyBorder="1" applyAlignment="1">
      <alignment vertical="top" wrapText="1"/>
    </xf>
    <xf numFmtId="0" fontId="10" fillId="3" borderId="0" xfId="0" applyFont="1" applyFill="1" applyBorder="1" applyAlignment="1">
      <alignment horizontal="left" vertical="top" wrapText="1"/>
    </xf>
    <xf numFmtId="3" fontId="10" fillId="3" borderId="0" xfId="0" applyNumberFormat="1" applyFont="1" applyFill="1" applyBorder="1" applyAlignment="1">
      <alignment horizontal="right" vertical="top" wrapText="1" indent="1"/>
    </xf>
    <xf numFmtId="3" fontId="3" fillId="2" borderId="0" xfId="0" applyNumberFormat="1" applyFont="1" applyFill="1" applyBorder="1" applyAlignment="1">
      <alignment horizontal="right" vertical="top" wrapText="1" indent="1"/>
    </xf>
    <xf numFmtId="164" fontId="10" fillId="3" borderId="0" xfId="1" applyNumberFormat="1" applyFont="1" applyFill="1" applyBorder="1" applyAlignment="1">
      <alignment vertical="top" wrapText="1"/>
    </xf>
    <xf numFmtId="165" fontId="10" fillId="3" borderId="0" xfId="0" applyNumberFormat="1" applyFont="1" applyFill="1" applyBorder="1" applyAlignment="1">
      <alignment vertical="top" wrapText="1"/>
    </xf>
    <xf numFmtId="0" fontId="0" fillId="0" borderId="0" xfId="0" applyFont="1"/>
    <xf numFmtId="0" fontId="10" fillId="3" borderId="4" xfId="0" applyFont="1" applyFill="1" applyBorder="1" applyAlignment="1">
      <alignment horizontal="left" vertical="top" wrapText="1"/>
    </xf>
    <xf numFmtId="3" fontId="10" fillId="3" borderId="4" xfId="0" applyNumberFormat="1" applyFont="1" applyFill="1" applyBorder="1" applyAlignment="1">
      <alignment horizontal="right" vertical="center" wrapText="1" indent="1"/>
    </xf>
    <xf numFmtId="3" fontId="3" fillId="2" borderId="4" xfId="0" applyNumberFormat="1" applyFont="1" applyFill="1" applyBorder="1" applyAlignment="1">
      <alignment horizontal="right" vertical="center" wrapText="1" indent="1"/>
    </xf>
    <xf numFmtId="164" fontId="10" fillId="3" borderId="4" xfId="1" applyNumberFormat="1" applyFont="1" applyFill="1" applyBorder="1" applyAlignment="1">
      <alignment vertical="center" wrapText="1"/>
    </xf>
    <xf numFmtId="165" fontId="10" fillId="3" borderId="4" xfId="0" applyNumberFormat="1" applyFont="1" applyFill="1" applyBorder="1" applyAlignment="1">
      <alignment vertical="center" wrapText="1"/>
    </xf>
    <xf numFmtId="0" fontId="13" fillId="0" borderId="0" xfId="0" applyFont="1"/>
    <xf numFmtId="0" fontId="3" fillId="0" borderId="0" xfId="0" applyFont="1"/>
    <xf numFmtId="0" fontId="8" fillId="3" borderId="5" xfId="0" applyFont="1" applyFill="1" applyBorder="1" applyAlignment="1">
      <alignment horizontal="left" vertical="top" wrapText="1"/>
    </xf>
    <xf numFmtId="3" fontId="8" fillId="3" borderId="5" xfId="0" applyNumberFormat="1" applyFont="1" applyFill="1" applyBorder="1" applyAlignment="1">
      <alignment horizontal="right" vertical="top" wrapText="1" indent="1"/>
    </xf>
    <xf numFmtId="3" fontId="13" fillId="2" borderId="5" xfId="0" applyNumberFormat="1" applyFont="1" applyFill="1" applyBorder="1" applyAlignment="1">
      <alignment horizontal="right" vertical="top" wrapText="1" indent="1"/>
    </xf>
    <xf numFmtId="164" fontId="8" fillId="3" borderId="5" xfId="1" applyNumberFormat="1" applyFont="1" applyFill="1" applyBorder="1" applyAlignment="1">
      <alignment vertical="top" wrapText="1"/>
    </xf>
    <xf numFmtId="165" fontId="8" fillId="3" borderId="5" xfId="0" applyNumberFormat="1" applyFont="1" applyFill="1" applyBorder="1" applyAlignment="1">
      <alignment vertical="top" wrapText="1"/>
    </xf>
    <xf numFmtId="0" fontId="14" fillId="3" borderId="0" xfId="0" applyFont="1" applyFill="1" applyBorder="1" applyAlignment="1">
      <alignment horizontal="left" vertical="top" wrapText="1"/>
    </xf>
    <xf numFmtId="3" fontId="14" fillId="3" borderId="0" xfId="0" applyNumberFormat="1" applyFont="1" applyFill="1" applyBorder="1" applyAlignment="1">
      <alignment horizontal="right" vertical="top" wrapText="1" indent="1"/>
    </xf>
    <xf numFmtId="3" fontId="15" fillId="2" borderId="0" xfId="0" applyNumberFormat="1" applyFont="1" applyFill="1" applyBorder="1" applyAlignment="1">
      <alignment horizontal="right" vertical="top" wrapText="1" indent="1"/>
    </xf>
    <xf numFmtId="164" fontId="14" fillId="3" borderId="0" xfId="1" applyNumberFormat="1" applyFont="1" applyFill="1" applyBorder="1" applyAlignment="1">
      <alignment vertical="top" wrapText="1"/>
    </xf>
    <xf numFmtId="165" fontId="14" fillId="3" borderId="0" xfId="0" applyNumberFormat="1" applyFont="1" applyFill="1" applyBorder="1" applyAlignment="1">
      <alignment vertical="top" wrapText="1"/>
    </xf>
    <xf numFmtId="0" fontId="14" fillId="3" borderId="0" xfId="0" applyFont="1" applyFill="1" applyBorder="1" applyAlignment="1">
      <alignment horizontal="left" vertical="top" wrapText="1" indent="2"/>
    </xf>
    <xf numFmtId="0" fontId="13" fillId="0" borderId="1" xfId="3" applyFont="1" applyFill="1" applyBorder="1" applyAlignment="1">
      <alignment vertical="center"/>
    </xf>
    <xf numFmtId="3" fontId="13" fillId="3" borderId="1" xfId="5" applyNumberFormat="1" applyFont="1" applyFill="1" applyBorder="1" applyAlignment="1" applyProtection="1">
      <alignment horizontal="right" vertical="center" indent="1"/>
    </xf>
    <xf numFmtId="3" fontId="13" fillId="2" borderId="1" xfId="5" applyNumberFormat="1" applyFont="1" applyFill="1" applyBorder="1" applyAlignment="1" applyProtection="1">
      <alignment horizontal="right" vertical="center" indent="1"/>
    </xf>
    <xf numFmtId="3" fontId="11" fillId="2" borderId="1" xfId="5" applyNumberFormat="1" applyFont="1" applyFill="1" applyBorder="1" applyAlignment="1" applyProtection="1">
      <alignment horizontal="right" vertical="center" indent="1"/>
    </xf>
    <xf numFmtId="164" fontId="13" fillId="3" borderId="1" xfId="5" applyNumberFormat="1" applyFont="1" applyFill="1" applyBorder="1" applyAlignment="1" applyProtection="1">
      <alignment vertical="center"/>
    </xf>
    <xf numFmtId="165" fontId="13" fillId="3" borderId="1" xfId="5" applyNumberFormat="1" applyFont="1" applyFill="1" applyBorder="1" applyAlignment="1" applyProtection="1">
      <alignment horizontal="right" vertical="center" indent="1"/>
    </xf>
    <xf numFmtId="0" fontId="8" fillId="3" borderId="6" xfId="0" applyFont="1" applyFill="1" applyBorder="1" applyAlignment="1">
      <alignment horizontal="left" vertical="top" wrapText="1"/>
    </xf>
    <xf numFmtId="3" fontId="8" fillId="3" borderId="6" xfId="0" applyNumberFormat="1" applyFont="1" applyFill="1" applyBorder="1" applyAlignment="1">
      <alignment horizontal="right" vertical="top" wrapText="1" indent="1"/>
    </xf>
    <xf numFmtId="3" fontId="13" fillId="2" borderId="6" xfId="0" applyNumberFormat="1" applyFont="1" applyFill="1" applyBorder="1" applyAlignment="1">
      <alignment horizontal="right" vertical="top" wrapText="1" indent="1"/>
    </xf>
    <xf numFmtId="164" fontId="8" fillId="3" borderId="6" xfId="1" applyNumberFormat="1" applyFont="1" applyFill="1" applyBorder="1" applyAlignment="1">
      <alignment vertical="top" wrapText="1"/>
    </xf>
    <xf numFmtId="165" fontId="8" fillId="3" borderId="1" xfId="0" applyNumberFormat="1" applyFont="1" applyFill="1" applyBorder="1" applyAlignment="1">
      <alignment vertical="top" wrapText="1"/>
    </xf>
    <xf numFmtId="164" fontId="8" fillId="3" borderId="6" xfId="0" applyNumberFormat="1" applyFont="1" applyFill="1" applyBorder="1" applyAlignment="1">
      <alignment vertical="top" wrapText="1"/>
    </xf>
    <xf numFmtId="0" fontId="10" fillId="3" borderId="7" xfId="0" applyFont="1" applyFill="1" applyBorder="1" applyAlignment="1">
      <alignment horizontal="left" vertical="top" wrapText="1"/>
    </xf>
    <xf numFmtId="3" fontId="10" fillId="3" borderId="7" xfId="0" applyNumberFormat="1" applyFont="1" applyFill="1" applyBorder="1" applyAlignment="1">
      <alignment horizontal="right" vertical="top" wrapText="1" indent="1"/>
    </xf>
    <xf numFmtId="3" fontId="8" fillId="3" borderId="7" xfId="0" applyNumberFormat="1" applyFont="1" applyFill="1" applyBorder="1" applyAlignment="1">
      <alignment horizontal="right" vertical="top" wrapText="1" indent="1"/>
    </xf>
    <xf numFmtId="3" fontId="3" fillId="2" borderId="7" xfId="0" applyNumberFormat="1" applyFont="1" applyFill="1" applyBorder="1" applyAlignment="1">
      <alignment horizontal="right" vertical="top" wrapText="1" indent="1"/>
    </xf>
    <xf numFmtId="164" fontId="10" fillId="3" borderId="7" xfId="1" applyNumberFormat="1" applyFont="1" applyFill="1" applyBorder="1" applyAlignment="1">
      <alignment vertical="top" wrapText="1"/>
    </xf>
    <xf numFmtId="164" fontId="8" fillId="3" borderId="7" xfId="1" applyNumberFormat="1" applyFont="1" applyFill="1" applyBorder="1" applyAlignment="1">
      <alignment vertical="top" wrapText="1"/>
    </xf>
    <xf numFmtId="164" fontId="10" fillId="3" borderId="7" xfId="0" applyNumberFormat="1" applyFont="1" applyFill="1" applyBorder="1" applyAlignment="1">
      <alignment vertical="top" wrapText="1"/>
    </xf>
    <xf numFmtId="0" fontId="10" fillId="3" borderId="8" xfId="0" applyFont="1" applyFill="1" applyBorder="1" applyAlignment="1">
      <alignment horizontal="left" vertical="top" wrapText="1"/>
    </xf>
    <xf numFmtId="3" fontId="10" fillId="3" borderId="8" xfId="0" applyNumberFormat="1" applyFont="1" applyFill="1" applyBorder="1" applyAlignment="1">
      <alignment horizontal="right" vertical="top" wrapText="1" indent="1"/>
    </xf>
    <xf numFmtId="3" fontId="3" fillId="2" borderId="8" xfId="0" applyNumberFormat="1" applyFont="1" applyFill="1" applyBorder="1" applyAlignment="1">
      <alignment horizontal="right" vertical="top" wrapText="1" indent="1"/>
    </xf>
    <xf numFmtId="164" fontId="10" fillId="3" borderId="8" xfId="1" applyNumberFormat="1" applyFont="1" applyFill="1" applyBorder="1" applyAlignment="1">
      <alignment vertical="top" wrapText="1"/>
    </xf>
    <xf numFmtId="165" fontId="10" fillId="3" borderId="9" xfId="0" applyNumberFormat="1" applyFont="1" applyFill="1" applyBorder="1" applyAlignment="1">
      <alignment vertical="top" wrapText="1"/>
    </xf>
    <xf numFmtId="164" fontId="8" fillId="3" borderId="8" xfId="1" applyNumberFormat="1" applyFont="1" applyFill="1" applyBorder="1" applyAlignment="1">
      <alignment vertical="top" wrapText="1"/>
    </xf>
    <xf numFmtId="164" fontId="10" fillId="3" borderId="8" xfId="0" applyNumberFormat="1" applyFont="1" applyFill="1" applyBorder="1" applyAlignment="1">
      <alignment vertical="top" wrapText="1"/>
    </xf>
    <xf numFmtId="0" fontId="14" fillId="3" borderId="0" xfId="0" applyFont="1" applyFill="1" applyAlignment="1">
      <alignment horizontal="left"/>
    </xf>
    <xf numFmtId="0" fontId="0" fillId="0" borderId="0" xfId="0" applyFont="1" applyAlignment="1">
      <alignment horizontal="left"/>
    </xf>
    <xf numFmtId="0" fontId="10" fillId="3" borderId="6" xfId="0" applyFont="1" applyFill="1" applyBorder="1" applyAlignment="1">
      <alignment horizontal="left" vertical="top" wrapText="1"/>
    </xf>
    <xf numFmtId="3" fontId="10" fillId="3" borderId="6" xfId="0" applyNumberFormat="1" applyFont="1" applyFill="1" applyBorder="1" applyAlignment="1">
      <alignment horizontal="right" vertical="top" wrapText="1" indent="1"/>
    </xf>
    <xf numFmtId="3" fontId="3" fillId="2" borderId="6" xfId="0" applyNumberFormat="1" applyFont="1" applyFill="1" applyBorder="1" applyAlignment="1">
      <alignment horizontal="right" vertical="top" wrapText="1" indent="1"/>
    </xf>
    <xf numFmtId="164" fontId="10" fillId="3" borderId="6" xfId="1" applyNumberFormat="1" applyFont="1" applyFill="1" applyBorder="1" applyAlignment="1">
      <alignment vertical="top" wrapText="1"/>
    </xf>
    <xf numFmtId="0" fontId="10" fillId="3" borderId="1" xfId="0" applyFont="1" applyFill="1" applyBorder="1" applyAlignment="1">
      <alignment horizontal="left" vertical="top" wrapText="1"/>
    </xf>
    <xf numFmtId="3" fontId="10" fillId="3" borderId="1" xfId="0" applyNumberFormat="1" applyFont="1" applyFill="1" applyBorder="1" applyAlignment="1">
      <alignment horizontal="right" vertical="top" wrapText="1" indent="1"/>
    </xf>
    <xf numFmtId="3" fontId="3" fillId="2" borderId="1" xfId="0" applyNumberFormat="1" applyFont="1" applyFill="1" applyBorder="1" applyAlignment="1">
      <alignment horizontal="right" vertical="top" wrapText="1" indent="1"/>
    </xf>
    <xf numFmtId="164" fontId="10" fillId="3" borderId="1" xfId="1" applyNumberFormat="1" applyFont="1" applyFill="1" applyBorder="1" applyAlignment="1">
      <alignment vertical="top" wrapText="1"/>
    </xf>
    <xf numFmtId="165" fontId="10" fillId="3" borderId="1" xfId="0" applyNumberFormat="1" applyFont="1" applyFill="1" applyBorder="1" applyAlignment="1">
      <alignment vertical="top" wrapText="1"/>
    </xf>
    <xf numFmtId="3" fontId="12" fillId="3" borderId="0" xfId="3" applyNumberFormat="1" applyFont="1" applyFill="1" applyBorder="1" applyAlignment="1" applyProtection="1">
      <alignment horizontal="left" vertical="center" wrapText="1"/>
    </xf>
    <xf numFmtId="3" fontId="3" fillId="3" borderId="0" xfId="3" applyNumberFormat="1" applyFont="1" applyFill="1" applyAlignment="1">
      <alignment vertical="center"/>
    </xf>
    <xf numFmtId="0" fontId="15" fillId="3" borderId="0" xfId="3" applyFont="1" applyFill="1" applyBorder="1" applyAlignment="1">
      <alignment horizontal="right" vertical="center"/>
    </xf>
    <xf numFmtId="0" fontId="15" fillId="3" borderId="0" xfId="4" applyFont="1" applyFill="1" applyBorder="1" applyAlignment="1">
      <alignment vertical="center"/>
    </xf>
    <xf numFmtId="0" fontId="18" fillId="3" borderId="0" xfId="3" applyFont="1" applyFill="1" applyBorder="1" applyAlignment="1">
      <alignment horizontal="right" vertical="center"/>
    </xf>
    <xf numFmtId="0" fontId="3" fillId="3" borderId="0" xfId="4" applyFont="1" applyFill="1" applyBorder="1" applyAlignment="1">
      <alignment vertical="center"/>
    </xf>
    <xf numFmtId="1" fontId="13" fillId="3" borderId="1" xfId="5" applyNumberFormat="1" applyFont="1" applyFill="1" applyBorder="1" applyAlignment="1" applyProtection="1">
      <alignment horizontal="center" vertical="center" wrapText="1"/>
    </xf>
    <xf numFmtId="0" fontId="11" fillId="3" borderId="0" xfId="4" applyFont="1" applyFill="1" applyBorder="1" applyAlignment="1">
      <alignment horizontal="center" vertical="center" wrapText="1"/>
    </xf>
    <xf numFmtId="0" fontId="13" fillId="3" borderId="0" xfId="3" applyFont="1" applyFill="1" applyBorder="1" applyAlignment="1">
      <alignment horizontal="left" vertical="center" wrapText="1"/>
    </xf>
    <xf numFmtId="3" fontId="13" fillId="3" borderId="0" xfId="5" applyNumberFormat="1" applyFont="1" applyFill="1" applyBorder="1" applyAlignment="1" applyProtection="1">
      <alignment horizontal="right" vertical="center" indent="1"/>
    </xf>
    <xf numFmtId="3" fontId="13" fillId="2" borderId="0" xfId="5" applyNumberFormat="1" applyFont="1" applyFill="1" applyBorder="1" applyAlignment="1" applyProtection="1">
      <alignment horizontal="right" vertical="center" indent="1"/>
    </xf>
    <xf numFmtId="3" fontId="11" fillId="2" borderId="0" xfId="5" applyNumberFormat="1" applyFont="1" applyFill="1" applyBorder="1" applyAlignment="1" applyProtection="1">
      <alignment horizontal="right" vertical="center" indent="1"/>
    </xf>
    <xf numFmtId="164" fontId="13" fillId="3" borderId="0" xfId="5" applyNumberFormat="1" applyFont="1" applyFill="1" applyBorder="1" applyAlignment="1" applyProtection="1">
      <alignment horizontal="right" vertical="center" indent="1"/>
    </xf>
    <xf numFmtId="165" fontId="13" fillId="3" borderId="0" xfId="5" applyNumberFormat="1" applyFont="1" applyFill="1" applyBorder="1" applyAlignment="1" applyProtection="1">
      <alignment horizontal="right" vertical="center" indent="1"/>
    </xf>
    <xf numFmtId="165" fontId="11" fillId="3" borderId="0" xfId="5" applyNumberFormat="1" applyFont="1" applyFill="1" applyBorder="1" applyAlignment="1" applyProtection="1">
      <alignment horizontal="right" vertical="center" indent="1"/>
    </xf>
    <xf numFmtId="164" fontId="11" fillId="3" borderId="0" xfId="5" applyNumberFormat="1" applyFont="1" applyFill="1" applyBorder="1" applyAlignment="1" applyProtection="1">
      <alignment horizontal="right" vertical="center" indent="1"/>
    </xf>
    <xf numFmtId="0" fontId="13" fillId="0" borderId="0" xfId="3" applyFont="1" applyFill="1" applyAlignment="1">
      <alignment vertical="center"/>
    </xf>
    <xf numFmtId="3" fontId="3" fillId="3" borderId="0" xfId="3" applyNumberFormat="1" applyFont="1" applyFill="1" applyBorder="1" applyAlignment="1" applyProtection="1">
      <alignment horizontal="left" vertical="center" wrapText="1"/>
    </xf>
    <xf numFmtId="3" fontId="3" fillId="3" borderId="0" xfId="5" applyNumberFormat="1" applyFont="1" applyFill="1" applyBorder="1" applyAlignment="1" applyProtection="1">
      <alignment horizontal="right" vertical="center" indent="1"/>
    </xf>
    <xf numFmtId="3" fontId="3" fillId="2" borderId="0" xfId="5" applyNumberFormat="1" applyFont="1" applyFill="1" applyBorder="1" applyAlignment="1" applyProtection="1">
      <alignment horizontal="right" vertical="center" indent="1"/>
    </xf>
    <xf numFmtId="3" fontId="19" fillId="2" borderId="0" xfId="5" applyNumberFormat="1" applyFont="1" applyFill="1" applyBorder="1" applyAlignment="1" applyProtection="1">
      <alignment horizontal="right" vertical="center" indent="1"/>
    </xf>
    <xf numFmtId="164" fontId="3" fillId="3" borderId="0" xfId="5" applyNumberFormat="1" applyFont="1" applyFill="1" applyBorder="1" applyAlignment="1" applyProtection="1">
      <alignment horizontal="right" vertical="center" indent="1"/>
    </xf>
    <xf numFmtId="165" fontId="3" fillId="3" borderId="0" xfId="5" applyNumberFormat="1" applyFont="1" applyFill="1" applyBorder="1" applyAlignment="1" applyProtection="1">
      <alignment horizontal="right" vertical="center" indent="1"/>
    </xf>
    <xf numFmtId="165" fontId="19" fillId="3" borderId="0" xfId="5" applyNumberFormat="1" applyFont="1" applyFill="1" applyBorder="1" applyAlignment="1" applyProtection="1">
      <alignment horizontal="right" vertical="center" indent="1"/>
    </xf>
    <xf numFmtId="164" fontId="19" fillId="3" borderId="0" xfId="5" applyNumberFormat="1" applyFont="1" applyFill="1" applyBorder="1" applyAlignment="1" applyProtection="1">
      <alignment horizontal="right" vertical="center" indent="1"/>
    </xf>
    <xf numFmtId="3" fontId="3" fillId="3" borderId="4" xfId="3" applyNumberFormat="1" applyFont="1" applyFill="1" applyBorder="1" applyAlignment="1" applyProtection="1">
      <alignment horizontal="left" vertical="center" wrapText="1"/>
    </xf>
    <xf numFmtId="3" fontId="3" fillId="3" borderId="4" xfId="5" applyNumberFormat="1" applyFont="1" applyFill="1" applyBorder="1" applyAlignment="1" applyProtection="1">
      <alignment horizontal="right" vertical="center" indent="1"/>
    </xf>
    <xf numFmtId="3" fontId="3" fillId="2" borderId="4" xfId="5" applyNumberFormat="1" applyFont="1" applyFill="1" applyBorder="1" applyAlignment="1" applyProtection="1">
      <alignment horizontal="right" vertical="center" indent="1"/>
    </xf>
    <xf numFmtId="3" fontId="19" fillId="2" borderId="4" xfId="5" applyNumberFormat="1" applyFont="1" applyFill="1" applyBorder="1" applyAlignment="1" applyProtection="1">
      <alignment horizontal="right" vertical="center" indent="1"/>
    </xf>
    <xf numFmtId="164" fontId="3" fillId="3" borderId="4" xfId="5" applyNumberFormat="1" applyFont="1" applyFill="1" applyBorder="1" applyAlignment="1" applyProtection="1">
      <alignment horizontal="right" vertical="center" indent="1"/>
    </xf>
    <xf numFmtId="165" fontId="3" fillId="3" borderId="4" xfId="5" applyNumberFormat="1" applyFont="1" applyFill="1" applyBorder="1" applyAlignment="1" applyProtection="1">
      <alignment horizontal="right" vertical="center" indent="1"/>
    </xf>
    <xf numFmtId="164" fontId="19" fillId="3" borderId="4" xfId="5" applyNumberFormat="1" applyFont="1" applyFill="1" applyBorder="1" applyAlignment="1" applyProtection="1">
      <alignment horizontal="right" vertical="center" indent="1"/>
    </xf>
    <xf numFmtId="165" fontId="19" fillId="3" borderId="4" xfId="5" applyNumberFormat="1" applyFont="1" applyFill="1" applyBorder="1" applyAlignment="1" applyProtection="1">
      <alignment horizontal="right" vertical="center" indent="1"/>
    </xf>
    <xf numFmtId="3" fontId="13" fillId="3" borderId="0" xfId="3" applyNumberFormat="1" applyFont="1" applyFill="1" applyBorder="1" applyAlignment="1" applyProtection="1">
      <alignment horizontal="left" vertical="center" wrapText="1"/>
    </xf>
    <xf numFmtId="0" fontId="3" fillId="0" borderId="4" xfId="3" applyFont="1" applyFill="1" applyBorder="1" applyAlignment="1">
      <alignment vertical="center"/>
    </xf>
    <xf numFmtId="0" fontId="15" fillId="0" borderId="0" xfId="3" applyFont="1" applyFill="1" applyAlignment="1">
      <alignment vertical="center"/>
    </xf>
    <xf numFmtId="3" fontId="15" fillId="3" borderId="0" xfId="5" applyNumberFormat="1" applyFont="1" applyFill="1" applyBorder="1" applyAlignment="1" applyProtection="1">
      <alignment horizontal="right" vertical="center" indent="1"/>
    </xf>
    <xf numFmtId="3" fontId="15" fillId="2" borderId="0" xfId="5" applyNumberFormat="1" applyFont="1" applyFill="1" applyBorder="1" applyAlignment="1" applyProtection="1">
      <alignment horizontal="right" vertical="center" indent="1"/>
    </xf>
    <xf numFmtId="164" fontId="15" fillId="3" borderId="0" xfId="5" applyNumberFormat="1" applyFont="1" applyFill="1" applyBorder="1" applyAlignment="1" applyProtection="1">
      <alignment horizontal="right" vertical="center" indent="1"/>
    </xf>
    <xf numFmtId="165" fontId="15" fillId="3" borderId="0" xfId="5" applyNumberFormat="1" applyFont="1" applyFill="1" applyBorder="1" applyAlignment="1" applyProtection="1">
      <alignment horizontal="right" vertical="center" indent="1"/>
    </xf>
    <xf numFmtId="0" fontId="20" fillId="0" borderId="0" xfId="3" applyFont="1" applyFill="1" applyAlignment="1">
      <alignment vertical="center"/>
    </xf>
    <xf numFmtId="0" fontId="12" fillId="0" borderId="0" xfId="3" applyFont="1" applyFill="1" applyAlignment="1">
      <alignment vertical="center"/>
    </xf>
    <xf numFmtId="3" fontId="12" fillId="2" borderId="0" xfId="5" applyNumberFormat="1" applyFont="1" applyFill="1" applyBorder="1" applyAlignment="1" applyProtection="1">
      <alignment horizontal="right" vertical="center" indent="1"/>
    </xf>
    <xf numFmtId="3" fontId="15" fillId="3" borderId="4" xfId="5" applyNumberFormat="1" applyFont="1" applyFill="1" applyBorder="1" applyAlignment="1" applyProtection="1">
      <alignment horizontal="right" vertical="center" indent="1"/>
    </xf>
    <xf numFmtId="3" fontId="15" fillId="2" borderId="4" xfId="5" applyNumberFormat="1" applyFont="1" applyFill="1" applyBorder="1" applyAlignment="1" applyProtection="1">
      <alignment horizontal="right" vertical="center" indent="1"/>
    </xf>
    <xf numFmtId="164" fontId="15" fillId="3" borderId="4" xfId="5" applyNumberFormat="1" applyFont="1" applyFill="1" applyBorder="1" applyAlignment="1" applyProtection="1">
      <alignment horizontal="right" vertical="center" indent="1"/>
    </xf>
    <xf numFmtId="165" fontId="15" fillId="3" borderId="4" xfId="5" applyNumberFormat="1" applyFont="1" applyFill="1" applyBorder="1" applyAlignment="1" applyProtection="1">
      <alignment horizontal="right" vertical="center" indent="1"/>
    </xf>
    <xf numFmtId="3" fontId="12" fillId="2" borderId="4" xfId="5" applyNumberFormat="1" applyFont="1" applyFill="1" applyBorder="1" applyAlignment="1" applyProtection="1">
      <alignment horizontal="right" vertical="center" indent="1"/>
    </xf>
    <xf numFmtId="0" fontId="3" fillId="0" borderId="4" xfId="3" applyFont="1" applyFill="1" applyBorder="1" applyAlignment="1">
      <alignment horizontal="left" vertical="center"/>
    </xf>
    <xf numFmtId="164" fontId="13" fillId="3" borderId="1" xfId="5" applyNumberFormat="1" applyFont="1" applyFill="1" applyBorder="1" applyAlignment="1" applyProtection="1">
      <alignment horizontal="right" vertical="center" indent="1"/>
    </xf>
    <xf numFmtId="3" fontId="13" fillId="3" borderId="4" xfId="5" applyNumberFormat="1" applyFont="1" applyFill="1" applyBorder="1" applyAlignment="1" applyProtection="1">
      <alignment horizontal="right" vertical="center" indent="1"/>
    </xf>
    <xf numFmtId="164" fontId="13" fillId="3" borderId="4" xfId="5" applyNumberFormat="1" applyFont="1" applyFill="1" applyBorder="1" applyAlignment="1" applyProtection="1">
      <alignment horizontal="right" vertical="center" indent="1"/>
    </xf>
    <xf numFmtId="0" fontId="13" fillId="3" borderId="1" xfId="3" applyFont="1" applyFill="1" applyBorder="1" applyAlignment="1">
      <alignment horizontal="left" vertical="center" wrapText="1"/>
    </xf>
    <xf numFmtId="164" fontId="11" fillId="3" borderId="1" xfId="5" applyNumberFormat="1" applyFont="1" applyFill="1" applyBorder="1" applyAlignment="1" applyProtection="1">
      <alignment horizontal="right" vertical="center" indent="1"/>
    </xf>
    <xf numFmtId="165" fontId="11" fillId="3" borderId="1" xfId="5" applyNumberFormat="1" applyFont="1" applyFill="1" applyBorder="1" applyAlignment="1" applyProtection="1">
      <alignment horizontal="right" vertical="center" indent="1"/>
    </xf>
    <xf numFmtId="0" fontId="3" fillId="3" borderId="1" xfId="3" applyFont="1" applyFill="1" applyBorder="1" applyAlignment="1">
      <alignment horizontal="left" vertical="center" wrapText="1"/>
    </xf>
    <xf numFmtId="3" fontId="3" fillId="3" borderId="1" xfId="5" applyNumberFormat="1" applyFont="1" applyFill="1" applyBorder="1" applyAlignment="1" applyProtection="1">
      <alignment horizontal="right" vertical="center" indent="1"/>
    </xf>
    <xf numFmtId="3" fontId="3" fillId="2" borderId="1" xfId="5" applyNumberFormat="1" applyFont="1" applyFill="1" applyBorder="1" applyAlignment="1" applyProtection="1">
      <alignment horizontal="right" vertical="center" indent="1"/>
    </xf>
    <xf numFmtId="3" fontId="19" fillId="2" borderId="1" xfId="5" applyNumberFormat="1" applyFont="1" applyFill="1" applyBorder="1" applyAlignment="1" applyProtection="1">
      <alignment horizontal="right" vertical="center" indent="1"/>
    </xf>
    <xf numFmtId="164" fontId="3" fillId="3" borderId="1" xfId="5" applyNumberFormat="1" applyFont="1" applyFill="1" applyBorder="1" applyAlignment="1" applyProtection="1">
      <alignment horizontal="right" vertical="center" indent="1"/>
    </xf>
    <xf numFmtId="165" fontId="3" fillId="3" borderId="1" xfId="5" applyNumberFormat="1" applyFont="1" applyFill="1" applyBorder="1" applyAlignment="1" applyProtection="1">
      <alignment horizontal="right" vertical="center" indent="1"/>
    </xf>
    <xf numFmtId="0" fontId="21" fillId="3" borderId="0" xfId="3" applyFont="1" applyFill="1" applyBorder="1" applyAlignment="1">
      <alignment vertical="center"/>
    </xf>
    <xf numFmtId="0" fontId="22" fillId="3" borderId="0" xfId="3" applyFont="1" applyFill="1" applyBorder="1" applyAlignment="1">
      <alignment vertical="center"/>
    </xf>
    <xf numFmtId="0" fontId="21" fillId="0" borderId="0" xfId="3" applyFont="1" applyFill="1" applyBorder="1" applyAlignment="1">
      <alignment vertical="center"/>
    </xf>
    <xf numFmtId="0" fontId="19" fillId="0" borderId="0" xfId="3" applyFont="1" applyFill="1" applyAlignment="1">
      <alignment vertical="center"/>
    </xf>
    <xf numFmtId="0" fontId="22" fillId="0" borderId="0" xfId="3" applyFont="1" applyFill="1" applyBorder="1" applyAlignment="1">
      <alignment vertical="center"/>
    </xf>
    <xf numFmtId="3" fontId="5" fillId="0" borderId="0" xfId="3" applyNumberFormat="1" applyFont="1" applyFill="1" applyBorder="1" applyAlignment="1" applyProtection="1">
      <alignment horizontal="left" vertical="center" wrapText="1"/>
    </xf>
    <xf numFmtId="3" fontId="12" fillId="0" borderId="0" xfId="3" applyNumberFormat="1" applyFont="1" applyFill="1" applyBorder="1" applyAlignment="1" applyProtection="1">
      <alignment horizontal="left" vertical="center" wrapText="1"/>
    </xf>
    <xf numFmtId="0" fontId="3" fillId="0" borderId="0" xfId="3" applyFont="1" applyFill="1" applyBorder="1" applyAlignment="1">
      <alignment vertical="center"/>
    </xf>
    <xf numFmtId="3" fontId="12" fillId="0" borderId="10" xfId="3" applyNumberFormat="1" applyFont="1" applyFill="1" applyBorder="1" applyAlignment="1" applyProtection="1">
      <alignment horizontal="left" vertical="center" wrapText="1"/>
    </xf>
    <xf numFmtId="0" fontId="3" fillId="0" borderId="0" xfId="4" applyFont="1" applyFill="1" applyAlignment="1">
      <alignment vertical="center"/>
    </xf>
    <xf numFmtId="0" fontId="7" fillId="0" borderId="0" xfId="3" applyFont="1" applyFill="1" applyBorder="1" applyAlignment="1">
      <alignment horizontal="left" wrapText="1"/>
    </xf>
    <xf numFmtId="0" fontId="6" fillId="0" borderId="0" xfId="2" applyFont="1" applyFill="1" applyAlignment="1">
      <alignment vertical="center"/>
    </xf>
    <xf numFmtId="0" fontId="13" fillId="0" borderId="1" xfId="4" applyFont="1" applyFill="1" applyBorder="1" applyAlignment="1">
      <alignment horizontal="center" vertical="center" wrapText="1"/>
    </xf>
    <xf numFmtId="0" fontId="13" fillId="0" borderId="0" xfId="3" applyFont="1" applyFill="1" applyBorder="1" applyAlignment="1">
      <alignment vertical="center"/>
    </xf>
    <xf numFmtId="3" fontId="15" fillId="3" borderId="0" xfId="3" applyNumberFormat="1" applyFont="1" applyFill="1" applyBorder="1" applyAlignment="1" applyProtection="1">
      <alignment horizontal="left" vertical="center" wrapText="1"/>
    </xf>
    <xf numFmtId="3" fontId="13" fillId="3" borderId="1" xfId="3" applyNumberFormat="1" applyFont="1" applyFill="1" applyBorder="1" applyAlignment="1" applyProtection="1">
      <alignment horizontal="left" vertical="center" wrapText="1"/>
    </xf>
    <xf numFmtId="3" fontId="15" fillId="3" borderId="0" xfId="3" applyNumberFormat="1" applyFont="1" applyFill="1" applyBorder="1" applyAlignment="1" applyProtection="1">
      <alignment horizontal="left" vertical="center" wrapText="1" indent="3"/>
    </xf>
    <xf numFmtId="0" fontId="15" fillId="0" borderId="0" xfId="3" applyFont="1" applyFill="1" applyBorder="1" applyAlignment="1">
      <alignment vertical="center"/>
    </xf>
    <xf numFmtId="3" fontId="3" fillId="3" borderId="0" xfId="4" applyNumberFormat="1" applyFont="1" applyFill="1" applyAlignment="1">
      <alignment vertical="center"/>
    </xf>
    <xf numFmtId="0" fontId="24" fillId="0" borderId="0" xfId="4" applyFont="1" applyFill="1" applyAlignment="1">
      <alignment vertical="center"/>
    </xf>
    <xf numFmtId="0" fontId="19" fillId="0" borderId="0" xfId="4" applyFont="1" applyFill="1" applyAlignment="1">
      <alignment vertical="center"/>
    </xf>
    <xf numFmtId="0" fontId="3" fillId="3" borderId="0" xfId="4" applyFont="1" applyFill="1" applyAlignment="1">
      <alignment vertical="center" wrapText="1"/>
    </xf>
    <xf numFmtId="3" fontId="3" fillId="0" borderId="0" xfId="4" applyNumberFormat="1" applyFont="1" applyFill="1" applyAlignment="1">
      <alignment vertical="center"/>
    </xf>
    <xf numFmtId="3" fontId="19" fillId="0" borderId="0" xfId="4" applyNumberFormat="1" applyFont="1" applyFill="1" applyAlignment="1">
      <alignment vertical="center"/>
    </xf>
    <xf numFmtId="0" fontId="3" fillId="0" borderId="0" xfId="4" applyFont="1" applyFill="1" applyAlignment="1">
      <alignment vertical="center" wrapText="1"/>
    </xf>
    <xf numFmtId="0" fontId="3" fillId="3" borderId="4" xfId="3" applyFont="1" applyFill="1" applyBorder="1" applyAlignment="1">
      <alignment vertical="center"/>
    </xf>
    <xf numFmtId="0" fontId="13" fillId="3" borderId="0" xfId="3" applyFont="1" applyFill="1" applyAlignment="1">
      <alignment vertical="center"/>
    </xf>
    <xf numFmtId="0" fontId="3" fillId="3" borderId="0" xfId="3" applyFont="1" applyFill="1" applyAlignment="1">
      <alignment horizontal="left" vertical="center"/>
    </xf>
    <xf numFmtId="0" fontId="3" fillId="3" borderId="4" xfId="3" applyFont="1" applyFill="1" applyBorder="1" applyAlignment="1">
      <alignment horizontal="left" vertical="center"/>
    </xf>
    <xf numFmtId="0" fontId="3" fillId="3" borderId="5" xfId="3" applyFont="1" applyFill="1" applyBorder="1" applyAlignment="1">
      <alignment horizontal="left" vertical="center" wrapText="1"/>
    </xf>
    <xf numFmtId="3" fontId="3" fillId="3" borderId="5" xfId="5" applyNumberFormat="1" applyFont="1" applyFill="1" applyBorder="1" applyAlignment="1" applyProtection="1">
      <alignment horizontal="right" vertical="center" indent="1"/>
    </xf>
    <xf numFmtId="3" fontId="3" fillId="2" borderId="5" xfId="5" applyNumberFormat="1" applyFont="1" applyFill="1" applyBorder="1" applyAlignment="1" applyProtection="1">
      <alignment horizontal="right" vertical="center" indent="1"/>
    </xf>
    <xf numFmtId="164" fontId="3" fillId="3" borderId="5" xfId="5" applyNumberFormat="1" applyFont="1" applyFill="1" applyBorder="1" applyAlignment="1" applyProtection="1">
      <alignment horizontal="right" vertical="center" indent="1"/>
    </xf>
    <xf numFmtId="165" fontId="3" fillId="3" borderId="5" xfId="5" applyNumberFormat="1" applyFont="1" applyFill="1" applyBorder="1" applyAlignment="1" applyProtection="1">
      <alignment horizontal="right" vertical="center" indent="1"/>
    </xf>
    <xf numFmtId="165" fontId="10" fillId="3" borderId="1" xfId="0" applyNumberFormat="1" applyFont="1" applyFill="1" applyBorder="1" applyAlignment="1">
      <alignment horizontal="right" vertical="top" wrapText="1" indent="1"/>
    </xf>
    <xf numFmtId="0" fontId="4" fillId="3" borderId="0" xfId="2" applyFont="1" applyFill="1" applyBorder="1" applyAlignment="1">
      <alignment horizontal="left" vertical="center" wrapText="1"/>
    </xf>
    <xf numFmtId="0" fontId="4" fillId="3" borderId="0" xfId="2" applyFont="1" applyFill="1" applyBorder="1" applyAlignment="1">
      <alignment horizontal="center" vertical="center"/>
    </xf>
    <xf numFmtId="0" fontId="23" fillId="3" borderId="0" xfId="4" applyFont="1" applyFill="1" applyAlignment="1">
      <alignment horizontal="left" wrapText="1"/>
    </xf>
    <xf numFmtId="0" fontId="3" fillId="3" borderId="0" xfId="3" applyFont="1" applyFill="1" applyBorder="1" applyAlignment="1">
      <alignment vertical="center"/>
    </xf>
    <xf numFmtId="0" fontId="26" fillId="3" borderId="1" xfId="0" applyFont="1" applyFill="1" applyBorder="1"/>
    <xf numFmtId="0" fontId="19" fillId="3" borderId="0" xfId="3" applyFont="1" applyFill="1" applyAlignment="1">
      <alignment vertical="center"/>
    </xf>
    <xf numFmtId="0" fontId="14" fillId="3" borderId="0" xfId="0" applyFont="1" applyFill="1" applyAlignment="1">
      <alignment horizontal="justify"/>
    </xf>
    <xf numFmtId="0" fontId="23" fillId="3" borderId="0" xfId="4" applyFont="1" applyFill="1" applyAlignment="1">
      <alignment horizontal="left"/>
    </xf>
    <xf numFmtId="0" fontId="14" fillId="3" borderId="0" xfId="0" applyFont="1" applyFill="1" applyAlignment="1">
      <alignment horizontal="justify"/>
    </xf>
    <xf numFmtId="0" fontId="3" fillId="3" borderId="0" xfId="3" applyFont="1" applyFill="1" applyBorder="1" applyAlignment="1">
      <alignment horizontal="left" vertical="center" indent="1"/>
    </xf>
    <xf numFmtId="0" fontId="3" fillId="3" borderId="0" xfId="3" applyFont="1" applyFill="1" applyBorder="1" applyAlignment="1">
      <alignment horizontal="left" vertical="center" indent="3"/>
    </xf>
    <xf numFmtId="0" fontId="4" fillId="2" borderId="0" xfId="2" applyFont="1" applyFill="1" applyBorder="1" applyAlignment="1">
      <alignment horizontal="left" vertical="center"/>
    </xf>
    <xf numFmtId="0" fontId="8" fillId="3" borderId="3" xfId="0" applyFont="1" applyFill="1" applyBorder="1" applyAlignment="1">
      <alignment horizontal="center"/>
    </xf>
    <xf numFmtId="0" fontId="9" fillId="3" borderId="0" xfId="0" applyFont="1" applyFill="1" applyAlignment="1">
      <alignment horizontal="right"/>
    </xf>
    <xf numFmtId="166" fontId="9" fillId="3" borderId="0" xfId="0" applyNumberFormat="1" applyFont="1" applyFill="1" applyAlignment="1">
      <alignment horizontal="center" vertical="center"/>
    </xf>
    <xf numFmtId="3" fontId="9" fillId="3" borderId="0" xfId="0" applyNumberFormat="1" applyFont="1" applyFill="1" applyAlignment="1">
      <alignment horizontal="center" vertical="center"/>
    </xf>
    <xf numFmtId="0" fontId="8" fillId="3" borderId="11" xfId="0" applyFont="1" applyFill="1" applyBorder="1" applyAlignment="1">
      <alignment horizontal="center" vertical="center" wrapText="1"/>
    </xf>
    <xf numFmtId="3" fontId="10" fillId="3" borderId="12" xfId="0" applyNumberFormat="1" applyFont="1" applyFill="1" applyBorder="1" applyAlignment="1">
      <alignment horizontal="right" vertical="top" wrapText="1" indent="1"/>
    </xf>
    <xf numFmtId="0" fontId="8" fillId="3" borderId="3" xfId="0" applyFont="1" applyFill="1" applyBorder="1" applyAlignment="1">
      <alignment horizontal="left"/>
    </xf>
    <xf numFmtId="3" fontId="10" fillId="3" borderId="4" xfId="0" applyNumberFormat="1" applyFont="1" applyFill="1" applyBorder="1" applyAlignment="1">
      <alignment horizontal="right" vertical="top" wrapText="1" indent="1"/>
    </xf>
    <xf numFmtId="166" fontId="9" fillId="3" borderId="0" xfId="0" applyNumberFormat="1" applyFont="1" applyFill="1" applyBorder="1" applyAlignment="1">
      <alignment horizontal="center" vertical="center"/>
    </xf>
    <xf numFmtId="0" fontId="9" fillId="3" borderId="4" xfId="0" applyFont="1" applyFill="1" applyBorder="1" applyAlignment="1">
      <alignment horizontal="right"/>
    </xf>
    <xf numFmtId="3" fontId="9" fillId="3" borderId="4" xfId="0" applyNumberFormat="1" applyFont="1" applyFill="1" applyBorder="1" applyAlignment="1">
      <alignment horizontal="center" vertical="center"/>
    </xf>
    <xf numFmtId="0" fontId="10" fillId="3" borderId="13" xfId="0" applyFont="1" applyFill="1" applyBorder="1" applyAlignment="1">
      <alignment horizontal="left" vertical="center" wrapText="1"/>
    </xf>
    <xf numFmtId="3" fontId="10" fillId="3" borderId="13" xfId="0" applyNumberFormat="1" applyFont="1" applyFill="1" applyBorder="1" applyAlignment="1">
      <alignment horizontal="center" vertical="center" wrapText="1"/>
    </xf>
    <xf numFmtId="3" fontId="15" fillId="0" borderId="0" xfId="3" applyNumberFormat="1" applyFont="1" applyFill="1" applyBorder="1" applyAlignment="1" applyProtection="1">
      <alignment horizontal="left" vertical="center"/>
    </xf>
    <xf numFmtId="0" fontId="8" fillId="3" borderId="14" xfId="0" applyFont="1" applyFill="1" applyBorder="1" applyAlignment="1">
      <alignment horizontal="center" vertical="top" wrapText="1"/>
    </xf>
    <xf numFmtId="0" fontId="8" fillId="3" borderId="13" xfId="0" applyFont="1" applyFill="1" applyBorder="1" applyAlignment="1">
      <alignment horizontal="left" vertical="top" wrapText="1"/>
    </xf>
    <xf numFmtId="3" fontId="8" fillId="3" borderId="13" xfId="0" applyNumberFormat="1" applyFont="1" applyFill="1" applyBorder="1" applyAlignment="1">
      <alignment horizontal="right" vertical="top" wrapText="1" indent="1"/>
    </xf>
    <xf numFmtId="3" fontId="10" fillId="3" borderId="13" xfId="0" applyNumberFormat="1" applyFont="1" applyFill="1" applyBorder="1" applyAlignment="1">
      <alignment horizontal="right" vertical="center" wrapText="1" indent="1"/>
    </xf>
    <xf numFmtId="0" fontId="4" fillId="2" borderId="0" xfId="2" applyFont="1" applyFill="1" applyBorder="1" applyAlignment="1">
      <alignment horizontal="left" vertical="center" wrapText="1"/>
    </xf>
    <xf numFmtId="0" fontId="8" fillId="3" borderId="3" xfId="0" applyFont="1" applyFill="1" applyBorder="1" applyAlignment="1">
      <alignment horizontal="center" wrapText="1"/>
    </xf>
    <xf numFmtId="166" fontId="9" fillId="3" borderId="6" xfId="0" applyNumberFormat="1" applyFont="1" applyFill="1" applyBorder="1" applyAlignment="1">
      <alignment horizontal="center" vertical="center"/>
    </xf>
    <xf numFmtId="3" fontId="15" fillId="3" borderId="0" xfId="3" applyNumberFormat="1" applyFont="1" applyFill="1" applyBorder="1" applyAlignment="1" applyProtection="1">
      <alignment horizontal="left" vertical="center"/>
    </xf>
    <xf numFmtId="3" fontId="27" fillId="2" borderId="0" xfId="3" applyNumberFormat="1" applyFont="1" applyFill="1" applyBorder="1" applyAlignment="1" applyProtection="1">
      <alignment horizontal="left" vertical="center" wrapText="1"/>
    </xf>
    <xf numFmtId="0" fontId="3" fillId="3" borderId="0" xfId="3" applyFont="1" applyFill="1" applyBorder="1" applyAlignment="1">
      <alignment horizontal="left" vertical="center"/>
    </xf>
    <xf numFmtId="3" fontId="9" fillId="3" borderId="0" xfId="0" applyNumberFormat="1" applyFont="1" applyFill="1" applyBorder="1" applyAlignment="1">
      <alignment horizontal="center" vertical="center"/>
    </xf>
    <xf numFmtId="0" fontId="13" fillId="3" borderId="0" xfId="3" applyFont="1" applyFill="1" applyBorder="1" applyAlignment="1">
      <alignment vertical="center"/>
    </xf>
    <xf numFmtId="0" fontId="15" fillId="3" borderId="0" xfId="3" applyFont="1" applyFill="1" applyBorder="1" applyAlignment="1">
      <alignment vertical="center"/>
    </xf>
    <xf numFmtId="0" fontId="15" fillId="3" borderId="0" xfId="3" applyFont="1" applyFill="1" applyBorder="1" applyAlignment="1">
      <alignment horizontal="left" vertical="center" indent="3"/>
    </xf>
    <xf numFmtId="0" fontId="15" fillId="3" borderId="0" xfId="3" applyFont="1" applyFill="1" applyBorder="1" applyAlignment="1">
      <alignment horizontal="left" vertical="center"/>
    </xf>
    <xf numFmtId="0" fontId="15" fillId="3" borderId="4" xfId="3" applyFont="1" applyFill="1" applyBorder="1" applyAlignment="1">
      <alignment horizontal="left" vertical="center" indent="3"/>
    </xf>
    <xf numFmtId="0" fontId="13" fillId="3" borderId="1" xfId="3" applyFont="1" applyFill="1" applyBorder="1" applyAlignment="1">
      <alignment vertical="center"/>
    </xf>
    <xf numFmtId="0" fontId="3" fillId="3" borderId="13" xfId="3" applyFont="1" applyFill="1" applyBorder="1" applyAlignment="1">
      <alignment horizontal="left" vertical="center" wrapText="1"/>
    </xf>
    <xf numFmtId="3" fontId="3" fillId="3" borderId="13" xfId="5" applyNumberFormat="1" applyFont="1" applyFill="1" applyBorder="1" applyAlignment="1" applyProtection="1">
      <alignment horizontal="right" vertical="center" indent="1"/>
    </xf>
    <xf numFmtId="0" fontId="14" fillId="3" borderId="0" xfId="0" applyFont="1" applyFill="1" applyBorder="1" applyAlignment="1">
      <alignment horizontal="left"/>
    </xf>
    <xf numFmtId="0" fontId="13" fillId="3" borderId="13" xfId="3" applyFont="1" applyFill="1" applyBorder="1" applyAlignment="1">
      <alignment horizontal="left" vertical="center" wrapText="1"/>
    </xf>
    <xf numFmtId="3" fontId="13" fillId="3" borderId="13" xfId="5" applyNumberFormat="1" applyFont="1" applyFill="1" applyBorder="1" applyAlignment="1" applyProtection="1">
      <alignment horizontal="right" vertical="center" indent="1"/>
    </xf>
    <xf numFmtId="3" fontId="12" fillId="3" borderId="15" xfId="3" applyNumberFormat="1" applyFont="1" applyFill="1" applyBorder="1" applyAlignment="1" applyProtection="1">
      <alignment horizontal="left" vertical="center" wrapText="1"/>
    </xf>
    <xf numFmtId="3" fontId="12" fillId="0" borderId="15" xfId="3" applyNumberFormat="1" applyFont="1" applyFill="1" applyBorder="1" applyAlignment="1" applyProtection="1">
      <alignment horizontal="left" vertical="center" wrapText="1"/>
    </xf>
    <xf numFmtId="0" fontId="23" fillId="2" borderId="0" xfId="4" applyFont="1" applyFill="1" applyAlignment="1">
      <alignment horizontal="left" wrapText="1"/>
    </xf>
    <xf numFmtId="1" fontId="9" fillId="3" borderId="0" xfId="0" applyNumberFormat="1" applyFont="1" applyFill="1" applyBorder="1" applyAlignment="1">
      <alignment horizontal="center" vertical="center"/>
    </xf>
    <xf numFmtId="0" fontId="15" fillId="3" borderId="0" xfId="3" applyFont="1" applyFill="1" applyAlignment="1">
      <alignment vertical="center"/>
    </xf>
    <xf numFmtId="0" fontId="15" fillId="3" borderId="0" xfId="3" applyFont="1" applyFill="1" applyAlignment="1">
      <alignment horizontal="left" vertical="center" indent="3"/>
    </xf>
    <xf numFmtId="3" fontId="12" fillId="3" borderId="1" xfId="3" applyNumberFormat="1" applyFont="1" applyFill="1" applyBorder="1" applyAlignment="1" applyProtection="1">
      <alignment horizontal="left" vertical="center" wrapText="1"/>
    </xf>
    <xf numFmtId="1" fontId="13" fillId="3" borderId="1" xfId="3" applyNumberFormat="1" applyFont="1" applyFill="1" applyBorder="1" applyAlignment="1">
      <alignment vertical="center"/>
    </xf>
    <xf numFmtId="0" fontId="9" fillId="3" borderId="1" xfId="0" applyFont="1" applyFill="1" applyBorder="1" applyAlignment="1">
      <alignment horizontal="right"/>
    </xf>
    <xf numFmtId="3" fontId="19" fillId="3" borderId="1" xfId="3" applyNumberFormat="1" applyFont="1" applyFill="1" applyBorder="1" applyAlignment="1">
      <alignment vertical="center"/>
    </xf>
    <xf numFmtId="0" fontId="13" fillId="3" borderId="1" xfId="4" applyFont="1" applyFill="1" applyBorder="1" applyAlignment="1">
      <alignment horizontal="left" vertical="center" wrapText="1"/>
    </xf>
    <xf numFmtId="3" fontId="19" fillId="3" borderId="0" xfId="5" applyNumberFormat="1" applyFont="1" applyFill="1" applyBorder="1" applyAlignment="1" applyProtection="1">
      <alignment horizontal="right" vertical="center" indent="1"/>
    </xf>
    <xf numFmtId="0" fontId="13" fillId="3" borderId="4" xfId="4" applyFont="1" applyFill="1" applyBorder="1" applyAlignment="1">
      <alignment horizontal="left" vertical="center"/>
    </xf>
    <xf numFmtId="0" fontId="3" fillId="3" borderId="0" xfId="3" applyFont="1" applyFill="1" applyBorder="1" applyAlignment="1">
      <alignment horizontal="left" vertical="center" wrapText="1"/>
    </xf>
    <xf numFmtId="0" fontId="15" fillId="3" borderId="0" xfId="4" applyFont="1" applyFill="1" applyAlignment="1">
      <alignment vertical="center"/>
    </xf>
    <xf numFmtId="0" fontId="29" fillId="0" borderId="0" xfId="0" applyFont="1" applyAlignment="1">
      <alignment vertical="center"/>
    </xf>
    <xf numFmtId="3" fontId="32" fillId="0" borderId="9" xfId="0" applyNumberFormat="1" applyFont="1" applyBorder="1" applyAlignment="1">
      <alignment horizontal="center" vertical="center"/>
    </xf>
    <xf numFmtId="0" fontId="28" fillId="0" borderId="19" xfId="0" applyFont="1" applyFill="1" applyBorder="1" applyAlignment="1">
      <alignment horizontal="center" vertical="center"/>
    </xf>
    <xf numFmtId="0" fontId="33" fillId="0" borderId="19" xfId="0" applyFont="1" applyBorder="1" applyAlignment="1">
      <alignment horizontal="center" vertical="center"/>
    </xf>
    <xf numFmtId="3" fontId="34" fillId="0" borderId="19" xfId="0" applyNumberFormat="1" applyFont="1" applyBorder="1" applyAlignment="1">
      <alignment horizontal="center" vertical="center"/>
    </xf>
    <xf numFmtId="0" fontId="0" fillId="0" borderId="0" xfId="0" applyBorder="1"/>
    <xf numFmtId="0" fontId="35"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35" fillId="0" borderId="21" xfId="0" applyFont="1" applyBorder="1" applyAlignment="1">
      <alignment vertical="center"/>
    </xf>
    <xf numFmtId="0" fontId="29" fillId="0" borderId="22" xfId="0" applyFont="1" applyBorder="1" applyAlignment="1">
      <alignment vertical="center"/>
    </xf>
    <xf numFmtId="3" fontId="23" fillId="0" borderId="23" xfId="0" applyNumberFormat="1" applyFont="1" applyBorder="1" applyAlignment="1">
      <alignment horizontal="center" vertical="center"/>
    </xf>
    <xf numFmtId="3" fontId="23" fillId="0" borderId="9" xfId="0" applyNumberFormat="1" applyFont="1" applyBorder="1" applyAlignment="1">
      <alignment horizontal="center" vertical="center"/>
    </xf>
    <xf numFmtId="0" fontId="23" fillId="0" borderId="16" xfId="0" applyFont="1" applyBorder="1" applyAlignment="1">
      <alignment vertical="center"/>
    </xf>
    <xf numFmtId="0" fontId="35" fillId="0" borderId="17" xfId="0" applyFont="1" applyBorder="1" applyAlignment="1">
      <alignment vertical="center"/>
    </xf>
    <xf numFmtId="0" fontId="36" fillId="6" borderId="18" xfId="0" applyFont="1" applyFill="1" applyBorder="1" applyAlignment="1">
      <alignment horizontal="left" vertical="center"/>
    </xf>
    <xf numFmtId="0" fontId="29" fillId="6" borderId="20" xfId="0" applyFont="1" applyFill="1" applyBorder="1" applyAlignment="1">
      <alignment vertical="center"/>
    </xf>
    <xf numFmtId="0" fontId="36" fillId="6" borderId="19" xfId="0" applyFont="1" applyFill="1" applyBorder="1" applyAlignment="1">
      <alignment horizontal="left" vertical="center"/>
    </xf>
    <xf numFmtId="0" fontId="36" fillId="0" borderId="0" xfId="0" applyFont="1" applyBorder="1" applyAlignment="1">
      <alignment vertical="center"/>
    </xf>
    <xf numFmtId="0" fontId="36" fillId="0" borderId="24" xfId="0" applyFont="1" applyBorder="1" applyAlignment="1">
      <alignment vertical="center"/>
    </xf>
    <xf numFmtId="3" fontId="36" fillId="0" borderId="10" xfId="0" applyNumberFormat="1" applyFont="1" applyBorder="1" applyAlignment="1">
      <alignment vertical="center"/>
    </xf>
    <xf numFmtId="164" fontId="36" fillId="0" borderId="0" xfId="1" applyNumberFormat="1" applyFont="1" applyBorder="1" applyAlignment="1">
      <alignment vertical="center"/>
    </xf>
    <xf numFmtId="0" fontId="36" fillId="0" borderId="15" xfId="0" applyFont="1" applyBorder="1" applyAlignment="1">
      <alignment vertical="center"/>
    </xf>
    <xf numFmtId="49" fontId="36" fillId="6" borderId="25" xfId="0" quotePrefix="1" applyNumberFormat="1" applyFont="1" applyFill="1" applyBorder="1" applyAlignment="1">
      <alignment vertical="center"/>
    </xf>
    <xf numFmtId="49" fontId="36" fillId="6" borderId="26" xfId="0" applyNumberFormat="1" applyFont="1" applyFill="1" applyBorder="1" applyAlignment="1">
      <alignment vertical="center"/>
    </xf>
    <xf numFmtId="0" fontId="36" fillId="6" borderId="26" xfId="0" applyNumberFormat="1" applyFont="1" applyFill="1" applyBorder="1" applyAlignment="1">
      <alignment vertical="center"/>
    </xf>
    <xf numFmtId="0" fontId="36" fillId="0" borderId="27" xfId="0" applyFont="1" applyBorder="1" applyAlignment="1">
      <alignment vertical="center"/>
    </xf>
    <xf numFmtId="0" fontId="36" fillId="0" borderId="26" xfId="0" applyFont="1" applyBorder="1" applyAlignment="1">
      <alignment vertical="center"/>
    </xf>
    <xf numFmtId="3" fontId="36" fillId="0" borderId="28" xfId="0" applyNumberFormat="1" applyFont="1" applyBorder="1" applyAlignment="1">
      <alignment vertical="center"/>
    </xf>
    <xf numFmtId="164" fontId="36" fillId="0" borderId="27" xfId="1" applyNumberFormat="1" applyFont="1" applyBorder="1" applyAlignment="1">
      <alignment vertical="center"/>
    </xf>
    <xf numFmtId="0" fontId="36" fillId="0" borderId="25" xfId="0" applyFont="1" applyBorder="1" applyAlignment="1">
      <alignment vertical="center"/>
    </xf>
    <xf numFmtId="0" fontId="36" fillId="6" borderId="29" xfId="0" applyFont="1" applyFill="1" applyBorder="1" applyAlignment="1">
      <alignment horizontal="left" vertical="center"/>
    </xf>
    <xf numFmtId="0" fontId="36" fillId="6" borderId="30" xfId="0" applyFont="1" applyFill="1" applyBorder="1" applyAlignment="1">
      <alignment vertical="center"/>
    </xf>
    <xf numFmtId="0" fontId="36" fillId="6" borderId="30" xfId="0" applyFont="1" applyFill="1" applyBorder="1" applyAlignment="1">
      <alignment horizontal="left" vertical="center"/>
    </xf>
    <xf numFmtId="0" fontId="36" fillId="0" borderId="31" xfId="0" applyFont="1" applyBorder="1" applyAlignment="1">
      <alignment vertical="center"/>
    </xf>
    <xf numFmtId="0" fontId="36" fillId="0" borderId="30" xfId="0" applyFont="1" applyBorder="1" applyAlignment="1">
      <alignment vertical="center"/>
    </xf>
    <xf numFmtId="3" fontId="36" fillId="0" borderId="32" xfId="0" applyNumberFormat="1" applyFont="1" applyBorder="1" applyAlignment="1">
      <alignment vertical="center"/>
    </xf>
    <xf numFmtId="164" fontId="36" fillId="0" borderId="31" xfId="1" applyNumberFormat="1" applyFont="1" applyBorder="1" applyAlignment="1">
      <alignment vertical="center"/>
    </xf>
    <xf numFmtId="0" fontId="36" fillId="0" borderId="29" xfId="0" applyFont="1" applyBorder="1" applyAlignment="1">
      <alignment vertical="center"/>
    </xf>
    <xf numFmtId="49" fontId="36" fillId="6" borderId="15" xfId="0" quotePrefix="1" applyNumberFormat="1" applyFont="1" applyFill="1" applyBorder="1" applyAlignment="1">
      <alignment vertical="center"/>
    </xf>
    <xf numFmtId="49" fontId="36" fillId="6" borderId="0" xfId="0" applyNumberFormat="1" applyFont="1" applyFill="1" applyBorder="1" applyAlignment="1">
      <alignment vertical="center"/>
    </xf>
    <xf numFmtId="0" fontId="36" fillId="6" borderId="24" xfId="0" applyNumberFormat="1" applyFont="1" applyFill="1" applyBorder="1" applyAlignment="1">
      <alignment vertical="center"/>
    </xf>
    <xf numFmtId="3" fontId="36" fillId="0" borderId="0" xfId="0" applyNumberFormat="1" applyFont="1" applyBorder="1" applyAlignment="1">
      <alignment vertical="center"/>
    </xf>
    <xf numFmtId="49" fontId="36" fillId="3" borderId="15" xfId="0" quotePrefix="1" applyNumberFormat="1" applyFont="1" applyFill="1" applyBorder="1" applyAlignment="1">
      <alignment vertical="center"/>
    </xf>
    <xf numFmtId="49" fontId="36" fillId="3" borderId="0" xfId="0" applyNumberFormat="1" applyFont="1" applyFill="1" applyBorder="1" applyAlignment="1">
      <alignment horizontal="left" vertical="center"/>
    </xf>
    <xf numFmtId="49" fontId="36" fillId="6" borderId="0" xfId="0" applyNumberFormat="1" applyFont="1" applyFill="1" applyBorder="1" applyAlignment="1">
      <alignment horizontal="left" vertical="center"/>
    </xf>
    <xf numFmtId="49" fontId="36" fillId="6" borderId="27" xfId="0" applyNumberFormat="1" applyFont="1" applyFill="1" applyBorder="1" applyAlignment="1">
      <alignment horizontal="left" vertical="center"/>
    </xf>
    <xf numFmtId="0" fontId="36" fillId="6" borderId="26" xfId="0" applyFont="1" applyFill="1" applyBorder="1" applyAlignment="1">
      <alignment vertical="center"/>
    </xf>
    <xf numFmtId="49" fontId="36" fillId="6" borderId="29" xfId="0" quotePrefix="1" applyNumberFormat="1" applyFont="1" applyFill="1" applyBorder="1" applyAlignment="1">
      <alignment vertical="center"/>
    </xf>
    <xf numFmtId="49" fontId="36" fillId="6" borderId="31" xfId="0" applyNumberFormat="1" applyFont="1" applyFill="1" applyBorder="1" applyAlignment="1">
      <alignment vertical="center"/>
    </xf>
    <xf numFmtId="0" fontId="36" fillId="6" borderId="30" xfId="0" applyNumberFormat="1" applyFont="1" applyFill="1" applyBorder="1" applyAlignment="1">
      <alignment vertical="center"/>
    </xf>
    <xf numFmtId="49" fontId="36" fillId="0" borderId="15" xfId="0" quotePrefix="1" applyNumberFormat="1" applyFont="1" applyFill="1" applyBorder="1" applyAlignment="1">
      <alignment vertical="center"/>
    </xf>
    <xf numFmtId="49" fontId="36" fillId="0" borderId="0" xfId="0" applyNumberFormat="1" applyFont="1" applyFill="1" applyBorder="1" applyAlignment="1">
      <alignment vertical="center"/>
    </xf>
    <xf numFmtId="0" fontId="36" fillId="0" borderId="0" xfId="0" applyFont="1" applyFill="1" applyBorder="1" applyAlignment="1">
      <alignment vertical="center"/>
    </xf>
    <xf numFmtId="0" fontId="36" fillId="6" borderId="24" xfId="0" applyFont="1" applyFill="1" applyBorder="1" applyAlignment="1">
      <alignment vertical="center"/>
    </xf>
    <xf numFmtId="0" fontId="36" fillId="0" borderId="24" xfId="0" applyNumberFormat="1" applyFont="1" applyFill="1" applyBorder="1" applyAlignment="1">
      <alignment vertical="center"/>
    </xf>
    <xf numFmtId="49" fontId="36" fillId="6" borderId="15" xfId="0" quotePrefix="1" applyNumberFormat="1" applyFont="1" applyFill="1" applyBorder="1" applyAlignment="1">
      <alignment horizontal="left" vertical="center"/>
    </xf>
    <xf numFmtId="49" fontId="36" fillId="0" borderId="25" xfId="0" quotePrefix="1" applyNumberFormat="1" applyFont="1" applyFill="1" applyBorder="1" applyAlignment="1">
      <alignment vertical="center"/>
    </xf>
    <xf numFmtId="0" fontId="36" fillId="0" borderId="26" xfId="0" applyNumberFormat="1" applyFont="1" applyFill="1" applyBorder="1" applyAlignment="1">
      <alignment vertical="center"/>
    </xf>
    <xf numFmtId="3" fontId="36" fillId="0" borderId="27" xfId="0" applyNumberFormat="1" applyFont="1" applyBorder="1" applyAlignment="1">
      <alignment vertical="center"/>
    </xf>
    <xf numFmtId="49" fontId="36" fillId="6" borderId="29" xfId="0" quotePrefix="1" applyNumberFormat="1" applyFont="1" applyFill="1" applyBorder="1" applyAlignment="1">
      <alignment vertical="top"/>
    </xf>
    <xf numFmtId="49" fontId="36" fillId="6" borderId="31" xfId="0" applyNumberFormat="1" applyFont="1" applyFill="1" applyBorder="1" applyAlignment="1">
      <alignment vertical="top"/>
    </xf>
    <xf numFmtId="0" fontId="36" fillId="6" borderId="30" xfId="0" applyNumberFormat="1" applyFont="1" applyFill="1" applyBorder="1" applyAlignment="1">
      <alignment vertical="top"/>
    </xf>
    <xf numFmtId="0" fontId="36" fillId="0" borderId="30" xfId="0" applyFont="1" applyBorder="1" applyAlignment="1">
      <alignment vertical="top" wrapText="1"/>
    </xf>
    <xf numFmtId="3" fontId="36" fillId="0" borderId="32" xfId="0" applyNumberFormat="1" applyFont="1" applyBorder="1" applyAlignment="1">
      <alignment vertical="top" wrapText="1"/>
    </xf>
    <xf numFmtId="164" fontId="36" fillId="0" borderId="31" xfId="1" applyNumberFormat="1" applyFont="1" applyBorder="1" applyAlignment="1">
      <alignment vertical="top" wrapText="1"/>
    </xf>
    <xf numFmtId="49" fontId="36" fillId="6" borderId="24" xfId="0" applyNumberFormat="1" applyFont="1" applyFill="1" applyBorder="1" applyAlignment="1">
      <alignment vertical="center"/>
    </xf>
    <xf numFmtId="0" fontId="29" fillId="0" borderId="25" xfId="0" applyFont="1" applyBorder="1" applyAlignment="1">
      <alignment vertical="center"/>
    </xf>
    <xf numFmtId="0" fontId="29" fillId="0" borderId="27" xfId="0" applyFont="1" applyBorder="1" applyAlignment="1">
      <alignment vertical="center"/>
    </xf>
    <xf numFmtId="49" fontId="36" fillId="6" borderId="33" xfId="0" quotePrefix="1" applyNumberFormat="1" applyFont="1" applyFill="1" applyBorder="1" applyAlignment="1">
      <alignment vertical="center"/>
    </xf>
    <xf numFmtId="49" fontId="36" fillId="6" borderId="34" xfId="0" applyNumberFormat="1" applyFont="1" applyFill="1" applyBorder="1" applyAlignment="1">
      <alignment horizontal="left" vertical="center"/>
    </xf>
    <xf numFmtId="0" fontId="36" fillId="6" borderId="35" xfId="0" applyFont="1" applyFill="1" applyBorder="1" applyAlignment="1">
      <alignment vertical="center"/>
    </xf>
    <xf numFmtId="0" fontId="36" fillId="0" borderId="34" xfId="0" applyFont="1" applyBorder="1" applyAlignment="1">
      <alignment vertical="center"/>
    </xf>
    <xf numFmtId="0" fontId="36" fillId="0" borderId="35" xfId="0" applyFont="1" applyBorder="1" applyAlignment="1">
      <alignment vertical="center"/>
    </xf>
    <xf numFmtId="3" fontId="36" fillId="0" borderId="36" xfId="0" applyNumberFormat="1" applyFont="1" applyBorder="1" applyAlignment="1">
      <alignment vertical="center"/>
    </xf>
    <xf numFmtId="3" fontId="36" fillId="0" borderId="34" xfId="0" applyNumberFormat="1" applyFont="1" applyBorder="1" applyAlignment="1">
      <alignment vertical="center"/>
    </xf>
    <xf numFmtId="0" fontId="36" fillId="0" borderId="33" xfId="0" applyFont="1" applyBorder="1" applyAlignment="1">
      <alignment vertical="center"/>
    </xf>
    <xf numFmtId="0" fontId="29" fillId="3" borderId="0" xfId="0" quotePrefix="1" applyNumberFormat="1" applyFont="1" applyFill="1" applyBorder="1" applyAlignment="1">
      <alignment vertical="center"/>
    </xf>
    <xf numFmtId="0" fontId="36" fillId="3" borderId="0" xfId="0" applyNumberFormat="1" applyFont="1" applyFill="1" applyBorder="1" applyAlignment="1">
      <alignment vertical="center"/>
    </xf>
    <xf numFmtId="0" fontId="36" fillId="3" borderId="0" xfId="0" quotePrefix="1" applyNumberFormat="1" applyFont="1" applyFill="1" applyBorder="1" applyAlignment="1">
      <alignment vertical="center"/>
    </xf>
    <xf numFmtId="0" fontId="36" fillId="0" borderId="0" xfId="0" applyFont="1" applyAlignment="1">
      <alignment vertical="center"/>
    </xf>
    <xf numFmtId="3" fontId="36" fillId="0" borderId="0" xfId="0" applyNumberFormat="1" applyFont="1" applyAlignment="1">
      <alignment vertical="center"/>
    </xf>
    <xf numFmtId="0" fontId="35" fillId="0" borderId="21" xfId="0" applyFont="1" applyFill="1" applyBorder="1" applyAlignment="1">
      <alignment horizontal="left" vertical="center"/>
    </xf>
    <xf numFmtId="0" fontId="28" fillId="0" borderId="21" xfId="0" applyFont="1" applyFill="1" applyBorder="1" applyAlignment="1">
      <alignment horizontal="center" vertical="center"/>
    </xf>
    <xf numFmtId="3" fontId="23" fillId="0" borderId="16" xfId="0" applyNumberFormat="1" applyFont="1" applyBorder="1" applyAlignment="1">
      <alignment horizontal="center" vertical="center"/>
    </xf>
    <xf numFmtId="0" fontId="35" fillId="0" borderId="16" xfId="0" applyFont="1" applyBorder="1" applyAlignment="1">
      <alignment vertical="center"/>
    </xf>
    <xf numFmtId="0" fontId="36" fillId="7" borderId="18" xfId="0" applyNumberFormat="1" applyFont="1" applyFill="1" applyBorder="1" applyAlignment="1">
      <alignment horizontal="left" vertical="center"/>
    </xf>
    <xf numFmtId="0" fontId="36" fillId="7" borderId="20" xfId="0" applyNumberFormat="1" applyFont="1" applyFill="1" applyBorder="1" applyAlignment="1">
      <alignment horizontal="left" vertical="center"/>
    </xf>
    <xf numFmtId="0" fontId="36" fillId="0" borderId="19" xfId="0" applyFont="1" applyBorder="1" applyAlignment="1">
      <alignment vertical="center"/>
    </xf>
    <xf numFmtId="0" fontId="36" fillId="0" borderId="20" xfId="0" applyFont="1" applyBorder="1" applyAlignment="1">
      <alignment vertical="center"/>
    </xf>
    <xf numFmtId="3" fontId="36" fillId="0" borderId="37" xfId="0" applyNumberFormat="1" applyFont="1" applyBorder="1" applyAlignment="1">
      <alignment vertical="center"/>
    </xf>
    <xf numFmtId="0" fontId="36" fillId="7" borderId="15" xfId="0" applyNumberFormat="1" applyFont="1" applyFill="1" applyBorder="1" applyAlignment="1">
      <alignment horizontal="left" vertical="center"/>
    </xf>
    <xf numFmtId="0" fontId="36" fillId="7" borderId="24" xfId="0" applyNumberFormat="1" applyFont="1" applyFill="1" applyBorder="1" applyAlignment="1">
      <alignment vertical="center"/>
    </xf>
    <xf numFmtId="0" fontId="36" fillId="7" borderId="15" xfId="0" applyNumberFormat="1" applyFont="1" applyFill="1" applyBorder="1" applyAlignment="1">
      <alignment vertical="center"/>
    </xf>
    <xf numFmtId="0" fontId="36" fillId="0" borderId="0" xfId="0" applyFont="1" applyBorder="1"/>
    <xf numFmtId="0" fontId="36" fillId="0" borderId="24" xfId="0" applyFont="1" applyBorder="1"/>
    <xf numFmtId="3" fontId="36" fillId="0" borderId="10" xfId="0" applyNumberFormat="1" applyFont="1" applyBorder="1"/>
    <xf numFmtId="164" fontId="36" fillId="0" borderId="0" xfId="1" applyNumberFormat="1" applyFont="1" applyBorder="1"/>
    <xf numFmtId="0" fontId="36" fillId="0" borderId="15" xfId="0" applyFont="1" applyBorder="1"/>
    <xf numFmtId="0" fontId="36" fillId="0" borderId="15" xfId="0" applyNumberFormat="1" applyFont="1" applyFill="1" applyBorder="1" applyAlignment="1">
      <alignment horizontal="left" vertical="center"/>
    </xf>
    <xf numFmtId="3" fontId="36" fillId="0" borderId="0" xfId="0" applyNumberFormat="1" applyFont="1" applyBorder="1"/>
    <xf numFmtId="49" fontId="29" fillId="6" borderId="15" xfId="0" quotePrefix="1" applyNumberFormat="1" applyFont="1" applyFill="1" applyBorder="1" applyAlignment="1">
      <alignment vertical="center"/>
    </xf>
    <xf numFmtId="0" fontId="29" fillId="0" borderId="0" xfId="0" applyFont="1" applyBorder="1" applyAlignment="1">
      <alignment vertical="center"/>
    </xf>
    <xf numFmtId="0" fontId="36" fillId="7" borderId="25" xfId="0" applyNumberFormat="1" applyFont="1" applyFill="1" applyBorder="1" applyAlignment="1">
      <alignment horizontal="left" vertical="center"/>
    </xf>
    <xf numFmtId="0" fontId="36" fillId="7" borderId="26" xfId="0" applyNumberFormat="1" applyFont="1" applyFill="1" applyBorder="1" applyAlignment="1">
      <alignment vertical="center"/>
    </xf>
    <xf numFmtId="0" fontId="36" fillId="7" borderId="25" xfId="0" applyNumberFormat="1" applyFont="1" applyFill="1" applyBorder="1" applyAlignment="1">
      <alignment vertical="center"/>
    </xf>
    <xf numFmtId="0" fontId="36" fillId="0" borderId="27" xfId="0" applyFont="1" applyBorder="1"/>
    <xf numFmtId="0" fontId="36" fillId="0" borderId="26" xfId="0" applyFont="1" applyBorder="1"/>
    <xf numFmtId="3" fontId="36" fillId="0" borderId="28" xfId="0" applyNumberFormat="1" applyFont="1" applyBorder="1"/>
    <xf numFmtId="164" fontId="36" fillId="0" borderId="27" xfId="1" applyNumberFormat="1" applyFont="1" applyBorder="1"/>
    <xf numFmtId="0" fontId="36" fillId="0" borderId="25" xfId="0" applyFont="1" applyBorder="1"/>
    <xf numFmtId="0" fontId="36" fillId="7" borderId="33" xfId="0" applyNumberFormat="1" applyFont="1" applyFill="1" applyBorder="1" applyAlignment="1">
      <alignment horizontal="left" vertical="center"/>
    </xf>
    <xf numFmtId="0" fontId="36" fillId="7" borderId="35" xfId="0" applyNumberFormat="1" applyFont="1" applyFill="1" applyBorder="1" applyAlignment="1">
      <alignment vertical="center"/>
    </xf>
    <xf numFmtId="0" fontId="36" fillId="0" borderId="34" xfId="0" applyFont="1" applyBorder="1"/>
    <xf numFmtId="0" fontId="36" fillId="0" borderId="35" xfId="0" applyFont="1" applyBorder="1"/>
    <xf numFmtId="3" fontId="36" fillId="0" borderId="36" xfId="0" applyNumberFormat="1" applyFont="1" applyBorder="1"/>
    <xf numFmtId="3" fontId="36" fillId="0" borderId="34" xfId="0" applyNumberFormat="1" applyFont="1" applyBorder="1"/>
    <xf numFmtId="0" fontId="36" fillId="0" borderId="33" xfId="0" applyFont="1" applyBorder="1"/>
    <xf numFmtId="0" fontId="29" fillId="3" borderId="19" xfId="0" quotePrefix="1" applyNumberFormat="1" applyFont="1" applyFill="1" applyBorder="1" applyAlignment="1">
      <alignment vertical="center"/>
    </xf>
    <xf numFmtId="0" fontId="36" fillId="3" borderId="19" xfId="0" applyNumberFormat="1" applyFont="1" applyFill="1" applyBorder="1" applyAlignment="1">
      <alignment vertical="center"/>
    </xf>
    <xf numFmtId="0" fontId="36" fillId="3" borderId="19" xfId="0" applyFont="1" applyFill="1" applyBorder="1" applyAlignment="1">
      <alignment vertical="center"/>
    </xf>
    <xf numFmtId="3" fontId="36" fillId="0" borderId="19" xfId="0" applyNumberFormat="1" applyFont="1" applyBorder="1" applyAlignment="1">
      <alignment vertical="center"/>
    </xf>
    <xf numFmtId="0" fontId="36" fillId="0" borderId="9" xfId="0" applyFont="1" applyBorder="1" applyAlignment="1">
      <alignment vertical="center"/>
    </xf>
    <xf numFmtId="0" fontId="29" fillId="0" borderId="9" xfId="0" applyFont="1" applyBorder="1" applyAlignment="1">
      <alignment vertical="center"/>
    </xf>
    <xf numFmtId="0" fontId="36" fillId="8" borderId="18" xfId="0" applyNumberFormat="1" applyFont="1" applyFill="1" applyBorder="1" applyAlignment="1">
      <alignment horizontal="left" vertical="center"/>
    </xf>
    <xf numFmtId="0" fontId="36" fillId="8" borderId="19" xfId="0" applyNumberFormat="1" applyFont="1" applyFill="1" applyBorder="1" applyAlignment="1">
      <alignment horizontal="left" vertical="center"/>
    </xf>
    <xf numFmtId="0" fontId="36" fillId="8" borderId="20" xfId="0" applyNumberFormat="1" applyFont="1" applyFill="1" applyBorder="1" applyAlignment="1">
      <alignment horizontal="left" vertical="center"/>
    </xf>
    <xf numFmtId="0" fontId="36" fillId="0" borderId="18" xfId="0" applyFont="1" applyBorder="1" applyAlignment="1">
      <alignment vertical="center"/>
    </xf>
    <xf numFmtId="49" fontId="36" fillId="8" borderId="15" xfId="0" applyNumberFormat="1" applyFont="1" applyFill="1" applyBorder="1" applyAlignment="1">
      <alignment vertical="center"/>
    </xf>
    <xf numFmtId="0" fontId="36" fillId="8" borderId="0" xfId="0" applyNumberFormat="1" applyFont="1" applyFill="1" applyBorder="1" applyAlignment="1">
      <alignment vertical="center"/>
    </xf>
    <xf numFmtId="0" fontId="36" fillId="8" borderId="24" xfId="6" applyFont="1" applyFill="1" applyBorder="1" applyAlignment="1">
      <alignment vertical="center"/>
    </xf>
    <xf numFmtId="0" fontId="29" fillId="0" borderId="24" xfId="0" applyFont="1" applyBorder="1" applyAlignment="1">
      <alignment vertical="center"/>
    </xf>
    <xf numFmtId="49" fontId="36" fillId="0" borderId="15" xfId="0" applyNumberFormat="1" applyFont="1" applyFill="1" applyBorder="1" applyAlignment="1">
      <alignment vertical="center"/>
    </xf>
    <xf numFmtId="0" fontId="36" fillId="0" borderId="0" xfId="0" applyNumberFormat="1" applyFont="1" applyFill="1" applyBorder="1" applyAlignment="1">
      <alignment vertical="center"/>
    </xf>
    <xf numFmtId="0" fontId="36" fillId="0" borderId="26" xfId="6" applyFont="1" applyFill="1" applyBorder="1" applyAlignment="1">
      <alignment vertical="center"/>
    </xf>
    <xf numFmtId="49" fontId="36" fillId="8" borderId="25" xfId="0" quotePrefix="1" applyNumberFormat="1" applyFont="1" applyFill="1" applyBorder="1" applyAlignment="1">
      <alignment vertical="center"/>
    </xf>
    <xf numFmtId="0" fontId="36" fillId="8" borderId="26" xfId="6" applyFont="1" applyFill="1" applyBorder="1" applyAlignment="1">
      <alignment vertical="center"/>
    </xf>
    <xf numFmtId="0" fontId="3" fillId="0" borderId="26" xfId="0" applyFont="1" applyBorder="1" applyAlignment="1">
      <alignment vertical="center"/>
    </xf>
    <xf numFmtId="3" fontId="3" fillId="0" borderId="28" xfId="0" applyNumberFormat="1" applyFont="1" applyBorder="1" applyAlignment="1">
      <alignment vertical="center"/>
    </xf>
    <xf numFmtId="3" fontId="3" fillId="0" borderId="27" xfId="0" applyNumberFormat="1" applyFont="1" applyBorder="1" applyAlignment="1">
      <alignment vertical="center"/>
    </xf>
    <xf numFmtId="49" fontId="36" fillId="8" borderId="29" xfId="0" applyNumberFormat="1" applyFont="1" applyFill="1" applyBorder="1" applyAlignment="1">
      <alignment vertical="center"/>
    </xf>
    <xf numFmtId="0" fontId="36" fillId="8" borderId="30" xfId="6" applyFont="1" applyFill="1" applyBorder="1" applyAlignment="1">
      <alignment vertical="center"/>
    </xf>
    <xf numFmtId="49" fontId="36" fillId="8" borderId="24" xfId="6" applyNumberFormat="1" applyFont="1" applyFill="1" applyBorder="1" applyAlignment="1">
      <alignment vertical="center"/>
    </xf>
    <xf numFmtId="49" fontId="36" fillId="8" borderId="25" xfId="0" applyNumberFormat="1" applyFont="1" applyFill="1" applyBorder="1" applyAlignment="1">
      <alignment vertical="center"/>
    </xf>
    <xf numFmtId="49" fontId="36" fillId="8" borderId="26" xfId="6" applyNumberFormat="1" applyFont="1" applyFill="1" applyBorder="1" applyAlignment="1">
      <alignment vertical="center"/>
    </xf>
    <xf numFmtId="0" fontId="36" fillId="8" borderId="31" xfId="0" applyNumberFormat="1" applyFont="1" applyFill="1" applyBorder="1" applyAlignment="1">
      <alignment vertical="center"/>
    </xf>
    <xf numFmtId="0" fontId="36" fillId="0" borderId="27" xfId="0" applyNumberFormat="1" applyFont="1" applyFill="1" applyBorder="1" applyAlignment="1">
      <alignment vertical="center"/>
    </xf>
    <xf numFmtId="49" fontId="36" fillId="8" borderId="29" xfId="0" quotePrefix="1" applyNumberFormat="1" applyFont="1" applyFill="1" applyBorder="1" applyAlignment="1">
      <alignment vertical="center"/>
    </xf>
    <xf numFmtId="49" fontId="36" fillId="8" borderId="30" xfId="6" applyNumberFormat="1" applyFont="1" applyFill="1" applyBorder="1" applyAlignment="1">
      <alignment vertical="center"/>
    </xf>
    <xf numFmtId="49" fontId="36" fillId="8" borderId="15" xfId="0" quotePrefix="1" applyNumberFormat="1" applyFont="1" applyFill="1" applyBorder="1" applyAlignment="1">
      <alignment vertical="center"/>
    </xf>
    <xf numFmtId="0" fontId="36" fillId="8" borderId="0" xfId="0" applyFont="1" applyFill="1" applyBorder="1" applyAlignment="1">
      <alignment vertical="center"/>
    </xf>
    <xf numFmtId="0" fontId="36" fillId="8" borderId="0" xfId="0" applyFont="1" applyFill="1" applyAlignment="1">
      <alignment vertical="center"/>
    </xf>
    <xf numFmtId="49" fontId="29" fillId="0" borderId="15" xfId="0" quotePrefix="1" applyNumberFormat="1" applyFont="1" applyFill="1" applyBorder="1" applyAlignment="1">
      <alignment vertical="center"/>
    </xf>
    <xf numFmtId="0" fontId="36" fillId="8" borderId="27" xfId="0" applyFont="1" applyFill="1" applyBorder="1" applyAlignment="1">
      <alignment vertical="center"/>
    </xf>
    <xf numFmtId="49" fontId="36" fillId="8" borderId="33" xfId="0" applyNumberFormat="1" applyFont="1" applyFill="1" applyBorder="1" applyAlignment="1">
      <alignment vertical="center"/>
    </xf>
    <xf numFmtId="0" fontId="36" fillId="8" borderId="34" xfId="0" applyNumberFormat="1" applyFont="1" applyFill="1" applyBorder="1" applyAlignment="1">
      <alignment vertical="center"/>
    </xf>
    <xf numFmtId="0" fontId="36" fillId="8" borderId="35" xfId="0" applyNumberFormat="1" applyFont="1" applyFill="1" applyBorder="1" applyAlignment="1">
      <alignment vertical="center"/>
    </xf>
    <xf numFmtId="0" fontId="29" fillId="3" borderId="0" xfId="0" applyFont="1" applyFill="1" applyBorder="1" applyAlignment="1">
      <alignment vertical="center"/>
    </xf>
    <xf numFmtId="0" fontId="36" fillId="3" borderId="0" xfId="0" applyFont="1" applyFill="1" applyBorder="1" applyAlignment="1">
      <alignment vertical="center"/>
    </xf>
    <xf numFmtId="0" fontId="36" fillId="3" borderId="0" xfId="6" applyFont="1" applyFill="1" applyBorder="1" applyAlignment="1">
      <alignment vertical="center"/>
    </xf>
    <xf numFmtId="0" fontId="38" fillId="0" borderId="18" xfId="0" applyNumberFormat="1" applyFont="1" applyFill="1" applyBorder="1" applyAlignment="1">
      <alignment horizontal="left" vertical="center"/>
    </xf>
    <xf numFmtId="0" fontId="38" fillId="0" borderId="19" xfId="0" applyNumberFormat="1" applyFont="1" applyFill="1" applyBorder="1" applyAlignment="1">
      <alignment horizontal="left" vertical="center"/>
    </xf>
    <xf numFmtId="0" fontId="36" fillId="9" borderId="18" xfId="0" applyNumberFormat="1" applyFont="1" applyFill="1" applyBorder="1" applyAlignment="1">
      <alignment horizontal="left" vertical="center"/>
    </xf>
    <xf numFmtId="0" fontId="36" fillId="9" borderId="20" xfId="6" applyFont="1" applyFill="1" applyBorder="1" applyAlignment="1">
      <alignment horizontal="left" vertical="center"/>
    </xf>
    <xf numFmtId="164" fontId="36" fillId="0" borderId="37" xfId="1" applyNumberFormat="1" applyFont="1" applyBorder="1" applyAlignment="1">
      <alignment vertical="center"/>
    </xf>
    <xf numFmtId="49" fontId="36" fillId="9" borderId="15" xfId="0" quotePrefix="1" applyNumberFormat="1" applyFont="1" applyFill="1" applyBorder="1" applyAlignment="1">
      <alignment vertical="center"/>
    </xf>
    <xf numFmtId="0" fontId="36" fillId="9" borderId="24" xfId="6" applyFont="1" applyFill="1" applyBorder="1" applyAlignment="1">
      <alignment vertical="center"/>
    </xf>
    <xf numFmtId="0" fontId="36" fillId="10" borderId="15" xfId="0" quotePrefix="1" applyNumberFormat="1" applyFont="1" applyFill="1" applyBorder="1" applyAlignment="1">
      <alignment horizontal="left" vertical="center"/>
    </xf>
    <xf numFmtId="0" fontId="36" fillId="10" borderId="0" xfId="0" applyNumberFormat="1" applyFont="1" applyFill="1" applyBorder="1" applyAlignment="1">
      <alignment horizontal="left" vertical="center"/>
    </xf>
    <xf numFmtId="0" fontId="36" fillId="3" borderId="15" xfId="0" applyNumberFormat="1" applyFont="1" applyFill="1" applyBorder="1" applyAlignment="1">
      <alignment horizontal="left" vertical="center"/>
    </xf>
    <xf numFmtId="0" fontId="36" fillId="3" borderId="24" xfId="6" applyFont="1" applyFill="1" applyBorder="1" applyAlignment="1">
      <alignment horizontal="left" vertical="center"/>
    </xf>
    <xf numFmtId="0" fontId="36" fillId="10" borderId="15" xfId="0" applyNumberFormat="1" applyFont="1" applyFill="1" applyBorder="1" applyAlignment="1">
      <alignment horizontal="left" vertical="center"/>
    </xf>
    <xf numFmtId="0" fontId="36" fillId="3" borderId="0" xfId="0" applyNumberFormat="1" applyFont="1" applyFill="1" applyBorder="1" applyAlignment="1">
      <alignment horizontal="left" vertical="center"/>
    </xf>
    <xf numFmtId="0" fontId="36" fillId="3" borderId="25" xfId="0" applyNumberFormat="1" applyFont="1" applyFill="1" applyBorder="1" applyAlignment="1">
      <alignment horizontal="left" vertical="center"/>
    </xf>
    <xf numFmtId="0" fontId="36" fillId="3" borderId="27" xfId="0" applyNumberFormat="1" applyFont="1" applyFill="1" applyBorder="1" applyAlignment="1">
      <alignment horizontal="left" vertical="center"/>
    </xf>
    <xf numFmtId="49" fontId="36" fillId="9" borderId="25" xfId="0" quotePrefix="1" applyNumberFormat="1" applyFont="1" applyFill="1" applyBorder="1" applyAlignment="1">
      <alignment vertical="center"/>
    </xf>
    <xf numFmtId="0" fontId="36" fillId="9" borderId="26" xfId="6" applyFont="1" applyFill="1" applyBorder="1" applyAlignment="1">
      <alignment vertical="center"/>
    </xf>
    <xf numFmtId="0" fontId="36" fillId="9" borderId="29" xfId="0" applyNumberFormat="1" applyFont="1" applyFill="1" applyBorder="1" applyAlignment="1">
      <alignment horizontal="left" vertical="center"/>
    </xf>
    <xf numFmtId="0" fontId="36" fillId="9" borderId="31" xfId="0" applyNumberFormat="1" applyFont="1" applyFill="1" applyBorder="1" applyAlignment="1">
      <alignment horizontal="left" vertical="center"/>
    </xf>
    <xf numFmtId="0" fontId="36" fillId="9" borderId="30" xfId="6" applyFont="1" applyFill="1" applyBorder="1" applyAlignment="1">
      <alignment horizontal="left" vertical="center"/>
    </xf>
    <xf numFmtId="164" fontId="36" fillId="0" borderId="32" xfId="1" applyNumberFormat="1" applyFont="1" applyBorder="1" applyAlignment="1">
      <alignment vertical="center"/>
    </xf>
    <xf numFmtId="0" fontId="36" fillId="9" borderId="0" xfId="0" applyNumberFormat="1" applyFont="1" applyFill="1" applyBorder="1" applyAlignment="1">
      <alignment vertical="center"/>
    </xf>
    <xf numFmtId="0" fontId="36" fillId="9" borderId="15" xfId="0" applyNumberFormat="1" applyFont="1" applyFill="1" applyBorder="1" applyAlignment="1">
      <alignment horizontal="left" vertical="center"/>
    </xf>
    <xf numFmtId="0" fontId="36" fillId="9" borderId="0" xfId="0" applyNumberFormat="1" applyFont="1" applyFill="1" applyBorder="1" applyAlignment="1">
      <alignment horizontal="left" vertical="center"/>
    </xf>
    <xf numFmtId="0" fontId="36" fillId="0" borderId="24" xfId="6" applyFont="1" applyFill="1" applyBorder="1" applyAlignment="1">
      <alignment vertical="center"/>
    </xf>
    <xf numFmtId="0" fontId="36" fillId="3" borderId="24" xfId="6" applyFont="1" applyFill="1" applyBorder="1" applyAlignment="1">
      <alignment vertical="center"/>
    </xf>
    <xf numFmtId="20" fontId="36" fillId="9" borderId="0" xfId="0" applyNumberFormat="1" applyFont="1" applyFill="1" applyBorder="1" applyAlignment="1">
      <alignment vertical="center"/>
    </xf>
    <xf numFmtId="0" fontId="36" fillId="9" borderId="27" xfId="0" applyNumberFormat="1" applyFont="1" applyFill="1" applyBorder="1" applyAlignment="1">
      <alignment vertical="center"/>
    </xf>
    <xf numFmtId="49" fontId="36" fillId="9" borderId="25" xfId="0" applyNumberFormat="1" applyFont="1" applyFill="1" applyBorder="1" applyAlignment="1">
      <alignment vertical="center"/>
    </xf>
    <xf numFmtId="0" fontId="36" fillId="9" borderId="26" xfId="0" applyFont="1" applyFill="1" applyBorder="1" applyAlignment="1">
      <alignment vertical="center"/>
    </xf>
    <xf numFmtId="49" fontId="36" fillId="10" borderId="29" xfId="0" quotePrefix="1" applyNumberFormat="1" applyFont="1" applyFill="1" applyBorder="1" applyAlignment="1">
      <alignment vertical="center"/>
    </xf>
    <xf numFmtId="20" fontId="36" fillId="10" borderId="31" xfId="0" applyNumberFormat="1" applyFont="1" applyFill="1" applyBorder="1" applyAlignment="1">
      <alignment vertical="center"/>
    </xf>
    <xf numFmtId="49" fontId="36" fillId="9" borderId="29" xfId="0" quotePrefix="1" applyNumberFormat="1" applyFont="1" applyFill="1" applyBorder="1" applyAlignment="1">
      <alignment vertical="center"/>
    </xf>
    <xf numFmtId="0" fontId="36" fillId="9" borderId="30" xfId="6" applyFont="1" applyFill="1" applyBorder="1" applyAlignment="1">
      <alignment vertical="center"/>
    </xf>
    <xf numFmtId="49" fontId="36" fillId="10" borderId="15" xfId="0" quotePrefix="1" applyNumberFormat="1" applyFont="1" applyFill="1" applyBorder="1" applyAlignment="1">
      <alignment vertical="center"/>
    </xf>
    <xf numFmtId="0" fontId="36" fillId="10" borderId="0" xfId="0" applyFont="1" applyFill="1" applyBorder="1" applyAlignment="1">
      <alignment vertical="center"/>
    </xf>
    <xf numFmtId="0" fontId="36" fillId="10" borderId="0" xfId="0" applyNumberFormat="1" applyFont="1" applyFill="1" applyBorder="1" applyAlignment="1">
      <alignment vertical="center"/>
    </xf>
    <xf numFmtId="49" fontId="36" fillId="10" borderId="25" xfId="0" quotePrefix="1" applyNumberFormat="1" applyFont="1" applyFill="1" applyBorder="1" applyAlignment="1">
      <alignment vertical="center"/>
    </xf>
    <xf numFmtId="0" fontId="36" fillId="10" borderId="27" xfId="0" applyNumberFormat="1" applyFont="1" applyFill="1" applyBorder="1" applyAlignment="1">
      <alignment vertical="center"/>
    </xf>
    <xf numFmtId="0" fontId="36" fillId="10" borderId="29" xfId="0" quotePrefix="1" applyNumberFormat="1" applyFont="1" applyFill="1" applyBorder="1" applyAlignment="1">
      <alignment vertical="center"/>
    </xf>
    <xf numFmtId="0" fontId="36" fillId="10" borderId="31" xfId="0" applyNumberFormat="1" applyFont="1" applyFill="1" applyBorder="1" applyAlignment="1">
      <alignment vertical="center"/>
    </xf>
    <xf numFmtId="0" fontId="36" fillId="10" borderId="15" xfId="0" quotePrefix="1" applyNumberFormat="1" applyFont="1" applyFill="1" applyBorder="1" applyAlignment="1">
      <alignment vertical="center"/>
    </xf>
    <xf numFmtId="0" fontId="36" fillId="9" borderId="24" xfId="0" applyFont="1" applyFill="1" applyBorder="1" applyAlignment="1">
      <alignment vertical="center"/>
    </xf>
    <xf numFmtId="0" fontId="36" fillId="9" borderId="31" xfId="0" applyNumberFormat="1" applyFont="1" applyFill="1" applyBorder="1" applyAlignment="1">
      <alignment vertical="center"/>
    </xf>
    <xf numFmtId="3" fontId="36" fillId="0" borderId="31" xfId="0" applyNumberFormat="1" applyFont="1" applyBorder="1" applyAlignment="1">
      <alignment vertical="center"/>
    </xf>
    <xf numFmtId="49" fontId="36" fillId="10" borderId="38" xfId="0" quotePrefix="1" applyNumberFormat="1" applyFont="1" applyFill="1" applyBorder="1" applyAlignment="1">
      <alignment vertical="center"/>
    </xf>
    <xf numFmtId="0" fontId="36" fillId="10" borderId="21" xfId="0" applyNumberFormat="1" applyFont="1" applyFill="1" applyBorder="1" applyAlignment="1">
      <alignment vertical="center"/>
    </xf>
    <xf numFmtId="49" fontId="36" fillId="3" borderId="38" xfId="0" quotePrefix="1" applyNumberFormat="1" applyFont="1" applyFill="1" applyBorder="1" applyAlignment="1">
      <alignment vertical="center"/>
    </xf>
    <xf numFmtId="0" fontId="36" fillId="3" borderId="22" xfId="6" applyFont="1" applyFill="1" applyBorder="1" applyAlignment="1">
      <alignment vertical="center"/>
    </xf>
    <xf numFmtId="0" fontId="36" fillId="0" borderId="21" xfId="0" applyFont="1" applyBorder="1" applyAlignment="1">
      <alignment vertical="center"/>
    </xf>
    <xf numFmtId="0" fontId="36" fillId="0" borderId="22" xfId="0" applyFont="1" applyBorder="1" applyAlignment="1">
      <alignment vertical="center"/>
    </xf>
    <xf numFmtId="3" fontId="36" fillId="0" borderId="39" xfId="0" applyNumberFormat="1" applyFont="1" applyBorder="1" applyAlignment="1">
      <alignment vertical="center"/>
    </xf>
    <xf numFmtId="3" fontId="36" fillId="0" borderId="21" xfId="0" applyNumberFormat="1" applyFont="1" applyBorder="1" applyAlignment="1">
      <alignment vertical="center"/>
    </xf>
    <xf numFmtId="0" fontId="36" fillId="0" borderId="38" xfId="0" applyFont="1" applyBorder="1" applyAlignment="1">
      <alignment vertical="center"/>
    </xf>
    <xf numFmtId="11" fontId="35" fillId="0" borderId="16" xfId="0" applyNumberFormat="1" applyFont="1" applyBorder="1" applyAlignment="1">
      <alignment vertical="center"/>
    </xf>
    <xf numFmtId="0" fontId="29" fillId="11" borderId="18" xfId="0" applyFont="1" applyFill="1" applyBorder="1" applyAlignment="1">
      <alignment horizontal="left" vertical="center"/>
    </xf>
    <xf numFmtId="0" fontId="29" fillId="11" borderId="20" xfId="0" applyFont="1" applyFill="1" applyBorder="1" applyAlignment="1">
      <alignment vertical="center"/>
    </xf>
    <xf numFmtId="0" fontId="36" fillId="12" borderId="18" xfId="0" applyNumberFormat="1" applyFont="1" applyFill="1" applyBorder="1" applyAlignment="1">
      <alignment horizontal="left" vertical="center"/>
    </xf>
    <xf numFmtId="0" fontId="36" fillId="12" borderId="20" xfId="6" applyFont="1" applyFill="1" applyBorder="1" applyAlignment="1">
      <alignment horizontal="left" vertical="center"/>
    </xf>
    <xf numFmtId="49" fontId="36" fillId="3" borderId="15" xfId="0" quotePrefix="1" applyNumberFormat="1" applyFont="1" applyFill="1" applyBorder="1" applyAlignment="1">
      <alignment horizontal="left" vertical="center"/>
    </xf>
    <xf numFmtId="0" fontId="36" fillId="3" borderId="0" xfId="7" applyNumberFormat="1" applyFont="1" applyFill="1" applyBorder="1" applyAlignment="1">
      <alignment vertical="center"/>
    </xf>
    <xf numFmtId="49" fontId="36" fillId="12" borderId="15" xfId="0" quotePrefix="1" applyNumberFormat="1" applyFont="1" applyFill="1" applyBorder="1" applyAlignment="1">
      <alignment vertical="center"/>
    </xf>
    <xf numFmtId="0" fontId="36" fillId="12" borderId="24" xfId="6" quotePrefix="1" applyNumberFormat="1" applyFont="1" applyFill="1" applyBorder="1" applyAlignment="1">
      <alignment vertical="center"/>
    </xf>
    <xf numFmtId="0" fontId="36" fillId="12" borderId="24" xfId="6" applyNumberFormat="1" applyFont="1" applyFill="1" applyBorder="1" applyAlignment="1">
      <alignment vertical="center"/>
    </xf>
    <xf numFmtId="49" fontId="36" fillId="3" borderId="15" xfId="0" applyNumberFormat="1" applyFont="1" applyFill="1" applyBorder="1" applyAlignment="1">
      <alignment horizontal="left" vertical="center"/>
    </xf>
    <xf numFmtId="0" fontId="36" fillId="12" borderId="24" xfId="6" applyFont="1" applyFill="1" applyBorder="1" applyAlignment="1">
      <alignment vertical="center"/>
    </xf>
    <xf numFmtId="49" fontId="36" fillId="3" borderId="25" xfId="0" quotePrefix="1" applyNumberFormat="1" applyFont="1" applyFill="1" applyBorder="1" applyAlignment="1">
      <alignment horizontal="left" vertical="center"/>
    </xf>
    <xf numFmtId="0" fontId="36" fillId="3" borderId="27" xfId="7" applyNumberFormat="1" applyFont="1" applyFill="1" applyBorder="1" applyAlignment="1">
      <alignment vertical="center"/>
    </xf>
    <xf numFmtId="49" fontId="36" fillId="12" borderId="25" xfId="0" quotePrefix="1" applyNumberFormat="1" applyFont="1" applyFill="1" applyBorder="1" applyAlignment="1">
      <alignment vertical="center"/>
    </xf>
    <xf numFmtId="0" fontId="36" fillId="12" borderId="26" xfId="6" applyFont="1" applyFill="1" applyBorder="1" applyAlignment="1">
      <alignment vertical="center"/>
    </xf>
    <xf numFmtId="0" fontId="36" fillId="11" borderId="29" xfId="0" quotePrefix="1" applyNumberFormat="1" applyFont="1" applyFill="1" applyBorder="1"/>
    <xf numFmtId="0" fontId="36" fillId="11" borderId="31" xfId="7" applyNumberFormat="1" applyFont="1" applyFill="1" applyBorder="1"/>
    <xf numFmtId="49" fontId="36" fillId="12" borderId="29" xfId="0" quotePrefix="1" applyNumberFormat="1" applyFont="1" applyFill="1" applyBorder="1" applyAlignment="1">
      <alignment horizontal="left" vertical="center"/>
    </xf>
    <xf numFmtId="49" fontId="36" fillId="12" borderId="30" xfId="6" quotePrefix="1" applyNumberFormat="1" applyFont="1" applyFill="1" applyBorder="1" applyAlignment="1">
      <alignment vertical="center"/>
    </xf>
    <xf numFmtId="0" fontId="36" fillId="11" borderId="15" xfId="0" quotePrefix="1" applyNumberFormat="1" applyFont="1" applyFill="1" applyBorder="1"/>
    <xf numFmtId="0" fontId="36" fillId="11" borderId="0" xfId="7" applyNumberFormat="1" applyFont="1" applyFill="1" applyBorder="1"/>
    <xf numFmtId="49" fontId="36" fillId="12" borderId="15" xfId="0" quotePrefix="1" applyNumberFormat="1" applyFont="1" applyFill="1" applyBorder="1" applyAlignment="1">
      <alignment horizontal="left" vertical="center"/>
    </xf>
    <xf numFmtId="49" fontId="36" fillId="12" borderId="24" xfId="6" quotePrefix="1" applyNumberFormat="1" applyFont="1" applyFill="1" applyBorder="1" applyAlignment="1">
      <alignment vertical="center"/>
    </xf>
    <xf numFmtId="49" fontId="36" fillId="0" borderId="15" xfId="0" applyNumberFormat="1" applyFont="1" applyFill="1" applyBorder="1" applyAlignment="1">
      <alignment horizontal="left" vertical="center"/>
    </xf>
    <xf numFmtId="0" fontId="36" fillId="0" borderId="0" xfId="0" applyFont="1" applyFill="1" applyAlignment="1">
      <alignment vertical="center"/>
    </xf>
    <xf numFmtId="49" fontId="36" fillId="11" borderId="15" xfId="0" quotePrefix="1" applyNumberFormat="1" applyFont="1" applyFill="1" applyBorder="1" applyAlignment="1">
      <alignment horizontal="left" vertical="center"/>
    </xf>
    <xf numFmtId="0" fontId="36" fillId="11" borderId="0" xfId="7" applyNumberFormat="1" applyFont="1" applyFill="1" applyBorder="1" applyAlignment="1">
      <alignment vertical="center"/>
    </xf>
    <xf numFmtId="164" fontId="36" fillId="0" borderId="10" xfId="1" applyNumberFormat="1" applyFont="1" applyBorder="1" applyAlignment="1">
      <alignment vertical="center"/>
    </xf>
    <xf numFmtId="49" fontId="36" fillId="11" borderId="25" xfId="0" applyNumberFormat="1" applyFont="1" applyFill="1" applyBorder="1" applyAlignment="1">
      <alignment horizontal="left" vertical="center"/>
    </xf>
    <xf numFmtId="0" fontId="36" fillId="11" borderId="27" xfId="0" applyFont="1" applyFill="1" applyBorder="1" applyAlignment="1">
      <alignment vertical="center"/>
    </xf>
    <xf numFmtId="49" fontId="36" fillId="12" borderId="25" xfId="0" quotePrefix="1" applyNumberFormat="1" applyFont="1" applyFill="1" applyBorder="1" applyAlignment="1">
      <alignment horizontal="left" vertical="center"/>
    </xf>
    <xf numFmtId="49" fontId="36" fillId="12" borderId="26" xfId="6" quotePrefix="1" applyNumberFormat="1" applyFont="1" applyFill="1" applyBorder="1" applyAlignment="1">
      <alignment vertical="center"/>
    </xf>
    <xf numFmtId="164" fontId="36" fillId="0" borderId="28" xfId="1" applyNumberFormat="1" applyFont="1" applyBorder="1" applyAlignment="1">
      <alignment vertical="center"/>
    </xf>
    <xf numFmtId="0" fontId="36" fillId="11" borderId="29" xfId="0" quotePrefix="1" applyNumberFormat="1" applyFont="1" applyFill="1" applyBorder="1" applyAlignment="1">
      <alignment horizontal="left" vertical="center"/>
    </xf>
    <xf numFmtId="0" fontId="36" fillId="11" borderId="31" xfId="7" applyNumberFormat="1" applyFont="1" applyFill="1" applyBorder="1" applyAlignment="1">
      <alignment vertical="center"/>
    </xf>
    <xf numFmtId="0" fontId="36" fillId="12" borderId="0" xfId="7" applyNumberFormat="1" applyFont="1" applyFill="1" applyBorder="1" applyAlignment="1">
      <alignment vertical="center"/>
    </xf>
    <xf numFmtId="49" fontId="36" fillId="3" borderId="24" xfId="6" quotePrefix="1" applyNumberFormat="1" applyFont="1" applyFill="1" applyBorder="1" applyAlignment="1">
      <alignment vertical="center"/>
    </xf>
    <xf numFmtId="49" fontId="36" fillId="12" borderId="15" xfId="0" quotePrefix="1" applyNumberFormat="1" applyFont="1" applyFill="1" applyBorder="1" applyAlignment="1">
      <alignment vertical="center" wrapText="1"/>
    </xf>
    <xf numFmtId="49" fontId="36" fillId="11" borderId="25" xfId="0" quotePrefix="1" applyNumberFormat="1" applyFont="1" applyFill="1" applyBorder="1" applyAlignment="1">
      <alignment horizontal="left" vertical="center"/>
    </xf>
    <xf numFmtId="0" fontId="36" fillId="11" borderId="27" xfId="7" applyNumberFormat="1" applyFont="1" applyFill="1" applyBorder="1" applyAlignment="1">
      <alignment vertical="center"/>
    </xf>
    <xf numFmtId="0" fontId="36" fillId="11" borderId="29" xfId="0" applyFont="1" applyFill="1" applyBorder="1" applyAlignment="1">
      <alignment horizontal="left" vertical="center"/>
    </xf>
    <xf numFmtId="0" fontId="36" fillId="11" borderId="31" xfId="0" applyFont="1" applyFill="1" applyBorder="1" applyAlignment="1">
      <alignment vertical="center"/>
    </xf>
    <xf numFmtId="49" fontId="36" fillId="12" borderId="30" xfId="6" applyNumberFormat="1" applyFont="1" applyFill="1" applyBorder="1" applyAlignment="1">
      <alignment vertical="center"/>
    </xf>
    <xf numFmtId="49" fontId="36" fillId="0" borderId="30" xfId="0" applyNumberFormat="1" applyFont="1" applyBorder="1" applyAlignment="1">
      <alignment vertical="center"/>
    </xf>
    <xf numFmtId="0" fontId="36" fillId="12" borderId="38" xfId="0" applyFont="1" applyFill="1" applyBorder="1" applyAlignment="1">
      <alignment horizontal="left" vertical="center"/>
    </xf>
    <xf numFmtId="0" fontId="36" fillId="12" borderId="21" xfId="0" applyFont="1" applyFill="1" applyBorder="1" applyAlignment="1">
      <alignment vertical="center"/>
    </xf>
    <xf numFmtId="49" fontId="36" fillId="0" borderId="38" xfId="0" quotePrefix="1" applyNumberFormat="1" applyFont="1" applyFill="1" applyBorder="1" applyAlignment="1">
      <alignment horizontal="left" vertical="center"/>
    </xf>
    <xf numFmtId="0" fontId="36" fillId="0" borderId="22" xfId="6" applyFont="1" applyFill="1" applyBorder="1" applyAlignment="1">
      <alignment vertical="center"/>
    </xf>
    <xf numFmtId="0" fontId="35" fillId="0" borderId="16" xfId="0" applyFont="1" applyFill="1" applyBorder="1" applyAlignment="1">
      <alignment vertical="center"/>
    </xf>
    <xf numFmtId="0" fontId="35" fillId="0" borderId="17" xfId="0" applyFont="1" applyFill="1" applyBorder="1" applyAlignment="1">
      <alignment vertical="center"/>
    </xf>
    <xf numFmtId="0" fontId="38" fillId="0" borderId="18" xfId="0" applyFont="1" applyFill="1" applyBorder="1" applyAlignment="1">
      <alignment vertical="center"/>
    </xf>
    <xf numFmtId="0" fontId="38" fillId="0" borderId="20" xfId="7" applyNumberFormat="1" applyFont="1" applyFill="1" applyBorder="1" applyAlignment="1">
      <alignment vertical="center"/>
    </xf>
    <xf numFmtId="0" fontId="36" fillId="13" borderId="18" xfId="0" applyNumberFormat="1" applyFont="1" applyFill="1" applyBorder="1" applyAlignment="1">
      <alignment horizontal="left" vertical="center"/>
    </xf>
    <xf numFmtId="0" fontId="36" fillId="13" borderId="20" xfId="6" applyFont="1" applyFill="1" applyBorder="1" applyAlignment="1">
      <alignment horizontal="left" vertical="center"/>
    </xf>
    <xf numFmtId="0" fontId="36" fillId="0" borderId="19" xfId="0" applyFont="1" applyFill="1" applyBorder="1" applyAlignment="1">
      <alignment vertical="center"/>
    </xf>
    <xf numFmtId="0" fontId="36" fillId="0" borderId="20" xfId="0" applyFont="1" applyFill="1" applyBorder="1" applyAlignment="1">
      <alignment vertical="center"/>
    </xf>
    <xf numFmtId="3" fontId="36" fillId="0" borderId="37" xfId="0" applyNumberFormat="1" applyFont="1" applyFill="1" applyBorder="1" applyAlignment="1">
      <alignment vertical="center"/>
    </xf>
    <xf numFmtId="164" fontId="36" fillId="0" borderId="37" xfId="1" applyNumberFormat="1" applyFont="1" applyFill="1" applyBorder="1" applyAlignment="1">
      <alignment vertical="center"/>
    </xf>
    <xf numFmtId="0" fontId="36" fillId="0" borderId="24" xfId="0" applyFont="1" applyFill="1" applyBorder="1" applyAlignment="1">
      <alignment vertical="center"/>
    </xf>
    <xf numFmtId="0" fontId="29" fillId="0" borderId="0" xfId="0" applyFont="1" applyFill="1" applyAlignment="1">
      <alignment vertical="center"/>
    </xf>
    <xf numFmtId="0" fontId="36" fillId="0" borderId="15" xfId="0" applyFont="1" applyFill="1" applyBorder="1" applyAlignment="1">
      <alignment vertical="center"/>
    </xf>
    <xf numFmtId="49" fontId="36" fillId="13" borderId="15" xfId="0" quotePrefix="1" applyNumberFormat="1" applyFont="1" applyFill="1" applyBorder="1" applyAlignment="1">
      <alignment vertical="center"/>
    </xf>
    <xf numFmtId="0" fontId="36" fillId="13" borderId="24" xfId="6" quotePrefix="1" applyFont="1" applyFill="1" applyBorder="1" applyAlignment="1">
      <alignment vertical="center"/>
    </xf>
    <xf numFmtId="0" fontId="36" fillId="0" borderId="0" xfId="6" applyFont="1" applyFill="1" applyBorder="1" applyAlignment="1">
      <alignment vertical="center"/>
    </xf>
    <xf numFmtId="3" fontId="36" fillId="0" borderId="10" xfId="0" applyNumberFormat="1" applyFont="1" applyFill="1" applyBorder="1" applyAlignment="1">
      <alignment vertical="center"/>
    </xf>
    <xf numFmtId="49" fontId="36" fillId="0" borderId="0" xfId="0" quotePrefix="1" applyNumberFormat="1" applyFont="1" applyFill="1" applyBorder="1" applyAlignment="1">
      <alignment vertical="center"/>
    </xf>
    <xf numFmtId="0" fontId="36" fillId="0" borderId="0" xfId="7" applyNumberFormat="1" applyFont="1" applyFill="1" applyBorder="1" applyAlignment="1">
      <alignment vertical="center"/>
    </xf>
    <xf numFmtId="0" fontId="36" fillId="13" borderId="24" xfId="0" applyFont="1" applyFill="1" applyBorder="1" applyAlignment="1">
      <alignment vertical="center"/>
    </xf>
    <xf numFmtId="49" fontId="36" fillId="14" borderId="29" xfId="0" applyNumberFormat="1" applyFont="1" applyFill="1" applyBorder="1" applyAlignment="1">
      <alignment vertical="center"/>
    </xf>
    <xf numFmtId="0" fontId="36" fillId="14" borderId="31" xfId="7" applyNumberFormat="1" applyFont="1" applyFill="1" applyBorder="1" applyAlignment="1">
      <alignment vertical="center"/>
    </xf>
    <xf numFmtId="49" fontId="36" fillId="13" borderId="29" xfId="0" quotePrefix="1" applyNumberFormat="1" applyFont="1" applyFill="1" applyBorder="1" applyAlignment="1">
      <alignment vertical="center"/>
    </xf>
    <xf numFmtId="49" fontId="36" fillId="13" borderId="30" xfId="6" applyNumberFormat="1" applyFont="1" applyFill="1" applyBorder="1" applyAlignment="1">
      <alignment vertical="center"/>
    </xf>
    <xf numFmtId="0" fontId="36" fillId="0" borderId="31" xfId="6" applyFont="1" applyFill="1" applyBorder="1" applyAlignment="1">
      <alignment vertical="center"/>
    </xf>
    <xf numFmtId="0" fontId="36" fillId="0" borderId="30" xfId="0" applyFont="1" applyFill="1" applyBorder="1" applyAlignment="1">
      <alignment vertical="center"/>
    </xf>
    <xf numFmtId="3" fontId="36" fillId="0" borderId="32" xfId="0" applyNumberFormat="1" applyFont="1" applyFill="1" applyBorder="1" applyAlignment="1">
      <alignment vertical="center"/>
    </xf>
    <xf numFmtId="164" fontId="36" fillId="0" borderId="32" xfId="1" applyNumberFormat="1" applyFont="1" applyFill="1" applyBorder="1" applyAlignment="1">
      <alignment vertical="center"/>
    </xf>
    <xf numFmtId="49" fontId="36" fillId="0" borderId="31" xfId="0" quotePrefix="1" applyNumberFormat="1" applyFont="1" applyFill="1" applyBorder="1" applyAlignment="1">
      <alignment vertical="center"/>
    </xf>
    <xf numFmtId="49" fontId="36" fillId="14" borderId="15" xfId="0" applyNumberFormat="1" applyFont="1" applyFill="1" applyBorder="1" applyAlignment="1">
      <alignment vertical="center"/>
    </xf>
    <xf numFmtId="49" fontId="36" fillId="14" borderId="24" xfId="6" applyNumberFormat="1" applyFont="1" applyFill="1" applyBorder="1" applyAlignment="1">
      <alignment vertical="center"/>
    </xf>
    <xf numFmtId="49" fontId="36" fillId="13" borderId="24" xfId="6" applyNumberFormat="1" applyFont="1" applyFill="1" applyBorder="1" applyAlignment="1">
      <alignment vertical="center"/>
    </xf>
    <xf numFmtId="164" fontId="36" fillId="0" borderId="10" xfId="1" applyNumberFormat="1" applyFont="1" applyFill="1" applyBorder="1" applyAlignment="1">
      <alignment vertical="center"/>
    </xf>
    <xf numFmtId="0" fontId="36" fillId="14" borderId="24" xfId="7" applyNumberFormat="1" applyFont="1" applyFill="1" applyBorder="1" applyAlignment="1">
      <alignment vertical="center"/>
    </xf>
    <xf numFmtId="0" fontId="29" fillId="0" borderId="0" xfId="0" applyFont="1" applyFill="1" applyBorder="1" applyAlignment="1">
      <alignment vertical="center"/>
    </xf>
    <xf numFmtId="49" fontId="36" fillId="3" borderId="15" xfId="0" applyNumberFormat="1" applyFont="1" applyFill="1" applyBorder="1" applyAlignment="1">
      <alignment vertical="center"/>
    </xf>
    <xf numFmtId="49" fontId="36" fillId="15" borderId="29" xfId="0" applyNumberFormat="1" applyFont="1" applyFill="1" applyBorder="1" applyAlignment="1">
      <alignment vertical="center"/>
    </xf>
    <xf numFmtId="0" fontId="36" fillId="15" borderId="31" xfId="7" applyNumberFormat="1" applyFont="1" applyFill="1" applyBorder="1" applyAlignment="1">
      <alignment vertical="center"/>
    </xf>
    <xf numFmtId="49" fontId="36" fillId="15" borderId="15" xfId="0" applyNumberFormat="1" applyFont="1" applyFill="1" applyBorder="1" applyAlignment="1">
      <alignment vertical="center"/>
    </xf>
    <xf numFmtId="0" fontId="36" fillId="15" borderId="0" xfId="7" applyNumberFormat="1" applyFont="1" applyFill="1" applyBorder="1" applyAlignment="1">
      <alignment vertical="center"/>
    </xf>
    <xf numFmtId="49" fontId="36" fillId="3" borderId="24" xfId="6" applyNumberFormat="1" applyFont="1" applyFill="1" applyBorder="1" applyAlignment="1">
      <alignment vertical="center"/>
    </xf>
    <xf numFmtId="0" fontId="36" fillId="0" borderId="15" xfId="6" applyFont="1" applyFill="1" applyBorder="1" applyAlignment="1">
      <alignment vertical="center"/>
    </xf>
    <xf numFmtId="49" fontId="36" fillId="15" borderId="33" xfId="0" applyNumberFormat="1" applyFont="1" applyFill="1" applyBorder="1" applyAlignment="1">
      <alignment vertical="center"/>
    </xf>
    <xf numFmtId="0" fontId="36" fillId="15" borderId="34" xfId="7" applyNumberFormat="1" applyFont="1" applyFill="1" applyBorder="1" applyAlignment="1">
      <alignment vertical="center"/>
    </xf>
    <xf numFmtId="49" fontId="36" fillId="13" borderId="33" xfId="0" quotePrefix="1" applyNumberFormat="1" applyFont="1" applyFill="1" applyBorder="1" applyAlignment="1">
      <alignment vertical="center"/>
    </xf>
    <xf numFmtId="49" fontId="36" fillId="13" borderId="35" xfId="6" applyNumberFormat="1" applyFont="1" applyFill="1" applyBorder="1" applyAlignment="1">
      <alignment vertical="center"/>
    </xf>
    <xf numFmtId="0" fontId="36" fillId="0" borderId="33" xfId="6" applyFont="1" applyFill="1" applyBorder="1" applyAlignment="1">
      <alignment vertical="center"/>
    </xf>
    <xf numFmtId="0" fontId="36" fillId="0" borderId="35" xfId="0" applyFont="1" applyFill="1" applyBorder="1" applyAlignment="1">
      <alignment vertical="center"/>
    </xf>
    <xf numFmtId="3" fontId="36" fillId="0" borderId="36" xfId="0" applyNumberFormat="1" applyFont="1" applyFill="1" applyBorder="1" applyAlignment="1">
      <alignment vertical="center"/>
    </xf>
    <xf numFmtId="0" fontId="36" fillId="0" borderId="34" xfId="6" applyFont="1" applyFill="1" applyBorder="1" applyAlignment="1">
      <alignment vertical="center"/>
    </xf>
    <xf numFmtId="49" fontId="29" fillId="0" borderId="19" xfId="0" applyNumberFormat="1" applyFont="1" applyFill="1" applyBorder="1" applyAlignment="1">
      <alignment vertical="center"/>
    </xf>
    <xf numFmtId="0" fontId="36" fillId="0" borderId="19" xfId="7" applyNumberFormat="1" applyFont="1" applyFill="1" applyBorder="1" applyAlignment="1">
      <alignment vertical="center"/>
    </xf>
    <xf numFmtId="49" fontId="36" fillId="0" borderId="19" xfId="0" quotePrefix="1" applyNumberFormat="1" applyFont="1" applyFill="1" applyBorder="1" applyAlignment="1">
      <alignment vertical="center"/>
    </xf>
    <xf numFmtId="49" fontId="36" fillId="0" borderId="19" xfId="6" applyNumberFormat="1" applyFont="1" applyFill="1" applyBorder="1" applyAlignment="1">
      <alignment vertical="center"/>
    </xf>
    <xf numFmtId="0" fontId="36" fillId="0" borderId="19" xfId="6" applyFont="1" applyFill="1" applyBorder="1" applyAlignment="1">
      <alignment vertical="center"/>
    </xf>
    <xf numFmtId="3" fontId="36" fillId="0" borderId="19" xfId="0" applyNumberFormat="1" applyFont="1" applyFill="1" applyBorder="1" applyAlignment="1">
      <alignment vertical="center"/>
    </xf>
    <xf numFmtId="49" fontId="36" fillId="0" borderId="9" xfId="0" quotePrefix="1" applyNumberFormat="1" applyFont="1" applyFill="1" applyBorder="1" applyAlignment="1">
      <alignment vertical="center"/>
    </xf>
    <xf numFmtId="0" fontId="36" fillId="0" borderId="9" xfId="0" applyFont="1" applyFill="1" applyBorder="1" applyAlignment="1">
      <alignment vertical="center"/>
    </xf>
    <xf numFmtId="0" fontId="36" fillId="0" borderId="21" xfId="7" applyNumberFormat="1" applyFont="1" applyFill="1" applyBorder="1" applyAlignment="1">
      <alignment vertical="center"/>
    </xf>
    <xf numFmtId="49" fontId="36" fillId="0" borderId="21" xfId="0" quotePrefix="1" applyNumberFormat="1" applyFont="1" applyFill="1" applyBorder="1" applyAlignment="1">
      <alignment vertical="center"/>
    </xf>
    <xf numFmtId="49" fontId="36" fillId="0" borderId="21" xfId="6" applyNumberFormat="1" applyFont="1" applyFill="1" applyBorder="1" applyAlignment="1">
      <alignment vertical="center"/>
    </xf>
    <xf numFmtId="0" fontId="36" fillId="0" borderId="22" xfId="0" applyFont="1" applyFill="1" applyBorder="1" applyAlignment="1">
      <alignment vertical="center"/>
    </xf>
    <xf numFmtId="0" fontId="36" fillId="14" borderId="18" xfId="0" applyFont="1" applyFill="1" applyBorder="1" applyAlignment="1">
      <alignment horizontal="left" vertical="center"/>
    </xf>
    <xf numFmtId="0" fontId="36" fillId="14" borderId="20" xfId="7" applyNumberFormat="1" applyFont="1" applyFill="1" applyBorder="1" applyAlignment="1">
      <alignment horizontal="left" vertical="center"/>
    </xf>
    <xf numFmtId="49" fontId="36" fillId="14" borderId="20" xfId="6" quotePrefix="1" applyNumberFormat="1" applyFont="1" applyFill="1" applyBorder="1" applyAlignment="1">
      <alignment horizontal="left" vertical="center"/>
    </xf>
    <xf numFmtId="0" fontId="36" fillId="14" borderId="15" xfId="0" applyFont="1" applyFill="1" applyBorder="1" applyAlignment="1">
      <alignment vertical="center"/>
    </xf>
    <xf numFmtId="49" fontId="36" fillId="14" borderId="24" xfId="6" quotePrefix="1" applyNumberFormat="1" applyFont="1" applyFill="1" applyBorder="1" applyAlignment="1">
      <alignment vertical="center"/>
    </xf>
    <xf numFmtId="0" fontId="36" fillId="14" borderId="0" xfId="7" applyNumberFormat="1" applyFont="1" applyFill="1" applyBorder="1" applyAlignment="1">
      <alignment vertical="center"/>
    </xf>
    <xf numFmtId="0" fontId="36" fillId="14" borderId="15" xfId="0" applyFont="1" applyFill="1" applyBorder="1" applyAlignment="1">
      <alignment horizontal="left" vertical="center"/>
    </xf>
    <xf numFmtId="49" fontId="36" fillId="0" borderId="15" xfId="0" quotePrefix="1" applyNumberFormat="1" applyFont="1" applyFill="1" applyBorder="1" applyAlignment="1">
      <alignment horizontal="left" vertical="center"/>
    </xf>
    <xf numFmtId="3" fontId="36" fillId="0" borderId="24" xfId="0" quotePrefix="1" applyNumberFormat="1" applyFont="1" applyFill="1" applyBorder="1" applyAlignment="1">
      <alignment horizontal="left" vertical="center"/>
    </xf>
    <xf numFmtId="0" fontId="36" fillId="14" borderId="25" xfId="0" applyFont="1" applyFill="1" applyBorder="1" applyAlignment="1">
      <alignment horizontal="left" vertical="center"/>
    </xf>
    <xf numFmtId="0" fontId="36" fillId="14" borderId="27" xfId="7" applyNumberFormat="1" applyFont="1" applyFill="1" applyBorder="1" applyAlignment="1">
      <alignment vertical="center"/>
    </xf>
    <xf numFmtId="49" fontId="36" fillId="0" borderId="25" xfId="0" quotePrefix="1" applyNumberFormat="1" applyFont="1" applyFill="1" applyBorder="1" applyAlignment="1">
      <alignment horizontal="left" vertical="center"/>
    </xf>
    <xf numFmtId="3" fontId="36" fillId="0" borderId="26" xfId="0" quotePrefix="1" applyNumberFormat="1" applyFont="1" applyFill="1" applyBorder="1" applyAlignment="1">
      <alignment horizontal="left" vertical="center"/>
    </xf>
    <xf numFmtId="0" fontId="36" fillId="0" borderId="25" xfId="6" applyFont="1" applyFill="1" applyBorder="1" applyAlignment="1">
      <alignment vertical="center"/>
    </xf>
    <xf numFmtId="0" fontId="36" fillId="0" borderId="26" xfId="0" applyFont="1" applyFill="1" applyBorder="1" applyAlignment="1">
      <alignment vertical="center"/>
    </xf>
    <xf numFmtId="3" fontId="36" fillId="0" borderId="28" xfId="0" applyNumberFormat="1" applyFont="1" applyFill="1" applyBorder="1" applyAlignment="1">
      <alignment vertical="center"/>
    </xf>
    <xf numFmtId="49" fontId="36" fillId="0" borderId="27" xfId="0" quotePrefix="1" applyNumberFormat="1" applyFont="1" applyFill="1" applyBorder="1" applyAlignment="1">
      <alignment vertical="center"/>
    </xf>
    <xf numFmtId="0" fontId="36" fillId="14" borderId="31" xfId="0" applyFont="1" applyFill="1" applyBorder="1" applyAlignment="1">
      <alignment vertical="center"/>
    </xf>
    <xf numFmtId="49" fontId="36" fillId="14" borderId="29" xfId="0" quotePrefix="1" applyNumberFormat="1" applyFont="1" applyFill="1" applyBorder="1" applyAlignment="1">
      <alignment vertical="center"/>
    </xf>
    <xf numFmtId="49" fontId="36" fillId="14" borderId="30" xfId="6" quotePrefix="1" applyNumberFormat="1" applyFont="1" applyFill="1" applyBorder="1" applyAlignment="1">
      <alignment vertical="center"/>
    </xf>
    <xf numFmtId="49" fontId="36" fillId="14" borderId="15" xfId="0" quotePrefix="1" applyNumberFormat="1" applyFont="1" applyFill="1" applyBorder="1" applyAlignment="1">
      <alignment vertical="center"/>
    </xf>
    <xf numFmtId="0" fontId="29" fillId="0" borderId="15" xfId="0" applyFont="1" applyBorder="1" applyAlignment="1">
      <alignment vertical="center"/>
    </xf>
    <xf numFmtId="49" fontId="36" fillId="0" borderId="25" xfId="0" applyNumberFormat="1" applyFont="1" applyFill="1" applyBorder="1" applyAlignment="1">
      <alignment vertical="center"/>
    </xf>
    <xf numFmtId="0" fontId="36" fillId="0" borderId="27" xfId="0" applyFont="1" applyFill="1" applyBorder="1" applyAlignment="1">
      <alignment vertical="center"/>
    </xf>
    <xf numFmtId="49" fontId="36" fillId="14" borderId="25" xfId="0" quotePrefix="1" applyNumberFormat="1" applyFont="1" applyFill="1" applyBorder="1" applyAlignment="1">
      <alignment vertical="center"/>
    </xf>
    <xf numFmtId="49" fontId="36" fillId="14" borderId="26" xfId="6" quotePrefix="1" applyNumberFormat="1" applyFont="1" applyFill="1" applyBorder="1" applyAlignment="1">
      <alignment vertical="center"/>
    </xf>
    <xf numFmtId="0" fontId="36" fillId="0" borderId="27" xfId="6" applyFont="1" applyFill="1" applyBorder="1" applyAlignment="1">
      <alignment vertical="center"/>
    </xf>
    <xf numFmtId="0" fontId="36" fillId="0" borderId="29" xfId="6" applyFont="1" applyFill="1" applyBorder="1" applyAlignment="1">
      <alignment vertical="center"/>
    </xf>
    <xf numFmtId="0" fontId="36" fillId="3" borderId="15" xfId="0" applyFont="1" applyFill="1" applyBorder="1" applyAlignment="1">
      <alignment horizontal="left" vertical="center"/>
    </xf>
    <xf numFmtId="49" fontId="36" fillId="14" borderId="33" xfId="0" applyNumberFormat="1" applyFont="1" applyFill="1" applyBorder="1" applyAlignment="1">
      <alignment vertical="center"/>
    </xf>
    <xf numFmtId="0" fontId="36" fillId="14" borderId="35" xfId="0" applyFont="1" applyFill="1" applyBorder="1" applyAlignment="1">
      <alignment vertical="center"/>
    </xf>
    <xf numFmtId="49" fontId="36" fillId="14" borderId="33" xfId="0" quotePrefix="1" applyNumberFormat="1" applyFont="1" applyFill="1" applyBorder="1" applyAlignment="1">
      <alignment vertical="center"/>
    </xf>
    <xf numFmtId="49" fontId="36" fillId="14" borderId="35" xfId="6" applyNumberFormat="1" applyFont="1" applyFill="1" applyBorder="1" applyAlignment="1">
      <alignment vertical="center"/>
    </xf>
    <xf numFmtId="49" fontId="29" fillId="0" borderId="0" xfId="0" applyNumberFormat="1" applyFont="1" applyFill="1" applyBorder="1" applyAlignment="1">
      <alignment vertical="center"/>
    </xf>
    <xf numFmtId="0" fontId="36" fillId="0" borderId="0" xfId="6" quotePrefix="1" applyFont="1" applyFill="1" applyBorder="1" applyAlignment="1">
      <alignment vertical="center"/>
    </xf>
    <xf numFmtId="0" fontId="36" fillId="0" borderId="18" xfId="0" applyFont="1" applyFill="1" applyBorder="1" applyAlignment="1">
      <alignment horizontal="left" vertical="center"/>
    </xf>
    <xf numFmtId="0" fontId="36" fillId="0" borderId="19" xfId="0" applyFont="1" applyFill="1" applyBorder="1" applyAlignment="1">
      <alignment horizontal="left" vertical="center"/>
    </xf>
    <xf numFmtId="0" fontId="36" fillId="16" borderId="18" xfId="0" applyNumberFormat="1" applyFont="1" applyFill="1" applyBorder="1" applyAlignment="1">
      <alignment horizontal="left" vertical="center"/>
    </xf>
    <xf numFmtId="0" fontId="36" fillId="16" borderId="20" xfId="6" applyFont="1" applyFill="1" applyBorder="1" applyAlignment="1">
      <alignment horizontal="left" vertical="center"/>
    </xf>
    <xf numFmtId="0" fontId="36" fillId="0" borderId="18" xfId="0" applyFont="1" applyFill="1" applyBorder="1" applyAlignment="1">
      <alignment vertical="center"/>
    </xf>
    <xf numFmtId="164" fontId="36" fillId="0" borderId="0" xfId="1" applyNumberFormat="1" applyFont="1" applyFill="1" applyBorder="1" applyAlignment="1">
      <alignment vertical="center"/>
    </xf>
    <xf numFmtId="0" fontId="36" fillId="14" borderId="0" xfId="0" applyFont="1" applyFill="1" applyBorder="1" applyAlignment="1">
      <alignment vertical="center"/>
    </xf>
    <xf numFmtId="3" fontId="36" fillId="0" borderId="0" xfId="0" applyNumberFormat="1" applyFont="1" applyFill="1" applyBorder="1" applyAlignment="1">
      <alignment vertical="center"/>
    </xf>
    <xf numFmtId="49" fontId="36" fillId="14" borderId="0" xfId="0" applyNumberFormat="1" applyFont="1" applyFill="1" applyBorder="1" applyAlignment="1">
      <alignment vertical="center"/>
    </xf>
    <xf numFmtId="49" fontId="36" fillId="16" borderId="15" xfId="0" quotePrefix="1" applyNumberFormat="1" applyFont="1" applyFill="1" applyBorder="1" applyAlignment="1">
      <alignment vertical="center"/>
    </xf>
    <xf numFmtId="49" fontId="36" fillId="16" borderId="24" xfId="0" quotePrefix="1" applyNumberFormat="1" applyFont="1" applyFill="1" applyBorder="1" applyAlignment="1">
      <alignment vertical="center"/>
    </xf>
    <xf numFmtId="3" fontId="36" fillId="16" borderId="24" xfId="0" quotePrefix="1" applyNumberFormat="1" applyFont="1" applyFill="1" applyBorder="1" applyAlignment="1">
      <alignment vertical="center"/>
    </xf>
    <xf numFmtId="49" fontId="36" fillId="8" borderId="40" xfId="0" applyNumberFormat="1" applyFont="1" applyFill="1" applyBorder="1" applyAlignment="1">
      <alignment vertical="center"/>
    </xf>
    <xf numFmtId="49" fontId="36" fillId="8" borderId="41" xfId="0" applyNumberFormat="1" applyFont="1" applyFill="1" applyBorder="1" applyAlignment="1">
      <alignment vertical="center"/>
    </xf>
    <xf numFmtId="49" fontId="36" fillId="16" borderId="40" xfId="0" quotePrefix="1" applyNumberFormat="1" applyFont="1" applyFill="1" applyBorder="1" applyAlignment="1">
      <alignment vertical="center"/>
    </xf>
    <xf numFmtId="49" fontId="36" fillId="16" borderId="42" xfId="0" quotePrefix="1" applyNumberFormat="1" applyFont="1" applyFill="1" applyBorder="1" applyAlignment="1">
      <alignment vertical="center"/>
    </xf>
    <xf numFmtId="0" fontId="36" fillId="0" borderId="41" xfId="0" applyFont="1" applyFill="1" applyBorder="1" applyAlignment="1">
      <alignment vertical="center"/>
    </xf>
    <xf numFmtId="0" fontId="36" fillId="0" borderId="42" xfId="0" applyFont="1" applyFill="1" applyBorder="1" applyAlignment="1">
      <alignment vertical="center"/>
    </xf>
    <xf numFmtId="3" fontId="36" fillId="0" borderId="43" xfId="0" applyNumberFormat="1" applyFont="1" applyFill="1" applyBorder="1" applyAlignment="1">
      <alignment vertical="center"/>
    </xf>
    <xf numFmtId="164" fontId="36" fillId="0" borderId="41" xfId="1" applyNumberFormat="1" applyFont="1" applyFill="1" applyBorder="1" applyAlignment="1">
      <alignment vertical="center"/>
    </xf>
    <xf numFmtId="0" fontId="36" fillId="0" borderId="40" xfId="0" applyFont="1" applyFill="1" applyBorder="1" applyAlignment="1">
      <alignment vertical="center"/>
    </xf>
    <xf numFmtId="0" fontId="29" fillId="5" borderId="0" xfId="0" applyFont="1" applyFill="1" applyAlignment="1">
      <alignment vertical="center"/>
    </xf>
    <xf numFmtId="49" fontId="36" fillId="16" borderId="0" xfId="0" applyNumberFormat="1" applyFont="1" applyFill="1" applyBorder="1" applyAlignment="1">
      <alignment vertical="center"/>
    </xf>
    <xf numFmtId="3" fontId="36" fillId="0" borderId="24" xfId="0" quotePrefix="1" applyNumberFormat="1" applyFont="1" applyFill="1" applyBorder="1" applyAlignment="1">
      <alignment vertical="center"/>
    </xf>
    <xf numFmtId="3" fontId="36" fillId="0" borderId="10" xfId="0" quotePrefix="1" applyNumberFormat="1" applyFont="1" applyFill="1" applyBorder="1" applyAlignment="1">
      <alignment vertical="center"/>
    </xf>
    <xf numFmtId="3" fontId="36" fillId="0" borderId="0" xfId="0" quotePrefix="1" applyNumberFormat="1" applyFont="1" applyFill="1" applyBorder="1" applyAlignment="1">
      <alignment vertical="center"/>
    </xf>
    <xf numFmtId="49" fontId="36" fillId="14" borderId="31" xfId="0" applyNumberFormat="1" applyFont="1" applyFill="1" applyBorder="1" applyAlignment="1">
      <alignment vertical="center"/>
    </xf>
    <xf numFmtId="49" fontId="36" fillId="16" borderId="29" xfId="0" quotePrefix="1" applyNumberFormat="1" applyFont="1" applyFill="1" applyBorder="1" applyAlignment="1">
      <alignment vertical="center"/>
    </xf>
    <xf numFmtId="49" fontId="36" fillId="16" borderId="30" xfId="0" quotePrefix="1" applyNumberFormat="1" applyFont="1" applyFill="1" applyBorder="1" applyAlignment="1">
      <alignment vertical="center"/>
    </xf>
    <xf numFmtId="0" fontId="36" fillId="0" borderId="31" xfId="0" applyFont="1" applyFill="1" applyBorder="1" applyAlignment="1">
      <alignment vertical="center"/>
    </xf>
    <xf numFmtId="0" fontId="36" fillId="0" borderId="29" xfId="0" applyFont="1" applyFill="1" applyBorder="1" applyAlignment="1">
      <alignment vertical="center"/>
    </xf>
    <xf numFmtId="49" fontId="38" fillId="3" borderId="15" xfId="0" applyNumberFormat="1" applyFont="1" applyFill="1" applyBorder="1" applyAlignment="1">
      <alignment vertical="center"/>
    </xf>
    <xf numFmtId="49" fontId="38" fillId="3" borderId="0" xfId="0" applyNumberFormat="1" applyFont="1" applyFill="1" applyBorder="1" applyAlignment="1">
      <alignment vertical="center"/>
    </xf>
    <xf numFmtId="164" fontId="36" fillId="0" borderId="0" xfId="1" quotePrefix="1" applyNumberFormat="1" applyFont="1" applyFill="1" applyBorder="1" applyAlignment="1">
      <alignment vertical="center"/>
    </xf>
    <xf numFmtId="49" fontId="36" fillId="0" borderId="27" xfId="0" applyNumberFormat="1" applyFont="1" applyFill="1" applyBorder="1" applyAlignment="1">
      <alignment vertical="center"/>
    </xf>
    <xf numFmtId="49" fontId="36" fillId="16" borderId="25" xfId="0" quotePrefix="1" applyNumberFormat="1" applyFont="1" applyFill="1" applyBorder="1" applyAlignment="1">
      <alignment vertical="center"/>
    </xf>
    <xf numFmtId="49" fontId="36" fillId="16" borderId="26" xfId="0" quotePrefix="1" applyNumberFormat="1" applyFont="1" applyFill="1" applyBorder="1" applyAlignment="1">
      <alignment vertical="center"/>
    </xf>
    <xf numFmtId="3" fontId="36" fillId="0" borderId="27" xfId="0" applyNumberFormat="1" applyFont="1" applyFill="1" applyBorder="1" applyAlignment="1">
      <alignment vertical="center"/>
    </xf>
    <xf numFmtId="0" fontId="36" fillId="0" borderId="25" xfId="0" applyFont="1" applyFill="1" applyBorder="1" applyAlignment="1">
      <alignment vertical="center"/>
    </xf>
    <xf numFmtId="49" fontId="38" fillId="0" borderId="33" xfId="0" applyNumberFormat="1" applyFont="1" applyFill="1" applyBorder="1" applyAlignment="1">
      <alignment vertical="center"/>
    </xf>
    <xf numFmtId="49" fontId="38" fillId="0" borderId="34" xfId="0" applyNumberFormat="1" applyFont="1" applyFill="1" applyBorder="1" applyAlignment="1">
      <alignment vertical="center"/>
    </xf>
    <xf numFmtId="49" fontId="36" fillId="16" borderId="33" xfId="0" quotePrefix="1" applyNumberFormat="1" applyFont="1" applyFill="1" applyBorder="1" applyAlignment="1">
      <alignment vertical="center"/>
    </xf>
    <xf numFmtId="49" fontId="36" fillId="16" borderId="35" xfId="0" quotePrefix="1" applyNumberFormat="1" applyFont="1" applyFill="1" applyBorder="1" applyAlignment="1">
      <alignment vertical="center"/>
    </xf>
    <xf numFmtId="0" fontId="36" fillId="0" borderId="34" xfId="0" applyFont="1" applyFill="1" applyBorder="1" applyAlignment="1">
      <alignment vertical="center"/>
    </xf>
    <xf numFmtId="3" fontId="36" fillId="0" borderId="34" xfId="0" applyNumberFormat="1" applyFont="1" applyFill="1" applyBorder="1" applyAlignment="1">
      <alignment vertical="center"/>
    </xf>
    <xf numFmtId="0" fontId="36" fillId="0" borderId="33" xfId="0" applyFont="1" applyFill="1" applyBorder="1" applyAlignment="1">
      <alignment vertical="center"/>
    </xf>
    <xf numFmtId="0" fontId="29" fillId="17" borderId="18" xfId="0" applyFont="1" applyFill="1" applyBorder="1" applyAlignment="1">
      <alignment horizontal="left" vertical="center"/>
    </xf>
    <xf numFmtId="0" fontId="36" fillId="17" borderId="19" xfId="7" applyNumberFormat="1" applyFont="1" applyFill="1" applyBorder="1" applyAlignment="1">
      <alignment horizontal="left" vertical="center"/>
    </xf>
    <xf numFmtId="0" fontId="36" fillId="17" borderId="18" xfId="0" applyNumberFormat="1" applyFont="1" applyFill="1" applyBorder="1" applyAlignment="1">
      <alignment horizontal="left" vertical="center"/>
    </xf>
    <xf numFmtId="0" fontId="36" fillId="17" borderId="20" xfId="6" applyFont="1" applyFill="1" applyBorder="1" applyAlignment="1">
      <alignment horizontal="left" vertical="center"/>
    </xf>
    <xf numFmtId="0" fontId="36" fillId="0" borderId="20" xfId="0" applyFont="1" applyFill="1" applyBorder="1" applyAlignment="1">
      <alignment vertical="center" wrapText="1"/>
    </xf>
    <xf numFmtId="3" fontId="36" fillId="0" borderId="37" xfId="0" applyNumberFormat="1" applyFont="1" applyFill="1" applyBorder="1" applyAlignment="1">
      <alignment vertical="center" wrapText="1"/>
    </xf>
    <xf numFmtId="164" fontId="36" fillId="0" borderId="0" xfId="1" applyNumberFormat="1" applyFont="1" applyFill="1" applyBorder="1" applyAlignment="1">
      <alignment vertical="center" wrapText="1"/>
    </xf>
    <xf numFmtId="0" fontId="36" fillId="0" borderId="24" xfId="0" applyFont="1" applyBorder="1" applyAlignment="1">
      <alignment vertical="center" wrapText="1"/>
    </xf>
    <xf numFmtId="0" fontId="36" fillId="17" borderId="15" xfId="0" quotePrefix="1" applyNumberFormat="1" applyFont="1" applyFill="1" applyBorder="1" applyAlignment="1">
      <alignment vertical="center"/>
    </xf>
    <xf numFmtId="0" fontId="36" fillId="17" borderId="0" xfId="0" applyFont="1" applyFill="1" applyBorder="1" applyAlignment="1">
      <alignment vertical="center"/>
    </xf>
    <xf numFmtId="49" fontId="36" fillId="18" borderId="15" xfId="0" applyNumberFormat="1" applyFont="1" applyFill="1" applyBorder="1" applyAlignment="1">
      <alignment vertical="center"/>
    </xf>
    <xf numFmtId="0" fontId="36" fillId="18" borderId="24" xfId="0" applyFont="1" applyFill="1" applyBorder="1" applyAlignment="1">
      <alignment vertical="center"/>
    </xf>
    <xf numFmtId="0" fontId="36" fillId="3" borderId="15" xfId="0" quotePrefix="1" applyNumberFormat="1" applyFont="1" applyFill="1" applyBorder="1" applyAlignment="1">
      <alignment vertical="center"/>
    </xf>
    <xf numFmtId="0" fontId="29" fillId="0" borderId="15" xfId="0" quotePrefix="1" applyNumberFormat="1" applyFont="1" applyFill="1" applyBorder="1" applyAlignment="1">
      <alignment horizontal="left" vertical="center"/>
    </xf>
    <xf numFmtId="49" fontId="36" fillId="17" borderId="15" xfId="0" applyNumberFormat="1" applyFont="1" applyFill="1" applyBorder="1" applyAlignment="1">
      <alignment vertical="center"/>
    </xf>
    <xf numFmtId="49" fontId="36" fillId="17" borderId="24" xfId="0" applyNumberFormat="1" applyFont="1" applyFill="1" applyBorder="1" applyAlignment="1">
      <alignment vertical="center"/>
    </xf>
    <xf numFmtId="0" fontId="29" fillId="0" borderId="15" xfId="0" applyFont="1" applyFill="1" applyBorder="1" applyAlignment="1">
      <alignment vertical="center"/>
    </xf>
    <xf numFmtId="0" fontId="29" fillId="17" borderId="15" xfId="0" quotePrefix="1" applyNumberFormat="1" applyFont="1" applyFill="1" applyBorder="1" applyAlignment="1">
      <alignment horizontal="left" vertical="center"/>
    </xf>
    <xf numFmtId="0" fontId="29" fillId="17" borderId="15" xfId="0" applyFont="1" applyFill="1" applyBorder="1" applyAlignment="1">
      <alignment vertical="center"/>
    </xf>
    <xf numFmtId="0" fontId="29" fillId="17" borderId="29" xfId="0" quotePrefix="1" applyNumberFormat="1" applyFont="1" applyFill="1" applyBorder="1" applyAlignment="1">
      <alignment horizontal="left" vertical="center"/>
    </xf>
    <xf numFmtId="0" fontId="36" fillId="17" borderId="31" xfId="0" applyFont="1" applyFill="1" applyBorder="1" applyAlignment="1">
      <alignment vertical="center"/>
    </xf>
    <xf numFmtId="49" fontId="36" fillId="17" borderId="29" xfId="0" applyNumberFormat="1" applyFont="1" applyFill="1" applyBorder="1" applyAlignment="1">
      <alignment vertical="center"/>
    </xf>
    <xf numFmtId="49" fontId="36" fillId="17" borderId="30" xfId="0" applyNumberFormat="1" applyFont="1" applyFill="1" applyBorder="1" applyAlignment="1">
      <alignment vertical="center"/>
    </xf>
    <xf numFmtId="164" fontId="36" fillId="0" borderId="30" xfId="1" applyNumberFormat="1" applyFont="1" applyBorder="1" applyAlignment="1">
      <alignment vertical="center"/>
    </xf>
    <xf numFmtId="3" fontId="36" fillId="0" borderId="24" xfId="0" applyNumberFormat="1" applyFont="1" applyBorder="1" applyAlignment="1">
      <alignment vertical="center"/>
    </xf>
    <xf numFmtId="3" fontId="36" fillId="0" borderId="26" xfId="0" applyNumberFormat="1" applyFont="1" applyBorder="1" applyAlignment="1">
      <alignment vertical="center"/>
    </xf>
    <xf numFmtId="0" fontId="36" fillId="17" borderId="30" xfId="0" applyFont="1" applyFill="1" applyBorder="1" applyAlignment="1">
      <alignment vertical="center"/>
    </xf>
    <xf numFmtId="0" fontId="36" fillId="17" borderId="24" xfId="0" applyFont="1" applyFill="1" applyBorder="1" applyAlignment="1">
      <alignment vertical="center"/>
    </xf>
    <xf numFmtId="49" fontId="36" fillId="0" borderId="24" xfId="0" applyNumberFormat="1" applyFont="1" applyFill="1" applyBorder="1" applyAlignment="1">
      <alignment vertical="center"/>
    </xf>
    <xf numFmtId="0" fontId="29" fillId="17" borderId="40" xfId="0" quotePrefix="1" applyNumberFormat="1" applyFont="1" applyFill="1" applyBorder="1" applyAlignment="1">
      <alignment horizontal="left" vertical="center"/>
    </xf>
    <xf numFmtId="0" fontId="36" fillId="17" borderId="42" xfId="0" applyFont="1" applyFill="1" applyBorder="1" applyAlignment="1">
      <alignment vertical="center"/>
    </xf>
    <xf numFmtId="49" fontId="36" fillId="17" borderId="40" xfId="0" applyNumberFormat="1" applyFont="1" applyFill="1" applyBorder="1" applyAlignment="1">
      <alignment vertical="center"/>
    </xf>
    <xf numFmtId="49" fontId="36" fillId="17" borderId="42" xfId="0" applyNumberFormat="1" applyFont="1" applyFill="1" applyBorder="1" applyAlignment="1">
      <alignment vertical="center"/>
    </xf>
    <xf numFmtId="0" fontId="36" fillId="0" borderId="41" xfId="0" applyFont="1" applyBorder="1" applyAlignment="1">
      <alignment vertical="center"/>
    </xf>
    <xf numFmtId="164" fontId="36" fillId="0" borderId="42" xfId="1" applyNumberFormat="1" applyFont="1" applyFill="1" applyBorder="1" applyAlignment="1">
      <alignment vertical="center"/>
    </xf>
    <xf numFmtId="0" fontId="36" fillId="0" borderId="40" xfId="0" applyFont="1" applyBorder="1" applyAlignment="1">
      <alignment vertical="center"/>
    </xf>
    <xf numFmtId="0" fontId="36" fillId="17" borderId="38" xfId="0" applyFont="1" applyFill="1" applyBorder="1" applyAlignment="1">
      <alignment horizontal="left" vertical="center"/>
    </xf>
    <xf numFmtId="0" fontId="36" fillId="17" borderId="21" xfId="0" applyFont="1" applyFill="1" applyBorder="1" applyAlignment="1">
      <alignment horizontal="left" vertical="center"/>
    </xf>
    <xf numFmtId="49" fontId="36" fillId="18" borderId="38" xfId="0" applyNumberFormat="1" applyFont="1" applyFill="1" applyBorder="1" applyAlignment="1">
      <alignment vertical="center"/>
    </xf>
    <xf numFmtId="0" fontId="29" fillId="0" borderId="0" xfId="0" applyFont="1" applyAlignment="1">
      <alignment horizontal="right" vertical="center"/>
    </xf>
    <xf numFmtId="3" fontId="29" fillId="0" borderId="0" xfId="0" applyNumberFormat="1" applyFont="1" applyAlignment="1">
      <alignment vertical="center"/>
    </xf>
    <xf numFmtId="9" fontId="29" fillId="0" borderId="0" xfId="1" applyFont="1" applyAlignment="1">
      <alignment vertical="center"/>
    </xf>
    <xf numFmtId="164" fontId="32" fillId="0" borderId="9" xfId="0" applyNumberFormat="1" applyFont="1" applyBorder="1" applyAlignment="1">
      <alignment horizontal="center" vertical="center"/>
    </xf>
    <xf numFmtId="164" fontId="34" fillId="0" borderId="19" xfId="0" applyNumberFormat="1" applyFont="1" applyBorder="1" applyAlignment="1">
      <alignment horizontal="center" vertical="center"/>
    </xf>
    <xf numFmtId="164" fontId="23" fillId="0" borderId="16" xfId="0" applyNumberFormat="1" applyFont="1" applyBorder="1" applyAlignment="1">
      <alignment horizontal="center" vertical="center" wrapText="1"/>
    </xf>
    <xf numFmtId="164" fontId="36" fillId="0" borderId="0" xfId="0" applyNumberFormat="1" applyFont="1" applyBorder="1" applyAlignment="1">
      <alignment vertical="center"/>
    </xf>
    <xf numFmtId="164" fontId="36" fillId="0" borderId="27" xfId="0" applyNumberFormat="1" applyFont="1" applyBorder="1" applyAlignment="1">
      <alignment vertical="center"/>
    </xf>
    <xf numFmtId="164" fontId="36" fillId="0" borderId="31" xfId="0" applyNumberFormat="1" applyFont="1" applyBorder="1" applyAlignment="1">
      <alignment vertical="center"/>
    </xf>
    <xf numFmtId="164" fontId="36" fillId="0" borderId="31" xfId="0" applyNumberFormat="1" applyFont="1" applyBorder="1" applyAlignment="1">
      <alignment vertical="top" wrapText="1"/>
    </xf>
    <xf numFmtId="164" fontId="36" fillId="0" borderId="34" xfId="0" applyNumberFormat="1" applyFont="1" applyBorder="1" applyAlignment="1">
      <alignment vertical="center"/>
    </xf>
    <xf numFmtId="164" fontId="36" fillId="0" borderId="0" xfId="0" applyNumberFormat="1" applyFont="1" applyAlignment="1">
      <alignment vertical="center"/>
    </xf>
    <xf numFmtId="164" fontId="23" fillId="0" borderId="16" xfId="0" applyNumberFormat="1" applyFont="1" applyBorder="1" applyAlignment="1">
      <alignment horizontal="center" vertical="center"/>
    </xf>
    <xf numFmtId="164" fontId="36" fillId="0" borderId="0" xfId="0" applyNumberFormat="1" applyFont="1" applyBorder="1"/>
    <xf numFmtId="164" fontId="36" fillId="0" borderId="27" xfId="0" applyNumberFormat="1" applyFont="1" applyBorder="1"/>
    <xf numFmtId="164" fontId="36" fillId="0" borderId="34" xfId="0" applyNumberFormat="1" applyFont="1" applyBorder="1"/>
    <xf numFmtId="164" fontId="36" fillId="0" borderId="19" xfId="0" applyNumberFormat="1" applyFont="1" applyBorder="1" applyAlignment="1">
      <alignment vertical="center"/>
    </xf>
    <xf numFmtId="164" fontId="36" fillId="0" borderId="10" xfId="0" applyNumberFormat="1" applyFont="1" applyBorder="1" applyAlignment="1">
      <alignment vertical="center"/>
    </xf>
    <xf numFmtId="164" fontId="3" fillId="0" borderId="27" xfId="0" applyNumberFormat="1" applyFont="1" applyBorder="1" applyAlignment="1">
      <alignment vertical="center"/>
    </xf>
    <xf numFmtId="164" fontId="36" fillId="0" borderId="37" xfId="0" applyNumberFormat="1" applyFont="1" applyBorder="1" applyAlignment="1">
      <alignment vertical="center"/>
    </xf>
    <xf numFmtId="164" fontId="36" fillId="0" borderId="28" xfId="0" applyNumberFormat="1" applyFont="1" applyBorder="1" applyAlignment="1">
      <alignment vertical="center"/>
    </xf>
    <xf numFmtId="164" fontId="36" fillId="0" borderId="32" xfId="0" applyNumberFormat="1" applyFont="1" applyBorder="1" applyAlignment="1">
      <alignment vertical="center"/>
    </xf>
    <xf numFmtId="164" fontId="36" fillId="0" borderId="21" xfId="0" applyNumberFormat="1" applyFont="1" applyBorder="1" applyAlignment="1">
      <alignment vertical="center"/>
    </xf>
    <xf numFmtId="164" fontId="36" fillId="0" borderId="37" xfId="0" applyNumberFormat="1" applyFont="1" applyFill="1" applyBorder="1" applyAlignment="1">
      <alignment vertical="center"/>
    </xf>
    <xf numFmtId="164" fontId="36" fillId="0" borderId="10" xfId="0" applyNumberFormat="1" applyFont="1" applyFill="1" applyBorder="1" applyAlignment="1">
      <alignment vertical="center"/>
    </xf>
    <xf numFmtId="164" fontId="36" fillId="0" borderId="32" xfId="0" applyNumberFormat="1" applyFont="1" applyFill="1" applyBorder="1" applyAlignment="1">
      <alignment vertical="center"/>
    </xf>
    <xf numFmtId="164" fontId="36" fillId="0" borderId="36" xfId="0" applyNumberFormat="1" applyFont="1" applyFill="1" applyBorder="1" applyAlignment="1">
      <alignment vertical="center"/>
    </xf>
    <xf numFmtId="164" fontId="36" fillId="0" borderId="19" xfId="0" applyNumberFormat="1" applyFont="1" applyFill="1" applyBorder="1" applyAlignment="1">
      <alignment vertical="center"/>
    </xf>
    <xf numFmtId="164" fontId="36" fillId="0" borderId="28" xfId="0" applyNumberFormat="1" applyFont="1" applyFill="1" applyBorder="1" applyAlignment="1">
      <alignment vertical="center"/>
    </xf>
    <xf numFmtId="164" fontId="36" fillId="0" borderId="0" xfId="0" applyNumberFormat="1" applyFont="1" applyFill="1" applyBorder="1" applyAlignment="1">
      <alignment vertical="center"/>
    </xf>
    <xf numFmtId="164" fontId="36" fillId="0" borderId="41" xfId="0" applyNumberFormat="1" applyFont="1" applyFill="1" applyBorder="1" applyAlignment="1">
      <alignment vertical="center"/>
    </xf>
    <xf numFmtId="164" fontId="36" fillId="0" borderId="0" xfId="0" quotePrefix="1" applyNumberFormat="1" applyFont="1" applyFill="1" applyBorder="1" applyAlignment="1">
      <alignment vertical="center"/>
    </xf>
    <xf numFmtId="164" fontId="36" fillId="0" borderId="31" xfId="0" applyNumberFormat="1" applyFont="1" applyFill="1" applyBorder="1" applyAlignment="1">
      <alignment vertical="center"/>
    </xf>
    <xf numFmtId="164" fontId="36" fillId="0" borderId="27" xfId="0" applyNumberFormat="1" applyFont="1" applyFill="1" applyBorder="1" applyAlignment="1">
      <alignment vertical="center"/>
    </xf>
    <xf numFmtId="164" fontId="36" fillId="0" borderId="34" xfId="0" applyNumberFormat="1" applyFont="1" applyFill="1" applyBorder="1" applyAlignment="1">
      <alignment vertical="center"/>
    </xf>
    <xf numFmtId="164" fontId="36" fillId="0" borderId="0" xfId="0" applyNumberFormat="1" applyFont="1" applyFill="1" applyBorder="1" applyAlignment="1">
      <alignment vertical="center" wrapText="1"/>
    </xf>
    <xf numFmtId="164" fontId="29" fillId="0" borderId="0" xfId="0" applyNumberFormat="1" applyFont="1" applyAlignment="1">
      <alignment vertical="center"/>
    </xf>
    <xf numFmtId="3" fontId="36" fillId="0" borderId="23" xfId="0" applyNumberFormat="1" applyFont="1" applyFill="1" applyBorder="1" applyAlignment="1">
      <alignment vertical="center"/>
    </xf>
    <xf numFmtId="0" fontId="32" fillId="0" borderId="9" xfId="0" applyFont="1" applyBorder="1" applyAlignment="1">
      <alignment horizontal="center" vertical="center"/>
    </xf>
    <xf numFmtId="0" fontId="33" fillId="0" borderId="19" xfId="0" applyFont="1" applyBorder="1" applyAlignment="1">
      <alignment horizontal="right" vertical="center" indent="1"/>
    </xf>
    <xf numFmtId="0" fontId="29" fillId="0" borderId="21" xfId="0" applyFont="1" applyBorder="1" applyAlignment="1">
      <alignment vertical="center"/>
    </xf>
    <xf numFmtId="0" fontId="23" fillId="0" borderId="23" xfId="0" applyFont="1" applyBorder="1" applyAlignment="1">
      <alignment horizontal="right" vertical="center" indent="1"/>
    </xf>
    <xf numFmtId="0" fontId="36" fillId="6" borderId="20" xfId="0" applyFont="1" applyFill="1" applyBorder="1" applyAlignment="1">
      <alignment vertical="center"/>
    </xf>
    <xf numFmtId="3" fontId="16" fillId="4" borderId="0" xfId="0" applyNumberFormat="1" applyFont="1" applyFill="1" applyAlignment="1">
      <alignment horizontal="right" vertical="top" wrapText="1" indent="1"/>
    </xf>
    <xf numFmtId="3" fontId="16" fillId="4" borderId="27" xfId="0" applyNumberFormat="1" applyFont="1" applyFill="1" applyBorder="1" applyAlignment="1">
      <alignment horizontal="right" vertical="top" wrapText="1" indent="1"/>
    </xf>
    <xf numFmtId="3" fontId="16" fillId="4" borderId="31" xfId="0" applyNumberFormat="1" applyFont="1" applyFill="1" applyBorder="1" applyAlignment="1">
      <alignment horizontal="right" vertical="top" wrapText="1" indent="1"/>
    </xf>
    <xf numFmtId="0" fontId="36" fillId="0" borderId="0" xfId="0" applyFont="1" applyBorder="1" applyAlignment="1">
      <alignment horizontal="right" vertical="center" indent="1"/>
    </xf>
    <xf numFmtId="49" fontId="36" fillId="6" borderId="27" xfId="0" applyNumberFormat="1" applyFont="1" applyFill="1" applyBorder="1" applyAlignment="1">
      <alignment vertical="center"/>
    </xf>
    <xf numFmtId="0" fontId="36" fillId="0" borderId="27" xfId="0" applyFont="1" applyBorder="1" applyAlignment="1">
      <alignment horizontal="right" vertical="center" indent="1"/>
    </xf>
    <xf numFmtId="0" fontId="29" fillId="5" borderId="27" xfId="0" applyFont="1" applyFill="1" applyBorder="1" applyAlignment="1">
      <alignment vertical="center"/>
    </xf>
    <xf numFmtId="49" fontId="36" fillId="6" borderId="34" xfId="0" applyNumberFormat="1" applyFont="1" applyFill="1" applyBorder="1" applyAlignment="1">
      <alignment vertical="center"/>
    </xf>
    <xf numFmtId="0" fontId="36" fillId="6" borderId="35" xfId="0" applyNumberFormat="1" applyFont="1" applyFill="1" applyBorder="1" applyAlignment="1">
      <alignment vertical="center"/>
    </xf>
    <xf numFmtId="0" fontId="36" fillId="0" borderId="34" xfId="0" applyFont="1" applyBorder="1" applyAlignment="1">
      <alignment horizontal="right" vertical="center" indent="1"/>
    </xf>
    <xf numFmtId="0" fontId="36" fillId="0" borderId="0" xfId="0" applyFont="1" applyAlignment="1">
      <alignment horizontal="right" vertical="center" indent="1"/>
    </xf>
    <xf numFmtId="0" fontId="36" fillId="0" borderId="34" xfId="0" applyFont="1" applyBorder="1" applyAlignment="1">
      <alignment horizontal="right" indent="1"/>
    </xf>
    <xf numFmtId="0" fontId="36" fillId="0" borderId="10" xfId="0" applyFont="1" applyBorder="1" applyAlignment="1">
      <alignment horizontal="right" vertical="center" indent="1"/>
    </xf>
    <xf numFmtId="0" fontId="3" fillId="0" borderId="27" xfId="0" applyFont="1" applyBorder="1" applyAlignment="1">
      <alignment horizontal="right" vertical="center" indent="1"/>
    </xf>
    <xf numFmtId="49" fontId="29" fillId="0" borderId="25" xfId="0" quotePrefix="1" applyNumberFormat="1" applyFont="1" applyFill="1" applyBorder="1" applyAlignment="1">
      <alignment vertical="center"/>
    </xf>
    <xf numFmtId="0" fontId="36" fillId="9" borderId="19" xfId="0" applyNumberFormat="1" applyFont="1" applyFill="1" applyBorder="1" applyAlignment="1">
      <alignment horizontal="left" vertical="center"/>
    </xf>
    <xf numFmtId="3" fontId="16" fillId="4" borderId="37" xfId="0" applyNumberFormat="1" applyFont="1" applyFill="1" applyBorder="1" applyAlignment="1">
      <alignment horizontal="right" vertical="top" wrapText="1" indent="1"/>
    </xf>
    <xf numFmtId="20" fontId="36" fillId="0" borderId="27" xfId="0" applyNumberFormat="1" applyFont="1" applyFill="1" applyBorder="1" applyAlignment="1">
      <alignment vertical="center"/>
    </xf>
    <xf numFmtId="0" fontId="36" fillId="0" borderId="31" xfId="0" applyFont="1" applyBorder="1" applyAlignment="1">
      <alignment horizontal="right" vertical="center" indent="1"/>
    </xf>
    <xf numFmtId="49" fontId="36" fillId="9" borderId="15" xfId="0" applyNumberFormat="1" applyFont="1" applyFill="1" applyBorder="1" applyAlignment="1">
      <alignment vertical="center"/>
    </xf>
    <xf numFmtId="0" fontId="36" fillId="9" borderId="0" xfId="0" applyFont="1" applyFill="1" applyAlignment="1">
      <alignment vertical="center"/>
    </xf>
    <xf numFmtId="0" fontId="36" fillId="9" borderId="27" xfId="0" applyFont="1" applyFill="1" applyBorder="1" applyAlignment="1">
      <alignment vertical="center"/>
    </xf>
    <xf numFmtId="0" fontId="36" fillId="0" borderId="15" xfId="0" quotePrefix="1" applyNumberFormat="1" applyFont="1" applyFill="1" applyBorder="1" applyAlignment="1">
      <alignment vertical="center"/>
    </xf>
    <xf numFmtId="49" fontId="36" fillId="9" borderId="33" xfId="0" quotePrefix="1" applyNumberFormat="1" applyFont="1" applyFill="1" applyBorder="1" applyAlignment="1">
      <alignment vertical="center"/>
    </xf>
    <xf numFmtId="0" fontId="36" fillId="9" borderId="34" xfId="0" applyNumberFormat="1" applyFont="1" applyFill="1" applyBorder="1" applyAlignment="1">
      <alignment vertical="center"/>
    </xf>
    <xf numFmtId="0" fontId="36" fillId="9" borderId="35" xfId="6" applyFont="1" applyFill="1" applyBorder="1" applyAlignment="1">
      <alignment vertical="center"/>
    </xf>
    <xf numFmtId="0" fontId="35" fillId="0" borderId="0" xfId="0" applyFont="1" applyBorder="1" applyAlignment="1">
      <alignment vertical="center"/>
    </xf>
    <xf numFmtId="11" fontId="35" fillId="0" borderId="9" xfId="0" applyNumberFormat="1" applyFont="1" applyBorder="1" applyAlignment="1">
      <alignment vertical="center"/>
    </xf>
    <xf numFmtId="0" fontId="38" fillId="0" borderId="44" xfId="0" applyFont="1" applyBorder="1" applyAlignment="1">
      <alignment vertical="center"/>
    </xf>
    <xf numFmtId="0" fontId="39" fillId="0" borderId="45" xfId="0" applyFont="1" applyBorder="1" applyAlignment="1">
      <alignment vertical="center"/>
    </xf>
    <xf numFmtId="0" fontId="36" fillId="12" borderId="44" xfId="0" applyNumberFormat="1" applyFont="1" applyFill="1" applyBorder="1" applyAlignment="1">
      <alignment horizontal="left" vertical="center"/>
    </xf>
    <xf numFmtId="0" fontId="36" fillId="12" borderId="45" xfId="6" applyFont="1" applyFill="1" applyBorder="1" applyAlignment="1">
      <alignment horizontal="left" vertical="center"/>
    </xf>
    <xf numFmtId="0" fontId="36" fillId="0" borderId="46" xfId="0" applyFont="1" applyBorder="1" applyAlignment="1">
      <alignment vertical="center"/>
    </xf>
    <xf numFmtId="0" fontId="36" fillId="0" borderId="45" xfId="0" applyFont="1" applyBorder="1" applyAlignment="1">
      <alignment vertical="center"/>
    </xf>
    <xf numFmtId="0" fontId="36" fillId="0" borderId="47" xfId="0" applyFont="1" applyBorder="1" applyAlignment="1">
      <alignment horizontal="right" vertical="center" indent="1"/>
    </xf>
    <xf numFmtId="0" fontId="36" fillId="11" borderId="29" xfId="0" applyNumberFormat="1" applyFont="1" applyFill="1" applyBorder="1" applyAlignment="1">
      <alignment horizontal="left" vertical="center"/>
    </xf>
    <xf numFmtId="0" fontId="36" fillId="11" borderId="31" xfId="0" applyNumberFormat="1" applyFont="1" applyFill="1" applyBorder="1" applyAlignment="1">
      <alignment horizontal="left" vertical="center"/>
    </xf>
    <xf numFmtId="0" fontId="36" fillId="11" borderId="15" xfId="0" quotePrefix="1" applyNumberFormat="1" applyFont="1" applyFill="1" applyBorder="1" applyAlignment="1">
      <alignment horizontal="left" vertical="center"/>
    </xf>
    <xf numFmtId="0" fontId="36" fillId="0" borderId="27" xfId="7" applyNumberFormat="1" applyFont="1" applyFill="1" applyBorder="1" applyAlignment="1">
      <alignment vertical="center"/>
    </xf>
    <xf numFmtId="0" fontId="36" fillId="12" borderId="29" xfId="0" applyNumberFormat="1" applyFont="1" applyFill="1" applyBorder="1" applyAlignment="1">
      <alignment horizontal="left" vertical="center"/>
    </xf>
    <xf numFmtId="0" fontId="36" fillId="12" borderId="30" xfId="0" applyNumberFormat="1" applyFont="1" applyFill="1" applyBorder="1" applyAlignment="1">
      <alignment horizontal="left" vertical="center"/>
    </xf>
    <xf numFmtId="0" fontId="36" fillId="12" borderId="15" xfId="0" quotePrefix="1" applyNumberFormat="1" applyFont="1" applyFill="1" applyBorder="1" applyAlignment="1">
      <alignment horizontal="left" vertical="center"/>
    </xf>
    <xf numFmtId="0" fontId="36" fillId="12" borderId="24" xfId="7" applyNumberFormat="1" applyFont="1" applyFill="1" applyBorder="1" applyAlignment="1">
      <alignment vertical="center"/>
    </xf>
    <xf numFmtId="49" fontId="36" fillId="12" borderId="29" xfId="0" applyNumberFormat="1" applyFont="1" applyFill="1" applyBorder="1" applyAlignment="1">
      <alignment horizontal="left" vertical="center"/>
    </xf>
    <xf numFmtId="0" fontId="36" fillId="12" borderId="31" xfId="0" applyFont="1" applyFill="1" applyBorder="1" applyAlignment="1">
      <alignment vertical="center"/>
    </xf>
    <xf numFmtId="49" fontId="36" fillId="0" borderId="24" xfId="0" applyNumberFormat="1" applyFont="1" applyBorder="1" applyAlignment="1">
      <alignment vertical="center"/>
    </xf>
    <xf numFmtId="49" fontId="36" fillId="0" borderId="0" xfId="0" applyNumberFormat="1" applyFont="1" applyBorder="1" applyAlignment="1">
      <alignment horizontal="right" vertical="center" indent="1"/>
    </xf>
    <xf numFmtId="49" fontId="36" fillId="12" borderId="24" xfId="6" applyNumberFormat="1" applyFont="1" applyFill="1" applyBorder="1" applyAlignment="1">
      <alignment vertical="center"/>
    </xf>
    <xf numFmtId="0" fontId="36" fillId="12" borderId="27" xfId="7" applyNumberFormat="1" applyFont="1" applyFill="1" applyBorder="1" applyAlignment="1">
      <alignment vertical="center"/>
    </xf>
    <xf numFmtId="49" fontId="36" fillId="0" borderId="26" xfId="0" applyNumberFormat="1" applyFont="1" applyBorder="1" applyAlignment="1">
      <alignment vertical="center"/>
    </xf>
    <xf numFmtId="0" fontId="36" fillId="12" borderId="15" xfId="0" applyFont="1" applyFill="1" applyBorder="1" applyAlignment="1">
      <alignment horizontal="left" vertical="center"/>
    </xf>
    <xf numFmtId="0" fontId="36" fillId="12" borderId="0" xfId="0" applyFont="1" applyFill="1" applyAlignment="1">
      <alignment vertical="center"/>
    </xf>
    <xf numFmtId="0" fontId="36" fillId="12" borderId="0" xfId="7" applyNumberFormat="1" applyFont="1" applyFill="1" applyBorder="1" applyAlignment="1">
      <alignment horizontal="left" vertical="center"/>
    </xf>
    <xf numFmtId="49" fontId="36" fillId="0" borderId="24" xfId="6" applyNumberFormat="1" applyFont="1" applyFill="1" applyBorder="1" applyAlignment="1">
      <alignment vertical="center"/>
    </xf>
    <xf numFmtId="0" fontId="36" fillId="12" borderId="0" xfId="0" applyFont="1" applyFill="1" applyBorder="1" applyAlignment="1">
      <alignment vertical="center"/>
    </xf>
    <xf numFmtId="0" fontId="36" fillId="12" borderId="25" xfId="0" applyFont="1" applyFill="1" applyBorder="1" applyAlignment="1">
      <alignment horizontal="left" vertical="center"/>
    </xf>
    <xf numFmtId="0" fontId="36" fillId="12" borderId="27" xfId="0" applyFont="1" applyFill="1" applyBorder="1" applyAlignment="1">
      <alignment vertical="center"/>
    </xf>
    <xf numFmtId="49" fontId="36" fillId="0" borderId="26" xfId="6" applyNumberFormat="1" applyFont="1" applyFill="1" applyBorder="1" applyAlignment="1">
      <alignment vertical="center"/>
    </xf>
    <xf numFmtId="49" fontId="36" fillId="0" borderId="27" xfId="0" applyNumberFormat="1" applyFont="1" applyBorder="1" applyAlignment="1">
      <alignment horizontal="right" vertical="center" indent="1"/>
    </xf>
    <xf numFmtId="49" fontId="36" fillId="0" borderId="32" xfId="0" applyNumberFormat="1" applyFont="1" applyBorder="1" applyAlignment="1">
      <alignment horizontal="right" vertical="center" indent="1"/>
    </xf>
    <xf numFmtId="0" fontId="36" fillId="0" borderId="21" xfId="0" applyFont="1" applyBorder="1" applyAlignment="1">
      <alignment horizontal="right" vertical="center" indent="1"/>
    </xf>
    <xf numFmtId="0" fontId="36" fillId="0" borderId="10" xfId="0" applyFont="1" applyFill="1" applyBorder="1" applyAlignment="1">
      <alignment horizontal="right" vertical="center" indent="1"/>
    </xf>
    <xf numFmtId="49" fontId="36" fillId="13" borderId="25" xfId="0" quotePrefix="1" applyNumberFormat="1" applyFont="1" applyFill="1" applyBorder="1" applyAlignment="1">
      <alignment vertical="center"/>
    </xf>
    <xf numFmtId="0" fontId="36" fillId="13" borderId="26" xfId="0" applyFont="1" applyFill="1" applyBorder="1" applyAlignment="1">
      <alignment vertical="center"/>
    </xf>
    <xf numFmtId="0" fontId="36" fillId="0" borderId="28" xfId="0" applyFont="1" applyFill="1" applyBorder="1" applyAlignment="1">
      <alignment horizontal="right" vertical="center" indent="1"/>
    </xf>
    <xf numFmtId="3" fontId="16" fillId="4" borderId="32" xfId="0" applyNumberFormat="1" applyFont="1" applyFill="1" applyBorder="1" applyAlignment="1">
      <alignment horizontal="right" vertical="top" wrapText="1" indent="1"/>
    </xf>
    <xf numFmtId="49" fontId="36" fillId="14" borderId="25" xfId="0" applyNumberFormat="1" applyFont="1" applyFill="1" applyBorder="1" applyAlignment="1">
      <alignment vertical="center"/>
    </xf>
    <xf numFmtId="49" fontId="36" fillId="13" borderId="26" xfId="6" applyNumberFormat="1" applyFont="1" applyFill="1" applyBorder="1" applyAlignment="1">
      <alignment vertical="center"/>
    </xf>
    <xf numFmtId="3" fontId="16" fillId="4" borderId="28" xfId="0" applyNumberFormat="1" applyFont="1" applyFill="1" applyBorder="1" applyAlignment="1">
      <alignment horizontal="right" vertical="top" wrapText="1" indent="1"/>
    </xf>
    <xf numFmtId="0" fontId="38" fillId="0" borderId="34" xfId="7" applyNumberFormat="1" applyFont="1" applyFill="1" applyBorder="1" applyAlignment="1">
      <alignment vertical="center"/>
    </xf>
    <xf numFmtId="0" fontId="36" fillId="0" borderId="36" xfId="0" applyFont="1" applyFill="1" applyBorder="1" applyAlignment="1">
      <alignment horizontal="right" vertical="center" indent="1"/>
    </xf>
    <xf numFmtId="49" fontId="36" fillId="0" borderId="0" xfId="6" applyNumberFormat="1" applyFont="1" applyFill="1" applyBorder="1" applyAlignment="1">
      <alignment vertical="center"/>
    </xf>
    <xf numFmtId="0" fontId="36" fillId="0" borderId="0" xfId="0" applyFont="1" applyFill="1" applyBorder="1" applyAlignment="1">
      <alignment horizontal="right" vertical="center" indent="1"/>
    </xf>
    <xf numFmtId="0" fontId="36" fillId="0" borderId="21" xfId="0" applyFont="1" applyFill="1" applyBorder="1" applyAlignment="1">
      <alignment vertical="center"/>
    </xf>
    <xf numFmtId="0" fontId="36" fillId="14" borderId="19" xfId="7" applyNumberFormat="1" applyFont="1" applyFill="1" applyBorder="1" applyAlignment="1">
      <alignment horizontal="left" vertical="center"/>
    </xf>
    <xf numFmtId="0" fontId="36" fillId="3" borderId="18" xfId="0" applyFont="1" applyFill="1" applyBorder="1" applyAlignment="1">
      <alignment horizontal="left" vertical="center"/>
    </xf>
    <xf numFmtId="49" fontId="36" fillId="3" borderId="20" xfId="6" quotePrefix="1" applyNumberFormat="1" applyFont="1" applyFill="1" applyBorder="1" applyAlignment="1">
      <alignment horizontal="left" vertical="center"/>
    </xf>
    <xf numFmtId="0" fontId="36" fillId="3" borderId="15" xfId="0" applyFont="1" applyFill="1" applyBorder="1" applyAlignment="1">
      <alignment vertical="center"/>
    </xf>
    <xf numFmtId="49" fontId="36" fillId="14" borderId="24" xfId="6" quotePrefix="1" applyNumberFormat="1" applyFont="1" applyFill="1" applyBorder="1" applyAlignment="1">
      <alignment horizontal="left" vertical="center"/>
    </xf>
    <xf numFmtId="0" fontId="36" fillId="3" borderId="25" xfId="0" applyFont="1" applyFill="1" applyBorder="1" applyAlignment="1">
      <alignment horizontal="left" vertical="center"/>
    </xf>
    <xf numFmtId="49" fontId="36" fillId="14" borderId="26" xfId="6" applyNumberFormat="1" applyFont="1" applyFill="1" applyBorder="1" applyAlignment="1">
      <alignment vertical="center"/>
    </xf>
    <xf numFmtId="0" fontId="36" fillId="0" borderId="27" xfId="0" applyFont="1" applyFill="1" applyBorder="1" applyAlignment="1">
      <alignment horizontal="right" vertical="center" indent="1"/>
    </xf>
    <xf numFmtId="49" fontId="36" fillId="19" borderId="29" xfId="0" applyNumberFormat="1" applyFont="1" applyFill="1" applyBorder="1" applyAlignment="1">
      <alignment vertical="center"/>
    </xf>
    <xf numFmtId="0" fontId="36" fillId="19" borderId="31" xfId="0" applyFont="1" applyFill="1" applyBorder="1" applyAlignment="1">
      <alignment vertical="center"/>
    </xf>
    <xf numFmtId="0" fontId="36" fillId="0" borderId="34" xfId="0" applyFont="1" applyFill="1" applyBorder="1" applyAlignment="1">
      <alignment horizontal="right" vertical="center" indent="1"/>
    </xf>
    <xf numFmtId="0" fontId="36" fillId="19" borderId="18" xfId="0" applyFont="1" applyFill="1" applyBorder="1" applyAlignment="1">
      <alignment horizontal="left" vertical="center"/>
    </xf>
    <xf numFmtId="0" fontId="36" fillId="19" borderId="19" xfId="0" applyFont="1" applyFill="1" applyBorder="1" applyAlignment="1">
      <alignment horizontal="left" vertical="center"/>
    </xf>
    <xf numFmtId="49" fontId="36" fillId="16" borderId="15" xfId="0" quotePrefix="1" applyNumberFormat="1" applyFont="1" applyFill="1" applyBorder="1" applyAlignment="1">
      <alignment horizontal="left" vertical="center"/>
    </xf>
    <xf numFmtId="3" fontId="36" fillId="16" borderId="24" xfId="0" quotePrefix="1" applyNumberFormat="1" applyFont="1" applyFill="1" applyBorder="1" applyAlignment="1">
      <alignment horizontal="left" vertical="center"/>
    </xf>
    <xf numFmtId="49" fontId="36" fillId="16" borderId="15" xfId="0" applyNumberFormat="1" applyFont="1" applyFill="1" applyBorder="1" applyAlignment="1">
      <alignment vertical="center"/>
    </xf>
    <xf numFmtId="49" fontId="36" fillId="16" borderId="40" xfId="0" applyNumberFormat="1" applyFont="1" applyFill="1" applyBorder="1" applyAlignment="1">
      <alignment vertical="center"/>
    </xf>
    <xf numFmtId="49" fontId="36" fillId="16" borderId="41" xfId="0" applyNumberFormat="1" applyFont="1" applyFill="1" applyBorder="1" applyAlignment="1">
      <alignment vertical="center"/>
    </xf>
    <xf numFmtId="3" fontId="16" fillId="4" borderId="43" xfId="0" applyNumberFormat="1" applyFont="1" applyFill="1" applyBorder="1" applyAlignment="1">
      <alignment horizontal="right" vertical="top" wrapText="1" indent="1"/>
    </xf>
    <xf numFmtId="3" fontId="36" fillId="0" borderId="0" xfId="0" quotePrefix="1" applyNumberFormat="1" applyFont="1" applyFill="1" applyBorder="1" applyAlignment="1">
      <alignment horizontal="right" vertical="center" indent="1"/>
    </xf>
    <xf numFmtId="3" fontId="36" fillId="0" borderId="26" xfId="0" quotePrefix="1" applyNumberFormat="1" applyFont="1" applyFill="1" applyBorder="1" applyAlignment="1">
      <alignment vertical="center"/>
    </xf>
    <xf numFmtId="3" fontId="36" fillId="0" borderId="27" xfId="0" quotePrefix="1" applyNumberFormat="1" applyFont="1" applyFill="1" applyBorder="1" applyAlignment="1">
      <alignment horizontal="right" vertical="center" indent="1"/>
    </xf>
    <xf numFmtId="49" fontId="36" fillId="19" borderId="15" xfId="0" applyNumberFormat="1" applyFont="1" applyFill="1" applyBorder="1" applyAlignment="1">
      <alignment vertical="center"/>
    </xf>
    <xf numFmtId="49" fontId="36" fillId="19" borderId="0" xfId="0" applyNumberFormat="1" applyFont="1" applyFill="1" applyBorder="1" applyAlignment="1">
      <alignment vertical="center"/>
    </xf>
    <xf numFmtId="49" fontId="36" fillId="0" borderId="24" xfId="0" quotePrefix="1" applyNumberFormat="1" applyFont="1" applyFill="1" applyBorder="1" applyAlignment="1">
      <alignment vertical="center"/>
    </xf>
    <xf numFmtId="49" fontId="36" fillId="19" borderId="31" xfId="0" applyNumberFormat="1" applyFont="1" applyFill="1" applyBorder="1" applyAlignment="1">
      <alignment vertical="center"/>
    </xf>
    <xf numFmtId="0" fontId="36" fillId="0" borderId="31" xfId="0" applyFont="1" applyFill="1" applyBorder="1" applyAlignment="1">
      <alignment horizontal="right" vertical="center" indent="1"/>
    </xf>
    <xf numFmtId="49" fontId="36" fillId="16" borderId="38" xfId="0" applyNumberFormat="1" applyFont="1" applyFill="1" applyBorder="1" applyAlignment="1">
      <alignment vertical="center"/>
    </xf>
    <xf numFmtId="49" fontId="36" fillId="16" borderId="21" xfId="0" applyNumberFormat="1" applyFont="1" applyFill="1" applyBorder="1" applyAlignment="1">
      <alignment vertical="center"/>
    </xf>
    <xf numFmtId="49" fontId="36" fillId="3" borderId="22" xfId="0" quotePrefix="1" applyNumberFormat="1" applyFont="1" applyFill="1" applyBorder="1" applyAlignment="1">
      <alignment vertical="center"/>
    </xf>
    <xf numFmtId="0" fontId="36" fillId="0" borderId="21" xfId="0" applyFont="1" applyFill="1" applyBorder="1" applyAlignment="1">
      <alignment horizontal="right" vertical="center" indent="1"/>
    </xf>
    <xf numFmtId="0" fontId="36" fillId="0" borderId="38" xfId="0" applyFont="1" applyFill="1" applyBorder="1" applyAlignment="1">
      <alignment vertical="center"/>
    </xf>
    <xf numFmtId="0" fontId="36" fillId="17" borderId="18" xfId="0" applyFont="1" applyFill="1" applyBorder="1" applyAlignment="1">
      <alignment horizontal="left" vertical="center"/>
    </xf>
    <xf numFmtId="0" fontId="36" fillId="17" borderId="15" xfId="0" quotePrefix="1" applyNumberFormat="1" applyFont="1" applyFill="1" applyBorder="1" applyAlignment="1">
      <alignment horizontal="left" vertical="center"/>
    </xf>
    <xf numFmtId="0" fontId="3" fillId="0" borderId="24" xfId="0" applyFont="1" applyBorder="1" applyAlignment="1">
      <alignment vertical="center"/>
    </xf>
    <xf numFmtId="0" fontId="3" fillId="0" borderId="0" xfId="0" applyFont="1" applyBorder="1" applyAlignment="1">
      <alignment horizontal="right" vertical="center" indent="1"/>
    </xf>
    <xf numFmtId="0" fontId="36" fillId="17" borderId="25" xfId="0" quotePrefix="1" applyNumberFormat="1" applyFont="1" applyFill="1" applyBorder="1" applyAlignment="1">
      <alignment horizontal="left" vertical="center"/>
    </xf>
    <xf numFmtId="0" fontId="36" fillId="17" borderId="27" xfId="0" applyFont="1" applyFill="1" applyBorder="1" applyAlignment="1">
      <alignment vertical="center"/>
    </xf>
    <xf numFmtId="49" fontId="36" fillId="17" borderId="25" xfId="0" applyNumberFormat="1" applyFont="1" applyFill="1" applyBorder="1" applyAlignment="1">
      <alignment vertical="center"/>
    </xf>
    <xf numFmtId="49" fontId="36" fillId="17" borderId="26" xfId="0" applyNumberFormat="1" applyFont="1" applyFill="1" applyBorder="1" applyAlignment="1">
      <alignment vertical="center"/>
    </xf>
    <xf numFmtId="0" fontId="36" fillId="17" borderId="40" xfId="0" quotePrefix="1" applyNumberFormat="1" applyFont="1" applyFill="1" applyBorder="1" applyAlignment="1">
      <alignment horizontal="left" vertical="center"/>
    </xf>
    <xf numFmtId="0" fontId="36" fillId="17" borderId="41" xfId="0" applyFont="1" applyFill="1" applyBorder="1" applyAlignment="1">
      <alignment vertical="center"/>
    </xf>
    <xf numFmtId="0" fontId="36" fillId="0" borderId="42" xfId="0" applyFont="1" applyBorder="1" applyAlignment="1">
      <alignment vertical="center"/>
    </xf>
    <xf numFmtId="3" fontId="16" fillId="4" borderId="41" xfId="0" applyNumberFormat="1" applyFont="1" applyFill="1" applyBorder="1" applyAlignment="1">
      <alignment horizontal="right" vertical="top" wrapText="1" indent="1"/>
    </xf>
    <xf numFmtId="0" fontId="36" fillId="17" borderId="33" xfId="0" applyFont="1" applyFill="1" applyBorder="1" applyAlignment="1">
      <alignment horizontal="left" vertical="center"/>
    </xf>
    <xf numFmtId="0" fontId="36" fillId="17" borderId="34" xfId="0" applyFont="1" applyFill="1" applyBorder="1" applyAlignment="1">
      <alignment horizontal="left" vertical="center"/>
    </xf>
    <xf numFmtId="49" fontId="36" fillId="18" borderId="33" xfId="0" applyNumberFormat="1" applyFont="1" applyFill="1" applyBorder="1" applyAlignment="1">
      <alignment vertical="center"/>
    </xf>
    <xf numFmtId="0" fontId="29" fillId="0" borderId="0" xfId="0" applyFont="1" applyAlignment="1">
      <alignment horizontal="right" vertical="center" indent="1"/>
    </xf>
    <xf numFmtId="3" fontId="32" fillId="0" borderId="23" xfId="0" applyNumberFormat="1" applyFont="1" applyBorder="1" applyAlignment="1">
      <alignment horizontal="center" vertical="center"/>
    </xf>
    <xf numFmtId="0" fontId="31" fillId="0" borderId="0" xfId="0" applyFont="1" applyFill="1" applyBorder="1" applyAlignment="1">
      <alignment horizontal="center" vertical="center"/>
    </xf>
    <xf numFmtId="0" fontId="32" fillId="0" borderId="0" xfId="0" applyFont="1" applyBorder="1" applyAlignment="1">
      <alignment horizontal="center" vertical="center"/>
    </xf>
    <xf numFmtId="3" fontId="32" fillId="0" borderId="0" xfId="0" applyNumberFormat="1" applyFont="1" applyBorder="1" applyAlignment="1">
      <alignment horizontal="center" vertical="center"/>
    </xf>
    <xf numFmtId="49" fontId="29" fillId="6" borderId="25" xfId="0" quotePrefix="1" applyNumberFormat="1" applyFont="1" applyFill="1" applyBorder="1" applyAlignment="1">
      <alignment vertical="center"/>
    </xf>
    <xf numFmtId="0" fontId="29" fillId="0" borderId="26" xfId="0" applyFont="1" applyBorder="1" applyAlignment="1">
      <alignment vertical="center"/>
    </xf>
    <xf numFmtId="0" fontId="29" fillId="6" borderId="29" xfId="0" applyFont="1" applyFill="1" applyBorder="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36" fillId="6" borderId="0" xfId="0" applyNumberFormat="1" applyFont="1" applyFill="1" applyBorder="1" applyAlignment="1">
      <alignment vertical="center"/>
    </xf>
    <xf numFmtId="0" fontId="36" fillId="6" borderId="0" xfId="0" applyFont="1" applyFill="1" applyBorder="1" applyAlignment="1">
      <alignment vertical="center"/>
    </xf>
    <xf numFmtId="0" fontId="36" fillId="6" borderId="27" xfId="0" applyFont="1" applyFill="1" applyBorder="1" applyAlignment="1">
      <alignment vertical="center"/>
    </xf>
    <xf numFmtId="0" fontId="36" fillId="0" borderId="30" xfId="0" applyFont="1" applyBorder="1" applyAlignment="1">
      <alignment vertical="center" wrapText="1"/>
    </xf>
    <xf numFmtId="3" fontId="36" fillId="0" borderId="31" xfId="0" applyNumberFormat="1" applyFont="1" applyBorder="1" applyAlignment="1">
      <alignment vertical="center" wrapText="1"/>
    </xf>
    <xf numFmtId="0" fontId="36" fillId="15" borderId="15" xfId="0" applyFont="1" applyFill="1" applyBorder="1" applyAlignment="1">
      <alignment horizontal="left" vertical="center"/>
    </xf>
    <xf numFmtId="0" fontId="36" fillId="15" borderId="0" xfId="0" applyFont="1" applyFill="1" applyBorder="1" applyAlignment="1">
      <alignment vertical="center"/>
    </xf>
    <xf numFmtId="0" fontId="36" fillId="15" borderId="15" xfId="0" quotePrefix="1" applyNumberFormat="1" applyFont="1" applyFill="1" applyBorder="1" applyAlignment="1">
      <alignment vertical="center"/>
    </xf>
    <xf numFmtId="0" fontId="36" fillId="15" borderId="24" xfId="6" applyFont="1" applyFill="1" applyBorder="1" applyAlignment="1">
      <alignment vertical="center"/>
    </xf>
    <xf numFmtId="49" fontId="36" fillId="15" borderId="15" xfId="0" quotePrefix="1" applyNumberFormat="1" applyFont="1" applyFill="1" applyBorder="1" applyAlignment="1">
      <alignment vertical="center"/>
    </xf>
    <xf numFmtId="49" fontId="36" fillId="15" borderId="25" xfId="0" applyNumberFormat="1" applyFont="1" applyFill="1" applyBorder="1" applyAlignment="1">
      <alignment vertical="center"/>
    </xf>
    <xf numFmtId="0" fontId="36" fillId="15" borderId="27" xfId="7" applyNumberFormat="1" applyFont="1" applyFill="1" applyBorder="1" applyAlignment="1">
      <alignment vertical="center"/>
    </xf>
    <xf numFmtId="49" fontId="36" fillId="15" borderId="25" xfId="0" quotePrefix="1" applyNumberFormat="1" applyFont="1" applyFill="1" applyBorder="1" applyAlignment="1">
      <alignment vertical="center"/>
    </xf>
    <xf numFmtId="0" fontId="36" fillId="15" borderId="26" xfId="6" applyFont="1" applyFill="1" applyBorder="1" applyAlignment="1">
      <alignment vertical="center"/>
    </xf>
    <xf numFmtId="0" fontId="36" fillId="6" borderId="34" xfId="0" applyFont="1" applyFill="1" applyBorder="1" applyAlignment="1">
      <alignment vertical="center"/>
    </xf>
    <xf numFmtId="0" fontId="3" fillId="3" borderId="0" xfId="0" quotePrefix="1" applyNumberFormat="1" applyFont="1" applyFill="1" applyBorder="1" applyAlignment="1">
      <alignment vertical="center"/>
    </xf>
    <xf numFmtId="0" fontId="3" fillId="3" borderId="0" xfId="0" applyNumberFormat="1" applyFont="1" applyFill="1" applyBorder="1" applyAlignment="1">
      <alignment vertical="center"/>
    </xf>
    <xf numFmtId="0" fontId="36" fillId="6" borderId="18" xfId="0" quotePrefix="1" applyNumberFormat="1" applyFont="1" applyFill="1" applyBorder="1" applyAlignment="1">
      <alignment horizontal="left" vertical="center"/>
    </xf>
    <xf numFmtId="0" fontId="36" fillId="6" borderId="20" xfId="0" applyNumberFormat="1" applyFont="1" applyFill="1" applyBorder="1" applyAlignment="1">
      <alignment horizontal="left" vertical="center"/>
    </xf>
    <xf numFmtId="49" fontId="36" fillId="7" borderId="15" xfId="0" quotePrefix="1" applyNumberFormat="1" applyFont="1" applyFill="1" applyBorder="1" applyAlignment="1">
      <alignment vertical="center"/>
    </xf>
    <xf numFmtId="0" fontId="36" fillId="7" borderId="24" xfId="0" applyFont="1" applyFill="1" applyBorder="1" applyAlignment="1">
      <alignment vertical="center"/>
    </xf>
    <xf numFmtId="0" fontId="36" fillId="0" borderId="25" xfId="0" quotePrefix="1" applyFont="1" applyFill="1" applyBorder="1" applyAlignment="1">
      <alignment vertical="center"/>
    </xf>
    <xf numFmtId="0" fontId="36" fillId="0" borderId="27" xfId="0" quotePrefix="1" applyFont="1" applyFill="1" applyBorder="1" applyAlignment="1">
      <alignment vertical="center"/>
    </xf>
    <xf numFmtId="49" fontId="36" fillId="7" borderId="25" xfId="0" quotePrefix="1" applyNumberFormat="1" applyFont="1" applyFill="1" applyBorder="1" applyAlignment="1">
      <alignment vertical="center"/>
    </xf>
    <xf numFmtId="0" fontId="36" fillId="7" borderId="26" xfId="0" applyFont="1" applyFill="1" applyBorder="1" applyAlignment="1">
      <alignment vertical="center"/>
    </xf>
    <xf numFmtId="0" fontId="38" fillId="0" borderId="33" xfId="0" applyNumberFormat="1" applyFont="1" applyFill="1" applyBorder="1" applyAlignment="1">
      <alignment horizontal="left" vertical="center"/>
    </xf>
    <xf numFmtId="0" fontId="38" fillId="0" borderId="35" xfId="0" applyNumberFormat="1" applyFont="1" applyFill="1" applyBorder="1" applyAlignment="1">
      <alignment vertical="center"/>
    </xf>
    <xf numFmtId="0" fontId="29" fillId="8" borderId="18" xfId="0" applyNumberFormat="1" applyFont="1" applyFill="1" applyBorder="1" applyAlignment="1">
      <alignment horizontal="left" vertical="center"/>
    </xf>
    <xf numFmtId="0" fontId="36" fillId="20" borderId="15" xfId="0" quotePrefix="1" applyNumberFormat="1" applyFont="1" applyFill="1" applyBorder="1" applyAlignment="1">
      <alignment vertical="center"/>
    </xf>
    <xf numFmtId="0" fontId="36" fillId="20" borderId="0" xfId="0" applyNumberFormat="1" applyFont="1" applyFill="1" applyBorder="1" applyAlignment="1">
      <alignment vertical="center"/>
    </xf>
    <xf numFmtId="0" fontId="35" fillId="0" borderId="15" xfId="0" applyNumberFormat="1" applyFont="1" applyFill="1" applyBorder="1" applyAlignment="1">
      <alignment vertical="center"/>
    </xf>
    <xf numFmtId="0" fontId="35" fillId="0" borderId="24" xfId="0" applyNumberFormat="1" applyFont="1" applyFill="1" applyBorder="1" applyAlignment="1">
      <alignment vertical="center"/>
    </xf>
    <xf numFmtId="49" fontId="36" fillId="20" borderId="15" xfId="0" quotePrefix="1" applyNumberFormat="1" applyFont="1" applyFill="1" applyBorder="1" applyAlignment="1">
      <alignment vertical="center"/>
    </xf>
    <xf numFmtId="49" fontId="36" fillId="20" borderId="25" xfId="0" quotePrefix="1" applyNumberFormat="1" applyFont="1" applyFill="1" applyBorder="1" applyAlignment="1">
      <alignment vertical="center"/>
    </xf>
    <xf numFmtId="0" fontId="36" fillId="20" borderId="26" xfId="6" applyFont="1" applyFill="1" applyBorder="1" applyAlignment="1">
      <alignment vertical="center"/>
    </xf>
    <xf numFmtId="49" fontId="36" fillId="20" borderId="29" xfId="0" quotePrefix="1" applyNumberFormat="1" applyFont="1" applyFill="1" applyBorder="1" applyAlignment="1">
      <alignment vertical="center"/>
    </xf>
    <xf numFmtId="0" fontId="36" fillId="20" borderId="31" xfId="0" applyNumberFormat="1" applyFont="1" applyFill="1" applyBorder="1" applyAlignment="1">
      <alignment vertical="center"/>
    </xf>
    <xf numFmtId="0" fontId="36" fillId="20" borderId="31" xfId="0" applyFont="1" applyFill="1" applyBorder="1" applyAlignment="1">
      <alignment vertical="center"/>
    </xf>
    <xf numFmtId="0" fontId="36" fillId="20" borderId="0" xfId="0" applyFont="1" applyFill="1" applyBorder="1" applyAlignment="1">
      <alignment vertical="center"/>
    </xf>
    <xf numFmtId="0" fontId="36" fillId="20" borderId="27" xfId="0" applyFont="1" applyFill="1" applyBorder="1" applyAlignment="1">
      <alignment vertical="center"/>
    </xf>
    <xf numFmtId="0" fontId="36" fillId="8" borderId="27" xfId="0" applyNumberFormat="1" applyFont="1" applyFill="1" applyBorder="1" applyAlignment="1">
      <alignment vertical="center"/>
    </xf>
    <xf numFmtId="49" fontId="29" fillId="8" borderId="29" xfId="0" applyNumberFormat="1" applyFont="1" applyFill="1" applyBorder="1" applyAlignment="1">
      <alignment vertical="center"/>
    </xf>
    <xf numFmtId="49" fontId="36" fillId="20" borderId="38" xfId="0" quotePrefix="1" applyNumberFormat="1" applyFont="1" applyFill="1" applyBorder="1" applyAlignment="1">
      <alignment vertical="center"/>
    </xf>
    <xf numFmtId="0" fontId="36" fillId="20" borderId="21" xfId="0" applyFont="1" applyFill="1" applyBorder="1" applyAlignment="1">
      <alignment vertical="center"/>
    </xf>
    <xf numFmtId="49" fontId="36" fillId="3" borderId="38" xfId="0" applyNumberFormat="1" applyFont="1" applyFill="1" applyBorder="1" applyAlignment="1">
      <alignment vertical="center"/>
    </xf>
    <xf numFmtId="0" fontId="36" fillId="3" borderId="21" xfId="0" applyNumberFormat="1" applyFont="1" applyFill="1" applyBorder="1" applyAlignment="1">
      <alignment vertical="center"/>
    </xf>
    <xf numFmtId="0" fontId="29" fillId="9" borderId="18" xfId="0" applyNumberFormat="1" applyFont="1" applyFill="1" applyBorder="1" applyAlignment="1">
      <alignment horizontal="left" vertical="center"/>
    </xf>
    <xf numFmtId="0" fontId="36" fillId="0" borderId="48" xfId="0" applyFont="1" applyBorder="1" applyAlignment="1">
      <alignment vertical="center"/>
    </xf>
    <xf numFmtId="3" fontId="36" fillId="0" borderId="49" xfId="0" applyNumberFormat="1" applyFont="1" applyBorder="1" applyAlignment="1">
      <alignment vertical="center"/>
    </xf>
    <xf numFmtId="0" fontId="36" fillId="0" borderId="50" xfId="0" applyFont="1" applyBorder="1" applyAlignment="1">
      <alignment vertical="center"/>
    </xf>
    <xf numFmtId="0" fontId="36" fillId="12" borderId="18" xfId="0" quotePrefix="1" applyNumberFormat="1" applyFont="1" applyFill="1" applyBorder="1" applyAlignment="1">
      <alignment vertical="center"/>
    </xf>
    <xf numFmtId="0" fontId="36" fillId="12" borderId="19" xfId="0" applyNumberFormat="1" applyFont="1" applyFill="1" applyBorder="1" applyAlignment="1">
      <alignment vertical="center"/>
    </xf>
    <xf numFmtId="0" fontId="36" fillId="12" borderId="20" xfId="6" applyFont="1" applyFill="1" applyBorder="1" applyAlignment="1">
      <alignment vertical="center"/>
    </xf>
    <xf numFmtId="49" fontId="36" fillId="12" borderId="15" xfId="0" applyNumberFormat="1" applyFont="1" applyFill="1" applyBorder="1" applyAlignment="1">
      <alignment vertical="center"/>
    </xf>
    <xf numFmtId="0" fontId="36" fillId="0" borderId="24" xfId="6" quotePrefix="1" applyNumberFormat="1" applyFont="1" applyFill="1" applyBorder="1" applyAlignment="1">
      <alignment vertical="center"/>
    </xf>
    <xf numFmtId="49" fontId="36" fillId="12" borderId="29" xfId="0" quotePrefix="1" applyNumberFormat="1" applyFont="1" applyFill="1" applyBorder="1" applyAlignment="1">
      <alignment vertical="center"/>
    </xf>
    <xf numFmtId="0" fontId="36" fillId="12" borderId="31" xfId="7" applyNumberFormat="1" applyFont="1" applyFill="1" applyBorder="1" applyAlignment="1">
      <alignment vertical="center"/>
    </xf>
    <xf numFmtId="0" fontId="36" fillId="12" borderId="30" xfId="6" quotePrefix="1" applyNumberFormat="1" applyFont="1" applyFill="1" applyBorder="1" applyAlignment="1">
      <alignment vertical="center"/>
    </xf>
    <xf numFmtId="0" fontId="36" fillId="12" borderId="26" xfId="6" quotePrefix="1" applyNumberFormat="1" applyFont="1" applyFill="1" applyBorder="1" applyAlignment="1">
      <alignment vertical="center"/>
    </xf>
    <xf numFmtId="0" fontId="29" fillId="12" borderId="33" xfId="0" applyFont="1" applyFill="1" applyBorder="1" applyAlignment="1">
      <alignment horizontal="left" vertical="center"/>
    </xf>
    <xf numFmtId="0" fontId="36" fillId="12" borderId="34" xfId="0" applyFont="1" applyFill="1" applyBorder="1" applyAlignment="1">
      <alignment vertical="center"/>
    </xf>
    <xf numFmtId="49" fontId="36" fillId="12" borderId="33" xfId="0" quotePrefix="1" applyNumberFormat="1" applyFont="1" applyFill="1" applyBorder="1" applyAlignment="1">
      <alignment horizontal="left" vertical="center"/>
    </xf>
    <xf numFmtId="49" fontId="36" fillId="12" borderId="35" xfId="6" applyNumberFormat="1" applyFont="1" applyFill="1" applyBorder="1" applyAlignment="1">
      <alignment vertical="center"/>
    </xf>
    <xf numFmtId="49" fontId="36" fillId="0" borderId="35" xfId="0" applyNumberFormat="1" applyFont="1" applyBorder="1" applyAlignment="1">
      <alignment vertical="center"/>
    </xf>
    <xf numFmtId="0" fontId="36" fillId="13" borderId="18" xfId="0" quotePrefix="1" applyFont="1" applyFill="1" applyBorder="1" applyAlignment="1">
      <alignment vertical="center"/>
    </xf>
    <xf numFmtId="0" fontId="36" fillId="13" borderId="19" xfId="7" applyNumberFormat="1" applyFont="1" applyFill="1" applyBorder="1" applyAlignment="1">
      <alignment vertical="center"/>
    </xf>
    <xf numFmtId="0" fontId="36" fillId="13" borderId="18" xfId="0" quotePrefix="1" applyNumberFormat="1" applyFont="1" applyFill="1" applyBorder="1" applyAlignment="1">
      <alignment vertical="center"/>
    </xf>
    <xf numFmtId="0" fontId="36" fillId="13" borderId="20" xfId="6" applyFont="1" applyFill="1" applyBorder="1" applyAlignment="1">
      <alignment vertical="center"/>
    </xf>
    <xf numFmtId="49" fontId="36" fillId="13" borderId="15" xfId="0" applyNumberFormat="1" applyFont="1" applyFill="1" applyBorder="1" applyAlignment="1">
      <alignment vertical="center"/>
    </xf>
    <xf numFmtId="0" fontId="36" fillId="13" borderId="0" xfId="0" applyFont="1" applyFill="1" applyBorder="1" applyAlignment="1">
      <alignment vertical="center"/>
    </xf>
    <xf numFmtId="49" fontId="36" fillId="13" borderId="29" xfId="0" applyNumberFormat="1" applyFont="1" applyFill="1" applyBorder="1" applyAlignment="1">
      <alignment vertical="center"/>
    </xf>
    <xf numFmtId="0" fontId="36" fillId="13" borderId="31" xfId="0" applyFont="1" applyFill="1" applyBorder="1" applyAlignment="1">
      <alignment vertical="center"/>
    </xf>
    <xf numFmtId="0" fontId="36" fillId="13" borderId="30" xfId="6" quotePrefix="1" applyFont="1" applyFill="1" applyBorder="1" applyAlignment="1">
      <alignment vertical="center"/>
    </xf>
    <xf numFmtId="0" fontId="36" fillId="13" borderId="26" xfId="6" quotePrefix="1" applyFont="1" applyFill="1" applyBorder="1" applyAlignment="1">
      <alignment vertical="center"/>
    </xf>
    <xf numFmtId="49" fontId="29" fillId="13" borderId="33" xfId="0" applyNumberFormat="1" applyFont="1" applyFill="1" applyBorder="1" applyAlignment="1">
      <alignment vertical="center"/>
    </xf>
    <xf numFmtId="0" fontId="3" fillId="5"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36" fillId="14" borderId="18" xfId="0" quotePrefix="1" applyFont="1" applyFill="1" applyBorder="1" applyAlignment="1">
      <alignment vertical="center"/>
    </xf>
    <xf numFmtId="0" fontId="36" fillId="14" borderId="19" xfId="0" applyFont="1" applyFill="1" applyBorder="1" applyAlignment="1">
      <alignment vertical="center"/>
    </xf>
    <xf numFmtId="0" fontId="36" fillId="14" borderId="18" xfId="0" quotePrefix="1" applyNumberFormat="1" applyFont="1" applyFill="1" applyBorder="1" applyAlignment="1">
      <alignment vertical="center"/>
    </xf>
    <xf numFmtId="0" fontId="36" fillId="14" borderId="20" xfId="6" applyFont="1" applyFill="1" applyBorder="1" applyAlignment="1">
      <alignment vertical="center"/>
    </xf>
    <xf numFmtId="0" fontId="36" fillId="14" borderId="24" xfId="6" applyFont="1" applyFill="1" applyBorder="1" applyAlignment="1">
      <alignment vertical="center"/>
    </xf>
    <xf numFmtId="0" fontId="36" fillId="14" borderId="26" xfId="6" applyFont="1" applyFill="1" applyBorder="1" applyAlignment="1">
      <alignment vertical="center"/>
    </xf>
    <xf numFmtId="0" fontId="36" fillId="14" borderId="30" xfId="6" applyFont="1" applyFill="1" applyBorder="1" applyAlignment="1">
      <alignment vertical="center"/>
    </xf>
    <xf numFmtId="3" fontId="36" fillId="0" borderId="31" xfId="0" applyNumberFormat="1" applyFont="1" applyFill="1" applyBorder="1" applyAlignment="1">
      <alignment vertical="center"/>
    </xf>
    <xf numFmtId="49" fontId="36" fillId="0" borderId="29" xfId="0" quotePrefix="1" applyNumberFormat="1" applyFont="1" applyFill="1" applyBorder="1" applyAlignment="1">
      <alignment vertical="center"/>
    </xf>
    <xf numFmtId="0" fontId="36" fillId="14" borderId="26" xfId="7" applyNumberFormat="1" applyFont="1" applyFill="1" applyBorder="1" applyAlignment="1">
      <alignment vertical="center"/>
    </xf>
    <xf numFmtId="49" fontId="36" fillId="14" borderId="38" xfId="0" quotePrefix="1" applyNumberFormat="1" applyFont="1" applyFill="1" applyBorder="1" applyAlignment="1">
      <alignment vertical="center"/>
    </xf>
    <xf numFmtId="0" fontId="36" fillId="14" borderId="22" xfId="6" applyFont="1" applyFill="1" applyBorder="1" applyAlignment="1">
      <alignment vertical="center"/>
    </xf>
    <xf numFmtId="0" fontId="36" fillId="16" borderId="18" xfId="0" quotePrefix="1" applyFont="1" applyFill="1" applyBorder="1" applyAlignment="1">
      <alignment vertical="center"/>
    </xf>
    <xf numFmtId="0" fontId="36" fillId="16" borderId="19" xfId="0" applyFont="1" applyFill="1" applyBorder="1" applyAlignment="1">
      <alignment vertical="center"/>
    </xf>
    <xf numFmtId="49" fontId="36" fillId="16" borderId="25" xfId="0" applyNumberFormat="1" applyFont="1" applyFill="1" applyBorder="1" applyAlignment="1">
      <alignment vertical="center"/>
    </xf>
    <xf numFmtId="49" fontId="36" fillId="16" borderId="27" xfId="0" applyNumberFormat="1" applyFont="1" applyFill="1" applyBorder="1" applyAlignment="1">
      <alignment vertical="center"/>
    </xf>
    <xf numFmtId="3" fontId="36" fillId="16" borderId="26" xfId="0" quotePrefix="1" applyNumberFormat="1" applyFont="1" applyFill="1" applyBorder="1" applyAlignment="1">
      <alignment vertical="center"/>
    </xf>
    <xf numFmtId="49" fontId="36" fillId="16" borderId="29" xfId="0" applyNumberFormat="1" applyFont="1" applyFill="1" applyBorder="1" applyAlignment="1">
      <alignment vertical="center"/>
    </xf>
    <xf numFmtId="49" fontId="36" fillId="16" borderId="31" xfId="0" applyNumberFormat="1" applyFont="1" applyFill="1" applyBorder="1" applyAlignment="1">
      <alignment vertical="center"/>
    </xf>
    <xf numFmtId="3" fontId="36" fillId="16" borderId="30" xfId="0" quotePrefix="1" applyNumberFormat="1" applyFont="1" applyFill="1" applyBorder="1" applyAlignment="1">
      <alignment vertical="center"/>
    </xf>
    <xf numFmtId="0" fontId="36" fillId="0" borderId="48" xfId="0" applyFont="1" applyFill="1" applyBorder="1" applyAlignment="1">
      <alignment vertical="center"/>
    </xf>
    <xf numFmtId="0" fontId="36" fillId="16" borderId="24" xfId="0" applyFont="1" applyFill="1" applyBorder="1" applyAlignment="1">
      <alignment vertical="center"/>
    </xf>
    <xf numFmtId="0" fontId="36" fillId="16" borderId="0" xfId="0" applyFont="1" applyFill="1" applyBorder="1" applyAlignment="1">
      <alignment vertical="center"/>
    </xf>
    <xf numFmtId="0" fontId="36" fillId="0" borderId="15" xfId="0" quotePrefix="1" applyFont="1" applyFill="1" applyBorder="1" applyAlignment="1">
      <alignment vertical="center"/>
    </xf>
    <xf numFmtId="49" fontId="38" fillId="0" borderId="15" xfId="0" applyNumberFormat="1" applyFont="1" applyFill="1" applyBorder="1" applyAlignment="1">
      <alignment vertical="center"/>
    </xf>
    <xf numFmtId="49" fontId="38" fillId="0" borderId="0" xfId="0" applyNumberFormat="1" applyFont="1" applyFill="1" applyBorder="1" applyAlignment="1">
      <alignment vertical="center"/>
    </xf>
    <xf numFmtId="3" fontId="36" fillId="0" borderId="27" xfId="0" quotePrefix="1" applyNumberFormat="1" applyFont="1" applyFill="1" applyBorder="1" applyAlignment="1">
      <alignment vertical="center"/>
    </xf>
    <xf numFmtId="0" fontId="38" fillId="0" borderId="0" xfId="0" applyFont="1" applyAlignment="1">
      <alignment vertical="center"/>
    </xf>
    <xf numFmtId="0" fontId="35" fillId="0" borderId="18" xfId="0" applyFont="1" applyFill="1" applyBorder="1" applyAlignment="1">
      <alignment vertical="center"/>
    </xf>
    <xf numFmtId="0" fontId="35" fillId="0" borderId="20" xfId="0" applyFont="1" applyFill="1" applyBorder="1" applyAlignment="1">
      <alignment vertical="center"/>
    </xf>
    <xf numFmtId="0" fontId="36" fillId="17" borderId="18" xfId="0" quotePrefix="1" applyNumberFormat="1" applyFont="1" applyFill="1" applyBorder="1" applyAlignment="1">
      <alignment vertical="center"/>
    </xf>
    <xf numFmtId="0" fontId="36" fillId="17" borderId="19" xfId="0" applyFont="1" applyFill="1" applyBorder="1" applyAlignment="1">
      <alignment vertical="center"/>
    </xf>
    <xf numFmtId="49" fontId="36" fillId="18" borderId="18" xfId="0" applyNumberFormat="1" applyFont="1" applyFill="1" applyBorder="1" applyAlignment="1">
      <alignment vertical="center"/>
    </xf>
    <xf numFmtId="0" fontId="36" fillId="18" borderId="20" xfId="0" applyFont="1" applyFill="1" applyBorder="1" applyAlignment="1">
      <alignment vertical="center"/>
    </xf>
    <xf numFmtId="0" fontId="29" fillId="17" borderId="15" xfId="0" applyFont="1" applyFill="1" applyBorder="1" applyAlignment="1">
      <alignment horizontal="left" vertical="center"/>
    </xf>
    <xf numFmtId="0" fontId="36" fillId="17" borderId="0" xfId="7" applyNumberFormat="1" applyFont="1" applyFill="1" applyBorder="1" applyAlignment="1">
      <alignment horizontal="left" vertical="center"/>
    </xf>
    <xf numFmtId="0" fontId="36" fillId="17" borderId="15" xfId="0" applyNumberFormat="1" applyFont="1" applyFill="1" applyBorder="1" applyAlignment="1">
      <alignment horizontal="left" vertical="center"/>
    </xf>
    <xf numFmtId="0" fontId="36" fillId="17" borderId="24" xfId="6" applyFont="1" applyFill="1" applyBorder="1" applyAlignment="1">
      <alignment horizontal="left" vertical="center"/>
    </xf>
    <xf numFmtId="0" fontId="38" fillId="5" borderId="15" xfId="0" applyFont="1" applyFill="1" applyBorder="1" applyAlignment="1">
      <alignment horizontal="left" vertical="center"/>
    </xf>
    <xf numFmtId="0" fontId="36" fillId="5" borderId="0" xfId="0" applyFont="1" applyFill="1" applyBorder="1" applyAlignment="1">
      <alignment horizontal="left" vertical="center"/>
    </xf>
    <xf numFmtId="0" fontId="36" fillId="5" borderId="15" xfId="0" applyFont="1" applyFill="1" applyBorder="1" applyAlignment="1">
      <alignment horizontal="left" vertical="center"/>
    </xf>
    <xf numFmtId="49" fontId="36" fillId="5" borderId="15" xfId="0" applyNumberFormat="1" applyFont="1" applyFill="1" applyBorder="1" applyAlignment="1">
      <alignment vertical="center"/>
    </xf>
    <xf numFmtId="0" fontId="36" fillId="5" borderId="0" xfId="0" applyFont="1" applyFill="1" applyBorder="1" applyAlignment="1">
      <alignment vertical="center"/>
    </xf>
    <xf numFmtId="3" fontId="36" fillId="0" borderId="43" xfId="0" applyNumberFormat="1" applyFont="1" applyBorder="1" applyAlignment="1">
      <alignment vertical="center"/>
    </xf>
    <xf numFmtId="3" fontId="3" fillId="0" borderId="0" xfId="0" applyNumberFormat="1" applyFont="1" applyAlignment="1">
      <alignment vertical="center"/>
    </xf>
    <xf numFmtId="0" fontId="8" fillId="3" borderId="4" xfId="0" applyFont="1" applyFill="1" applyBorder="1" applyAlignment="1">
      <alignment horizontal="center" vertical="top" wrapText="1"/>
    </xf>
    <xf numFmtId="0" fontId="19" fillId="3" borderId="5" xfId="3" applyFont="1" applyFill="1" applyBorder="1" applyAlignment="1">
      <alignment horizontal="left" vertical="center" wrapText="1"/>
    </xf>
    <xf numFmtId="3" fontId="19" fillId="3" borderId="5" xfId="5" applyNumberFormat="1" applyFont="1" applyFill="1" applyBorder="1" applyAlignment="1" applyProtection="1">
      <alignment horizontal="right" vertical="center" indent="1"/>
    </xf>
    <xf numFmtId="0" fontId="19" fillId="3" borderId="1" xfId="3" applyFont="1" applyFill="1" applyBorder="1" applyAlignment="1">
      <alignment horizontal="left" vertical="center" wrapText="1"/>
    </xf>
    <xf numFmtId="3" fontId="19" fillId="3" borderId="1" xfId="5" applyNumberFormat="1" applyFont="1" applyFill="1" applyBorder="1" applyAlignment="1" applyProtection="1">
      <alignment horizontal="right" vertical="center" indent="1"/>
    </xf>
    <xf numFmtId="0" fontId="14" fillId="3" borderId="4" xfId="0" applyFont="1" applyFill="1" applyBorder="1" applyAlignment="1">
      <alignment horizontal="left" vertical="top" wrapText="1" indent="2"/>
    </xf>
    <xf numFmtId="0" fontId="2" fillId="0" borderId="0" xfId="1" applyNumberFormat="1" applyFont="1"/>
    <xf numFmtId="3" fontId="13" fillId="3" borderId="1" xfId="5" applyFont="1" applyFill="1" applyBorder="1" applyAlignment="1" applyProtection="1">
      <alignment horizontal="right" vertical="center" indent="1"/>
    </xf>
    <xf numFmtId="3" fontId="13" fillId="2" borderId="1" xfId="5" applyFont="1" applyFill="1" applyBorder="1" applyAlignment="1" applyProtection="1">
      <alignment horizontal="right" vertical="center" indent="1"/>
    </xf>
    <xf numFmtId="3" fontId="11" fillId="2" borderId="1" xfId="5" applyFont="1" applyFill="1" applyBorder="1" applyAlignment="1" applyProtection="1">
      <alignment horizontal="right" vertical="center" indent="1"/>
    </xf>
    <xf numFmtId="0" fontId="0" fillId="0" borderId="0" xfId="0" applyAlignment="1">
      <alignment wrapText="1"/>
    </xf>
    <xf numFmtId="0" fontId="14" fillId="3" borderId="0" xfId="0" applyFont="1" applyFill="1" applyBorder="1" applyAlignment="1">
      <alignment horizontal="left" vertical="top" wrapText="1" indent="3"/>
    </xf>
    <xf numFmtId="164" fontId="3" fillId="3" borderId="1" xfId="5" applyNumberFormat="1" applyFont="1" applyFill="1" applyBorder="1" applyAlignment="1" applyProtection="1">
      <alignment vertical="center"/>
    </xf>
    <xf numFmtId="167" fontId="2" fillId="0" borderId="0" xfId="0" applyNumberFormat="1" applyFont="1"/>
    <xf numFmtId="3" fontId="0" fillId="0" borderId="0" xfId="0" applyNumberFormat="1" applyFont="1"/>
    <xf numFmtId="3" fontId="5" fillId="2" borderId="0" xfId="3" applyNumberFormat="1" applyFont="1" applyFill="1" applyBorder="1" applyAlignment="1" applyProtection="1">
      <alignment horizontal="left" vertical="center"/>
    </xf>
    <xf numFmtId="1" fontId="13" fillId="3" borderId="0" xfId="5" applyNumberFormat="1" applyFont="1" applyFill="1" applyBorder="1" applyAlignment="1" applyProtection="1">
      <alignment horizontal="center" vertical="center"/>
    </xf>
    <xf numFmtId="0" fontId="17" fillId="3" borderId="0" xfId="0" applyFont="1" applyFill="1" applyAlignment="1">
      <alignment horizontal="left" wrapText="1"/>
    </xf>
    <xf numFmtId="3" fontId="35" fillId="3" borderId="0" xfId="3" applyNumberFormat="1" applyFont="1" applyFill="1" applyBorder="1" applyAlignment="1" applyProtection="1">
      <alignment horizontal="left" vertical="center" wrapText="1"/>
    </xf>
    <xf numFmtId="3" fontId="3" fillId="0" borderId="0" xfId="5" applyNumberFormat="1" applyFont="1" applyFill="1" applyBorder="1" applyAlignment="1" applyProtection="1">
      <alignment horizontal="right" vertical="center" indent="1"/>
    </xf>
    <xf numFmtId="0" fontId="14" fillId="3" borderId="0" xfId="0" applyFont="1" applyFill="1" applyAlignment="1"/>
    <xf numFmtId="0" fontId="23" fillId="0" borderId="0" xfId="4" applyFont="1" applyFill="1" applyAlignment="1">
      <alignment vertical="center" wrapText="1"/>
    </xf>
    <xf numFmtId="0" fontId="3" fillId="0" borderId="0" xfId="3" applyFont="1" applyFill="1" applyAlignment="1">
      <alignment horizontal="left" vertical="center"/>
    </xf>
    <xf numFmtId="0" fontId="8" fillId="0" borderId="2" xfId="0" applyFont="1" applyFill="1" applyBorder="1" applyAlignment="1">
      <alignment horizontal="center" vertical="top" wrapText="1"/>
    </xf>
    <xf numFmtId="166" fontId="9" fillId="0" borderId="0" xfId="0" applyNumberFormat="1" applyFont="1" applyFill="1" applyAlignment="1">
      <alignment horizontal="center" vertical="center"/>
    </xf>
    <xf numFmtId="3" fontId="9" fillId="0" borderId="0" xfId="0" applyNumberFormat="1" applyFont="1" applyFill="1" applyBorder="1" applyAlignment="1">
      <alignment horizontal="center" vertical="center"/>
    </xf>
    <xf numFmtId="0" fontId="8" fillId="0" borderId="11" xfId="0" applyFont="1" applyFill="1" applyBorder="1" applyAlignment="1">
      <alignment horizontal="center" vertical="center" wrapText="1"/>
    </xf>
    <xf numFmtId="3" fontId="13" fillId="0" borderId="0" xfId="5" applyNumberFormat="1" applyFont="1" applyFill="1" applyBorder="1" applyAlignment="1" applyProtection="1">
      <alignment horizontal="right" vertical="center" indent="1"/>
    </xf>
    <xf numFmtId="3" fontId="3" fillId="0" borderId="4" xfId="5" applyNumberFormat="1" applyFont="1" applyFill="1" applyBorder="1" applyAlignment="1" applyProtection="1">
      <alignment horizontal="right" vertical="center" indent="1"/>
    </xf>
    <xf numFmtId="3" fontId="15" fillId="0" borderId="0" xfId="5" applyNumberFormat="1" applyFont="1" applyFill="1" applyBorder="1" applyAlignment="1" applyProtection="1">
      <alignment horizontal="right" vertical="center" indent="1"/>
    </xf>
    <xf numFmtId="3" fontId="15" fillId="0" borderId="4" xfId="5" applyNumberFormat="1" applyFont="1" applyFill="1" applyBorder="1" applyAlignment="1" applyProtection="1">
      <alignment horizontal="right" vertical="center" indent="1"/>
    </xf>
    <xf numFmtId="3" fontId="13" fillId="0" borderId="1" xfId="5" applyNumberFormat="1" applyFont="1" applyFill="1" applyBorder="1" applyAlignment="1" applyProtection="1">
      <alignment horizontal="right" vertical="center" indent="1"/>
    </xf>
    <xf numFmtId="3" fontId="13" fillId="0" borderId="13" xfId="5" applyNumberFormat="1" applyFont="1" applyFill="1" applyBorder="1" applyAlignment="1" applyProtection="1">
      <alignment horizontal="right" vertical="center" indent="1"/>
    </xf>
    <xf numFmtId="3" fontId="3" fillId="0" borderId="13" xfId="5" applyNumberFormat="1" applyFont="1" applyFill="1" applyBorder="1" applyAlignment="1" applyProtection="1">
      <alignment horizontal="right" vertical="center" indent="1"/>
    </xf>
    <xf numFmtId="166"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center" vertical="center"/>
    </xf>
    <xf numFmtId="1" fontId="13" fillId="3" borderId="0" xfId="3" applyNumberFormat="1" applyFont="1" applyFill="1" applyBorder="1" applyAlignment="1">
      <alignment vertical="center"/>
    </xf>
    <xf numFmtId="0" fontId="13" fillId="3" borderId="0" xfId="4" applyFont="1" applyFill="1" applyBorder="1" applyAlignment="1">
      <alignment horizontal="center" vertical="center" wrapText="1"/>
    </xf>
    <xf numFmtId="0" fontId="3" fillId="3" borderId="5" xfId="3" applyFont="1" applyFill="1" applyBorder="1" applyAlignment="1">
      <alignment horizontal="left" vertical="center"/>
    </xf>
    <xf numFmtId="9" fontId="3" fillId="3" borderId="5" xfId="1" applyFont="1" applyFill="1" applyBorder="1" applyAlignment="1" applyProtection="1">
      <alignment horizontal="right" vertical="center"/>
    </xf>
    <xf numFmtId="3" fontId="3" fillId="3" borderId="0" xfId="3" applyNumberFormat="1" applyFont="1" applyFill="1" applyBorder="1" applyAlignment="1" applyProtection="1">
      <alignment horizontal="left" vertical="center"/>
    </xf>
    <xf numFmtId="9" fontId="3" fillId="3" borderId="0" xfId="1" applyFont="1" applyFill="1" applyBorder="1" applyAlignment="1" applyProtection="1">
      <alignment horizontal="right" vertical="center"/>
    </xf>
    <xf numFmtId="9" fontId="3" fillId="3" borderId="4" xfId="1" applyFont="1" applyFill="1" applyBorder="1" applyAlignment="1" applyProtection="1">
      <alignment horizontal="right" vertical="center"/>
    </xf>
    <xf numFmtId="0" fontId="3" fillId="0" borderId="4" xfId="4" applyFont="1" applyFill="1" applyBorder="1" applyAlignment="1">
      <alignment vertical="center"/>
    </xf>
    <xf numFmtId="9" fontId="3" fillId="0" borderId="4" xfId="4" applyNumberFormat="1" applyFont="1" applyFill="1" applyBorder="1" applyAlignment="1">
      <alignment vertical="center"/>
    </xf>
    <xf numFmtId="0" fontId="13" fillId="3" borderId="0" xfId="4" applyFont="1" applyFill="1" applyBorder="1" applyAlignment="1">
      <alignment horizontal="left" vertical="center"/>
    </xf>
    <xf numFmtId="0" fontId="9" fillId="3" borderId="1" xfId="0" applyFont="1" applyFill="1" applyBorder="1"/>
    <xf numFmtId="0" fontId="9" fillId="3" borderId="0" xfId="0" applyFont="1" applyFill="1" applyBorder="1"/>
    <xf numFmtId="3" fontId="19" fillId="3" borderId="0" xfId="3" applyNumberFormat="1" applyFont="1" applyFill="1" applyBorder="1" applyAlignment="1">
      <alignment vertical="center"/>
    </xf>
    <xf numFmtId="1" fontId="13" fillId="3" borderId="1" xfId="4" applyNumberFormat="1" applyFont="1" applyFill="1" applyBorder="1" applyAlignment="1">
      <alignment horizontal="center" vertical="center" wrapText="1"/>
    </xf>
    <xf numFmtId="9" fontId="3" fillId="0" borderId="0" xfId="4" applyNumberFormat="1" applyFont="1" applyFill="1" applyAlignment="1">
      <alignment vertical="center"/>
    </xf>
    <xf numFmtId="9" fontId="3" fillId="3" borderId="0" xfId="1" applyNumberFormat="1" applyFont="1" applyFill="1" applyBorder="1" applyAlignment="1" applyProtection="1">
      <alignment horizontal="right" vertical="center"/>
    </xf>
    <xf numFmtId="0" fontId="23" fillId="2" borderId="0" xfId="4" applyFont="1" applyFill="1" applyAlignment="1">
      <alignment horizontal="left"/>
    </xf>
    <xf numFmtId="0" fontId="7" fillId="2" borderId="0" xfId="3" applyFont="1" applyFill="1" applyAlignment="1">
      <alignment horizontal="left" wrapText="1"/>
    </xf>
    <xf numFmtId="0" fontId="3" fillId="2" borderId="0" xfId="3" applyFont="1" applyFill="1" applyAlignment="1">
      <alignment vertical="center"/>
    </xf>
    <xf numFmtId="0" fontId="3" fillId="2" borderId="0" xfId="4" applyFont="1" applyFill="1" applyAlignment="1">
      <alignment vertical="center"/>
    </xf>
    <xf numFmtId="3" fontId="14" fillId="0" borderId="51" xfId="0" applyNumberFormat="1" applyFont="1" applyBorder="1" applyAlignment="1">
      <alignment horizontal="left" wrapText="1"/>
    </xf>
    <xf numFmtId="3" fontId="14" fillId="0" borderId="52" xfId="0" applyNumberFormat="1" applyFont="1" applyBorder="1" applyAlignment="1">
      <alignment horizontal="left" wrapText="1"/>
    </xf>
    <xf numFmtId="3" fontId="14" fillId="0" borderId="53" xfId="0" applyNumberFormat="1" applyFont="1" applyBorder="1" applyAlignment="1">
      <alignment horizontal="left" wrapText="1"/>
    </xf>
    <xf numFmtId="0" fontId="4" fillId="2" borderId="0" xfId="2" applyFont="1" applyFill="1" applyBorder="1" applyAlignment="1">
      <alignment horizontal="center" vertical="center"/>
    </xf>
    <xf numFmtId="0" fontId="11" fillId="3" borderId="1" xfId="4" applyFont="1" applyFill="1" applyBorder="1" applyAlignment="1">
      <alignment horizontal="center" vertical="center" wrapText="1"/>
    </xf>
    <xf numFmtId="0" fontId="15" fillId="0" borderId="51" xfId="3" applyFont="1" applyFill="1" applyBorder="1" applyAlignment="1" applyProtection="1">
      <alignment horizontal="left" vertical="center" wrapText="1"/>
    </xf>
    <xf numFmtId="0" fontId="15" fillId="0" borderId="52" xfId="3" applyFont="1" applyFill="1" applyBorder="1" applyAlignment="1" applyProtection="1">
      <alignment horizontal="left" vertical="center" wrapText="1"/>
    </xf>
    <xf numFmtId="0" fontId="15" fillId="0" borderId="53" xfId="3" applyFont="1" applyFill="1" applyBorder="1" applyAlignment="1" applyProtection="1">
      <alignment horizontal="left" vertical="center" wrapText="1"/>
    </xf>
    <xf numFmtId="3" fontId="15" fillId="0" borderId="0" xfId="3" applyNumberFormat="1" applyFont="1" applyFill="1" applyBorder="1" applyAlignment="1" applyProtection="1">
      <alignment horizontal="left" vertical="center" wrapText="1"/>
    </xf>
    <xf numFmtId="0" fontId="17" fillId="3" borderId="0" xfId="0" applyFont="1" applyFill="1" applyAlignment="1">
      <alignment horizontal="left" wrapText="1"/>
    </xf>
    <xf numFmtId="0" fontId="14" fillId="3" borderId="0" xfId="0" applyFont="1" applyFill="1" applyAlignment="1">
      <alignment horizontal="justify"/>
    </xf>
    <xf numFmtId="0" fontId="15" fillId="3" borderId="0" xfId="4" applyFont="1" applyFill="1" applyAlignment="1">
      <alignment vertical="center" wrapText="1"/>
    </xf>
    <xf numFmtId="0" fontId="28" fillId="5" borderId="16" xfId="0" applyFont="1" applyFill="1" applyBorder="1" applyAlignment="1">
      <alignment horizontal="center" vertical="center"/>
    </xf>
    <xf numFmtId="0" fontId="28" fillId="5" borderId="9" xfId="0" applyFont="1" applyFill="1" applyBorder="1" applyAlignment="1">
      <alignment horizontal="center" vertical="center"/>
    </xf>
    <xf numFmtId="0" fontId="28" fillId="5" borderId="17" xfId="0" applyFont="1" applyFill="1" applyBorder="1" applyAlignment="1">
      <alignment horizontal="center" vertical="center"/>
    </xf>
    <xf numFmtId="0" fontId="30" fillId="3" borderId="18" xfId="0" applyFont="1" applyFill="1" applyBorder="1" applyAlignment="1">
      <alignment horizontal="center" vertical="center"/>
    </xf>
    <xf numFmtId="0" fontId="30" fillId="3" borderId="19" xfId="0" applyFont="1" applyFill="1" applyBorder="1" applyAlignment="1">
      <alignment horizontal="center" vertical="center"/>
    </xf>
    <xf numFmtId="0" fontId="30" fillId="3" borderId="20"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17" xfId="0" applyFont="1" applyFill="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9" xfId="0" applyFont="1" applyBorder="1" applyAlignment="1">
      <alignment horizontal="center" vertical="center"/>
    </xf>
  </cellXfs>
  <cellStyles count="8">
    <cellStyle name="Normal" xfId="0" builtinId="0"/>
    <cellStyle name="Normal 2 2" xfId="4"/>
    <cellStyle name="Normal 3" xfId="5"/>
    <cellStyle name="Normal_Annexe2_D_fonct 2" xfId="3"/>
    <cellStyle name="Normal_Chapitre4 Les finances des collectivités locales-AM" xfId="2"/>
    <cellStyle name="Normal_Dépenses des communes 2009 + 10 000" xfId="6"/>
    <cellStyle name="Normal_Fonctionnelle_2008_P. Josse" xfId="7"/>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R79"/>
  <sheetViews>
    <sheetView workbookViewId="0">
      <pane xSplit="1" ySplit="4" topLeftCell="B41" activePane="bottomRight" state="frozen"/>
      <selection pane="topRight" activeCell="B1" sqref="B1"/>
      <selection pane="bottomLeft" activeCell="A5" sqref="A5"/>
      <selection pane="bottomRight" activeCell="F58" sqref="F58"/>
    </sheetView>
  </sheetViews>
  <sheetFormatPr baseColWidth="10" defaultRowHeight="15" x14ac:dyDescent="0.25"/>
  <cols>
    <col min="1" max="1" width="42.85546875" style="83" customWidth="1"/>
    <col min="2" max="2" width="15.85546875" customWidth="1"/>
    <col min="3" max="3" width="15.42578125" customWidth="1"/>
    <col min="4" max="4" width="10.85546875" customWidth="1"/>
    <col min="5" max="5" width="11.42578125" customWidth="1"/>
    <col min="6" max="6" width="9.85546875" style="37" customWidth="1"/>
    <col min="7" max="7" width="10.85546875" customWidth="1"/>
    <col min="9" max="9" width="18.5703125" customWidth="1"/>
    <col min="10" max="12" width="14.5703125" customWidth="1"/>
    <col min="16" max="17" width="15.85546875" customWidth="1"/>
  </cols>
  <sheetData>
    <row r="1" spans="1:18" ht="18" x14ac:dyDescent="0.25">
      <c r="A1" s="200" t="s">
        <v>1546</v>
      </c>
      <c r="B1" s="219"/>
      <c r="C1" s="219"/>
      <c r="D1" s="219"/>
      <c r="E1" s="219"/>
      <c r="F1" s="219"/>
      <c r="G1" s="219"/>
      <c r="I1" s="1"/>
      <c r="J1" s="1"/>
      <c r="K1" s="1"/>
      <c r="L1" s="1"/>
      <c r="M1" s="2"/>
      <c r="N1" s="2"/>
      <c r="O1" s="3"/>
      <c r="P1" s="1052" t="s">
        <v>0</v>
      </c>
      <c r="Q1" s="1052"/>
      <c r="R1" s="1052"/>
    </row>
    <row r="2" spans="1:18" ht="15.75" x14ac:dyDescent="0.25">
      <c r="A2" s="4"/>
      <c r="B2" s="5"/>
      <c r="C2" s="5"/>
      <c r="D2" s="5"/>
      <c r="E2" s="5"/>
      <c r="F2" s="6"/>
      <c r="G2" s="5"/>
      <c r="I2" s="7"/>
      <c r="J2" s="7"/>
      <c r="K2" s="8" t="s">
        <v>1</v>
      </c>
      <c r="L2" s="9"/>
      <c r="M2" s="10"/>
      <c r="N2" s="2"/>
      <c r="O2" s="3"/>
      <c r="P2" s="11"/>
      <c r="Q2" s="11"/>
      <c r="R2" s="3"/>
    </row>
    <row r="3" spans="1:18" ht="15.75" thickBot="1" x14ac:dyDescent="0.3">
      <c r="A3" s="12" t="s">
        <v>135</v>
      </c>
      <c r="B3" s="13"/>
      <c r="C3" s="14"/>
      <c r="D3" s="15" t="s">
        <v>2</v>
      </c>
      <c r="E3" s="15"/>
      <c r="F3" s="16"/>
      <c r="G3" s="16"/>
      <c r="I3" s="1053" t="s">
        <v>3</v>
      </c>
      <c r="J3" s="1053"/>
      <c r="K3" s="1053" t="s">
        <v>4</v>
      </c>
      <c r="L3" s="1053"/>
      <c r="M3" s="1053" t="s">
        <v>5</v>
      </c>
      <c r="N3" s="1053"/>
      <c r="O3" s="3"/>
      <c r="P3" s="17" t="s">
        <v>0</v>
      </c>
      <c r="Q3" s="17" t="s">
        <v>0</v>
      </c>
      <c r="R3" s="17" t="s">
        <v>0</v>
      </c>
    </row>
    <row r="4" spans="1:18" ht="27" customHeight="1" x14ac:dyDescent="0.25">
      <c r="A4" s="18">
        <v>2025</v>
      </c>
      <c r="B4" s="19" t="s">
        <v>6</v>
      </c>
      <c r="C4" s="19" t="s">
        <v>7</v>
      </c>
      <c r="D4" s="20" t="s">
        <v>8</v>
      </c>
      <c r="E4" s="21" t="s">
        <v>1532</v>
      </c>
      <c r="F4" s="19" t="s">
        <v>4</v>
      </c>
      <c r="G4" s="18" t="s">
        <v>5</v>
      </c>
      <c r="I4" s="22" t="s">
        <v>6</v>
      </c>
      <c r="J4" s="22" t="s">
        <v>7</v>
      </c>
      <c r="K4" s="22" t="s">
        <v>6</v>
      </c>
      <c r="L4" s="22" t="s">
        <v>7</v>
      </c>
      <c r="M4" s="23" t="s">
        <v>9</v>
      </c>
      <c r="N4" s="23" t="s">
        <v>10</v>
      </c>
      <c r="O4" s="3"/>
      <c r="P4" s="23" t="s">
        <v>6</v>
      </c>
      <c r="Q4" s="23" t="s">
        <v>7</v>
      </c>
      <c r="R4" s="24" t="s">
        <v>8</v>
      </c>
    </row>
    <row r="5" spans="1:18" s="30" customFormat="1" ht="12.95" customHeight="1" x14ac:dyDescent="0.25">
      <c r="A5" s="25" t="s">
        <v>15</v>
      </c>
      <c r="B5" s="26">
        <v>21129.412336000001</v>
      </c>
      <c r="C5" s="26">
        <v>4422.7881049999996</v>
      </c>
      <c r="D5" s="27">
        <v>25552.200441000001</v>
      </c>
      <c r="E5" s="27">
        <v>531.59038105652428</v>
      </c>
      <c r="F5" s="28">
        <v>0.28970246773190789</v>
      </c>
      <c r="G5" s="29">
        <v>3.1209016512839804E-2</v>
      </c>
      <c r="H5" s="999"/>
      <c r="I5" s="26">
        <v>439.57828137462309</v>
      </c>
      <c r="J5" s="26">
        <v>92.012099681901233</v>
      </c>
      <c r="K5" s="28">
        <v>0.32184772983891446</v>
      </c>
      <c r="L5" s="28">
        <v>0.19612215922857817</v>
      </c>
      <c r="M5" s="31">
        <v>1.6111076208191744E-2</v>
      </c>
      <c r="N5" s="31">
        <v>0.11000278505085759</v>
      </c>
      <c r="P5" s="26">
        <v>20794.392296999999</v>
      </c>
      <c r="Q5" s="26">
        <v>3984.4837910000001</v>
      </c>
      <c r="R5" s="27">
        <v>24778.876087999997</v>
      </c>
    </row>
    <row r="6" spans="1:18" s="37" customFormat="1" ht="12.95" customHeight="1" x14ac:dyDescent="0.25">
      <c r="A6" s="32" t="s">
        <v>16</v>
      </c>
      <c r="B6" s="33">
        <v>804.938985</v>
      </c>
      <c r="C6" s="33">
        <v>889.29181400000004</v>
      </c>
      <c r="D6" s="34">
        <v>1694.2307989999999</v>
      </c>
      <c r="E6" s="34">
        <v>35.246936878006998</v>
      </c>
      <c r="F6" s="35">
        <v>1.9208633108174434E-2</v>
      </c>
      <c r="G6" s="36">
        <v>0.16489773505580962</v>
      </c>
      <c r="H6" s="999"/>
      <c r="I6" s="33">
        <v>16.746026345222887</v>
      </c>
      <c r="J6" s="33">
        <v>18.500910532784111</v>
      </c>
      <c r="K6" s="35">
        <v>1.2261002855232937E-2</v>
      </c>
      <c r="L6" s="35">
        <v>3.9434362805852566E-2</v>
      </c>
      <c r="M6" s="36">
        <v>4.1586659718211294E-3</v>
      </c>
      <c r="N6" s="36">
        <v>0.36227788881294964</v>
      </c>
      <c r="P6" s="33">
        <v>801.60537599999998</v>
      </c>
      <c r="Q6" s="33">
        <v>652.79765699999996</v>
      </c>
      <c r="R6" s="34">
        <v>1454.4030330000001</v>
      </c>
    </row>
    <row r="7" spans="1:18" s="37" customFormat="1" ht="12.95" customHeight="1" x14ac:dyDescent="0.25">
      <c r="A7" s="32" t="s">
        <v>17</v>
      </c>
      <c r="B7" s="33">
        <v>19670.653720999999</v>
      </c>
      <c r="C7" s="33">
        <v>3456.4635490000001</v>
      </c>
      <c r="D7" s="34">
        <v>23127.117269999999</v>
      </c>
      <c r="E7" s="34">
        <v>481.13872269769513</v>
      </c>
      <c r="F7" s="35">
        <v>0.26220767014232205</v>
      </c>
      <c r="G7" s="36">
        <v>2.3594181137526871E-2</v>
      </c>
      <c r="H7" s="999"/>
      <c r="I7" s="33">
        <v>409.23012995776639</v>
      </c>
      <c r="J7" s="33">
        <v>71.908592739928736</v>
      </c>
      <c r="K7" s="35">
        <v>0.29962760647936482</v>
      </c>
      <c r="L7" s="35">
        <v>0.15327189058829091</v>
      </c>
      <c r="M7" s="36">
        <v>1.7294219232589558E-2</v>
      </c>
      <c r="N7" s="36">
        <v>6.0987001386256345E-2</v>
      </c>
      <c r="P7" s="33">
        <v>19336.248402000001</v>
      </c>
      <c r="Q7" s="33">
        <v>3257.7812399999998</v>
      </c>
      <c r="R7" s="34">
        <v>22594.029642000001</v>
      </c>
    </row>
    <row r="8" spans="1:18" s="37" customFormat="1" ht="12.95" customHeight="1" x14ac:dyDescent="0.25">
      <c r="A8" s="32" t="s">
        <v>18</v>
      </c>
      <c r="B8" s="33">
        <v>611.04839200000004</v>
      </c>
      <c r="C8" s="33">
        <v>73.098164999999995</v>
      </c>
      <c r="D8" s="34">
        <v>684.14655700000003</v>
      </c>
      <c r="E8" s="34">
        <v>14.233049313067539</v>
      </c>
      <c r="F8" s="35">
        <v>7.756629269985162E-3</v>
      </c>
      <c r="G8" s="36">
        <v>6.2202101924380138E-4</v>
      </c>
      <c r="H8" s="999"/>
      <c r="I8" s="33">
        <v>12.712308213818321</v>
      </c>
      <c r="J8" s="33">
        <v>1.5207410992492176</v>
      </c>
      <c r="K8" s="35">
        <v>9.3076198551838001E-3</v>
      </c>
      <c r="L8" s="35">
        <v>3.2414326924773348E-3</v>
      </c>
      <c r="M8" s="36">
        <v>-5.1373520299099473E-3</v>
      </c>
      <c r="N8" s="36">
        <v>5.1507465854458534E-2</v>
      </c>
      <c r="P8" s="33">
        <v>614.20377299999996</v>
      </c>
      <c r="Q8" s="33">
        <v>69.517494999999997</v>
      </c>
      <c r="R8" s="34">
        <v>683.72126800000001</v>
      </c>
    </row>
    <row r="9" spans="1:18" s="37" customFormat="1" ht="12.95" customHeight="1" x14ac:dyDescent="0.25">
      <c r="A9" s="38" t="s">
        <v>19</v>
      </c>
      <c r="B9" s="39">
        <v>42.771237999999997</v>
      </c>
      <c r="C9" s="39">
        <v>3.934577</v>
      </c>
      <c r="D9" s="40">
        <v>46.705814999999994</v>
      </c>
      <c r="E9" s="40">
        <v>0.97167216775456122</v>
      </c>
      <c r="F9" s="41">
        <v>5.2953521142621489E-4</v>
      </c>
      <c r="G9" s="42">
        <v>-3.4951306281016947E-4</v>
      </c>
      <c r="H9" s="999"/>
      <c r="I9" s="39">
        <v>0.88981685781537612</v>
      </c>
      <c r="J9" s="39">
        <v>8.1855309939185064E-2</v>
      </c>
      <c r="K9" s="41">
        <v>6.5150064913286243E-4</v>
      </c>
      <c r="L9" s="41">
        <v>1.7447314195738562E-4</v>
      </c>
      <c r="M9" s="42">
        <v>1.0310490583786525E-2</v>
      </c>
      <c r="N9" s="42">
        <v>-0.10320966932800058</v>
      </c>
      <c r="P9" s="39">
        <v>42.334746000000003</v>
      </c>
      <c r="Q9" s="39">
        <v>4.3873990000000003</v>
      </c>
      <c r="R9" s="40">
        <v>46.722145000000005</v>
      </c>
    </row>
    <row r="10" spans="1:18" s="43" customFormat="1" ht="12.95" customHeight="1" x14ac:dyDescent="0.25">
      <c r="A10" s="25" t="s">
        <v>20</v>
      </c>
      <c r="B10" s="26">
        <v>3409.0618020000002</v>
      </c>
      <c r="C10" s="26">
        <v>419.11145399999998</v>
      </c>
      <c r="D10" s="27">
        <v>3828.173256</v>
      </c>
      <c r="E10" s="27">
        <v>79.641676442163728</v>
      </c>
      <c r="F10" s="28">
        <v>4.3402572773692992E-2</v>
      </c>
      <c r="G10" s="31">
        <v>1.705868374065056E-2</v>
      </c>
      <c r="H10" s="999"/>
      <c r="I10" s="26">
        <v>70.922442337396546</v>
      </c>
      <c r="J10" s="26">
        <v>8.7192341047671693</v>
      </c>
      <c r="K10" s="28">
        <v>5.1927558817377366E-2</v>
      </c>
      <c r="L10" s="28">
        <v>1.8584892914716954E-2</v>
      </c>
      <c r="M10" s="31">
        <v>3.4494955166359809E-2</v>
      </c>
      <c r="N10" s="31">
        <v>-0.10556624526322667</v>
      </c>
      <c r="P10" s="26">
        <v>3295.3875560000001</v>
      </c>
      <c r="Q10" s="26">
        <v>468.57741199999998</v>
      </c>
      <c r="R10" s="27">
        <v>3763.9649680000002</v>
      </c>
    </row>
    <row r="11" spans="1:18" s="30" customFormat="1" ht="12.95" customHeight="1" x14ac:dyDescent="0.25">
      <c r="A11" s="32" t="s">
        <v>21</v>
      </c>
      <c r="B11" s="33">
        <v>205.614724</v>
      </c>
      <c r="C11" s="33">
        <v>41.601056999999997</v>
      </c>
      <c r="D11" s="34">
        <v>247.21578099999999</v>
      </c>
      <c r="E11" s="34">
        <v>5.1431003575766079</v>
      </c>
      <c r="F11" s="35">
        <v>2.8028514406553411E-3</v>
      </c>
      <c r="G11" s="36">
        <v>3.9529024343732067E-2</v>
      </c>
      <c r="H11" s="999"/>
      <c r="I11" s="33">
        <v>4.2776280553360602</v>
      </c>
      <c r="J11" s="33">
        <v>0.86547230224054683</v>
      </c>
      <c r="K11" s="35">
        <v>3.1319674720959529E-3</v>
      </c>
      <c r="L11" s="35">
        <v>1.8447388686352534E-3</v>
      </c>
      <c r="M11" s="36">
        <v>0.10726849084452272</v>
      </c>
      <c r="N11" s="36">
        <v>-0.2018174270524753</v>
      </c>
      <c r="P11" s="33">
        <v>185.69545299999999</v>
      </c>
      <c r="Q11" s="33">
        <v>52.119726</v>
      </c>
      <c r="R11" s="34">
        <v>237.815179</v>
      </c>
    </row>
    <row r="12" spans="1:18" s="37" customFormat="1" ht="12.95" customHeight="1" x14ac:dyDescent="0.25">
      <c r="A12" s="32" t="s">
        <v>22</v>
      </c>
      <c r="B12" s="33">
        <v>2042.155368</v>
      </c>
      <c r="C12" s="33">
        <v>274.06841100000003</v>
      </c>
      <c r="D12" s="34">
        <v>2316.2237789999999</v>
      </c>
      <c r="E12" s="34">
        <v>48.186937329871917</v>
      </c>
      <c r="F12" s="35">
        <v>2.6260585507890004E-2</v>
      </c>
      <c r="G12" s="36">
        <v>3.5292002749739648E-2</v>
      </c>
      <c r="H12" s="999"/>
      <c r="I12" s="33">
        <v>42.485192332393169</v>
      </c>
      <c r="J12" s="33">
        <v>5.7017449974787526</v>
      </c>
      <c r="K12" s="35">
        <v>3.1106547532763946E-2</v>
      </c>
      <c r="L12" s="35">
        <v>1.2153168378313121E-2</v>
      </c>
      <c r="M12" s="36">
        <v>5.2500719209940705E-2</v>
      </c>
      <c r="N12" s="36">
        <v>-7.7140404286367037E-2</v>
      </c>
      <c r="P12" s="33">
        <v>1940.28881</v>
      </c>
      <c r="Q12" s="33">
        <v>296.97736500000002</v>
      </c>
      <c r="R12" s="34">
        <v>2237.2661750000002</v>
      </c>
    </row>
    <row r="13" spans="1:18" s="44" customFormat="1" ht="12.95" customHeight="1" x14ac:dyDescent="0.25">
      <c r="A13" s="32" t="s">
        <v>23</v>
      </c>
      <c r="B13" s="33">
        <v>788.16010900000003</v>
      </c>
      <c r="C13" s="33">
        <v>54.881619999999998</v>
      </c>
      <c r="D13" s="34">
        <v>843.04172900000003</v>
      </c>
      <c r="E13" s="34">
        <v>17.53871941480913</v>
      </c>
      <c r="F13" s="35">
        <v>9.5581306140817123E-3</v>
      </c>
      <c r="G13" s="36">
        <v>-1.4135632828096156E-2</v>
      </c>
      <c r="H13" s="999"/>
      <c r="I13" s="33">
        <v>16.396957030932899</v>
      </c>
      <c r="J13" s="33">
        <v>1.1417623838762279</v>
      </c>
      <c r="K13" s="35">
        <v>1.2005423425764007E-2</v>
      </c>
      <c r="L13" s="35">
        <v>2.4336462794123212E-3</v>
      </c>
      <c r="M13" s="36">
        <v>-6.0790823480112444E-3</v>
      </c>
      <c r="N13" s="36">
        <v>-0.1169322565759976</v>
      </c>
      <c r="P13" s="33">
        <v>792.98070399999995</v>
      </c>
      <c r="Q13" s="33">
        <v>62.148822000000003</v>
      </c>
      <c r="R13" s="34">
        <v>855.12952599999994</v>
      </c>
    </row>
    <row r="14" spans="1:18" s="37" customFormat="1" ht="12.95" customHeight="1" x14ac:dyDescent="0.25">
      <c r="A14" s="32" t="s">
        <v>24</v>
      </c>
      <c r="B14" s="33">
        <v>130.97127399999999</v>
      </c>
      <c r="C14" s="33">
        <v>18.212615</v>
      </c>
      <c r="D14" s="34">
        <v>149.18388899999999</v>
      </c>
      <c r="E14" s="34">
        <v>3.1036356569023758</v>
      </c>
      <c r="F14" s="35">
        <v>1.6913980026469933E-3</v>
      </c>
      <c r="G14" s="36">
        <v>4.4691139248005385E-2</v>
      </c>
      <c r="H14" s="999"/>
      <c r="I14" s="33">
        <v>2.7247387016189872</v>
      </c>
      <c r="J14" s="33">
        <v>0.37889695528338901</v>
      </c>
      <c r="K14" s="35">
        <v>1.9949824699663356E-3</v>
      </c>
      <c r="L14" s="35">
        <v>8.0761214288351977E-4</v>
      </c>
      <c r="M14" s="36">
        <v>4.2323816577845674E-2</v>
      </c>
      <c r="N14" s="36">
        <v>6.2037094702379614E-2</v>
      </c>
      <c r="P14" s="33">
        <v>125.653153</v>
      </c>
      <c r="Q14" s="33">
        <v>17.148755999999999</v>
      </c>
      <c r="R14" s="34">
        <v>142.80190899999999</v>
      </c>
    </row>
    <row r="15" spans="1:18" s="37" customFormat="1" ht="12.95" customHeight="1" x14ac:dyDescent="0.25">
      <c r="A15" s="32" t="s">
        <v>25</v>
      </c>
      <c r="B15" s="33">
        <v>242.160327</v>
      </c>
      <c r="C15" s="33">
        <v>30.347750999999999</v>
      </c>
      <c r="D15" s="34">
        <v>272.50807800000001</v>
      </c>
      <c r="E15" s="34">
        <v>5.6692836830036919</v>
      </c>
      <c r="F15" s="35">
        <v>3.0896072084189404E-3</v>
      </c>
      <c r="G15" s="36">
        <v>-6.3392204611714575E-2</v>
      </c>
      <c r="H15" s="999"/>
      <c r="I15" s="33">
        <v>5.0379262171154364</v>
      </c>
      <c r="J15" s="33">
        <v>0.63135746588825514</v>
      </c>
      <c r="K15" s="35">
        <v>3.688637916787123E-3</v>
      </c>
      <c r="L15" s="35">
        <v>1.3457272454727384E-3</v>
      </c>
      <c r="M15" s="36">
        <v>-3.4330774664261821E-2</v>
      </c>
      <c r="N15" s="36">
        <v>-0.24475659227038316</v>
      </c>
      <c r="P15" s="33">
        <v>250.76943600000001</v>
      </c>
      <c r="Q15" s="33">
        <v>40.182741999999998</v>
      </c>
      <c r="R15" s="34">
        <v>290.952178</v>
      </c>
    </row>
    <row r="16" spans="1:18" s="43" customFormat="1" ht="12.95" customHeight="1" x14ac:dyDescent="0.2">
      <c r="A16" s="45" t="s">
        <v>26</v>
      </c>
      <c r="B16" s="46">
        <v>10832.3298</v>
      </c>
      <c r="C16" s="46">
        <v>3575.0462309999998</v>
      </c>
      <c r="D16" s="47">
        <v>14407.376031</v>
      </c>
      <c r="E16" s="47">
        <v>299.73240590485102</v>
      </c>
      <c r="F16" s="48">
        <v>0.16334610396312679</v>
      </c>
      <c r="G16" s="49">
        <v>2.1130112584152316E-2</v>
      </c>
      <c r="I16" s="46">
        <v>225.35680789636862</v>
      </c>
      <c r="J16" s="46">
        <v>74.375598008482328</v>
      </c>
      <c r="K16" s="48">
        <v>0.16500036534648002</v>
      </c>
      <c r="L16" s="48">
        <v>0.15853026858172539</v>
      </c>
      <c r="M16" s="49">
        <v>8.8991854525537484E-3</v>
      </c>
      <c r="N16" s="49">
        <v>6.0069224797976162E-2</v>
      </c>
      <c r="P16" s="46">
        <v>10736.781193000001</v>
      </c>
      <c r="Q16" s="46">
        <v>3372.46488</v>
      </c>
      <c r="R16" s="47">
        <v>14109.246073</v>
      </c>
    </row>
    <row r="17" spans="1:18" s="43" customFormat="1" ht="12.95" customHeight="1" x14ac:dyDescent="0.2">
      <c r="A17" s="32" t="s">
        <v>27</v>
      </c>
      <c r="B17" s="33">
        <v>1475.242176</v>
      </c>
      <c r="C17" s="33">
        <v>321.42815899999999</v>
      </c>
      <c r="D17" s="34">
        <v>1796.670335</v>
      </c>
      <c r="E17" s="34">
        <v>37.37809861897847</v>
      </c>
      <c r="F17" s="35">
        <v>2.0370058968191294E-2</v>
      </c>
      <c r="G17" s="36">
        <v>3.7487857569587613E-2</v>
      </c>
      <c r="I17" s="33">
        <v>30.691076970113375</v>
      </c>
      <c r="J17" s="33">
        <v>6.6870216488650884</v>
      </c>
      <c r="K17" s="35">
        <v>2.2471204487748905E-2</v>
      </c>
      <c r="L17" s="35">
        <v>1.4253268093192257E-2</v>
      </c>
      <c r="M17" s="36">
        <v>5.199613587023344E-2</v>
      </c>
      <c r="N17" s="36">
        <v>-2.4272483403612544E-2</v>
      </c>
      <c r="P17" s="33">
        <v>1402.326611</v>
      </c>
      <c r="Q17" s="33">
        <v>329.42410000000001</v>
      </c>
      <c r="R17" s="34">
        <v>1731.7507109999999</v>
      </c>
    </row>
    <row r="18" spans="1:18" s="37" customFormat="1" ht="12.95" customHeight="1" x14ac:dyDescent="0.25">
      <c r="A18" s="32" t="s">
        <v>28</v>
      </c>
      <c r="B18" s="33">
        <v>5499.2279550000003</v>
      </c>
      <c r="C18" s="33">
        <v>2867.0795069999999</v>
      </c>
      <c r="D18" s="34">
        <v>8366.3074620000007</v>
      </c>
      <c r="E18" s="34">
        <v>174.05344725710714</v>
      </c>
      <c r="F18" s="35">
        <v>9.485444993834044E-2</v>
      </c>
      <c r="G18" s="36">
        <v>1.4145273856797758E-2</v>
      </c>
      <c r="I18" s="33">
        <v>114.40645555615149</v>
      </c>
      <c r="J18" s="33">
        <v>59.646991700955624</v>
      </c>
      <c r="K18" s="35">
        <v>8.376541690030305E-2</v>
      </c>
      <c r="L18" s="35">
        <v>0.12713650535443127</v>
      </c>
      <c r="M18" s="36">
        <v>-6.153357771044754E-3</v>
      </c>
      <c r="N18" s="36">
        <v>5.5494298047325863E-2</v>
      </c>
      <c r="P18" s="33">
        <v>5533.2761829999999</v>
      </c>
      <c r="Q18" s="33">
        <v>2716.3382240000001</v>
      </c>
      <c r="R18" s="34">
        <v>8249.6144070000009</v>
      </c>
    </row>
    <row r="19" spans="1:18" s="37" customFormat="1" ht="12.95" customHeight="1" x14ac:dyDescent="0.25">
      <c r="A19" s="32" t="s">
        <v>29</v>
      </c>
      <c r="B19" s="33">
        <v>86.429828999999998</v>
      </c>
      <c r="C19" s="33">
        <v>25.865651</v>
      </c>
      <c r="D19" s="34">
        <v>112.29548</v>
      </c>
      <c r="E19" s="34">
        <v>2.3362057268594709</v>
      </c>
      <c r="F19" s="35">
        <v>1.2731693204370439E-3</v>
      </c>
      <c r="G19" s="36">
        <v>-1.3554829259847634E-2</v>
      </c>
      <c r="I19" s="33">
        <v>1.798094290894743</v>
      </c>
      <c r="J19" s="33">
        <v>0.53811143596472799</v>
      </c>
      <c r="K19" s="35">
        <v>1.3165176490318633E-3</v>
      </c>
      <c r="L19" s="35">
        <v>1.1469749858099595E-3</v>
      </c>
      <c r="M19" s="36">
        <v>-2.9130697318174636E-2</v>
      </c>
      <c r="N19" s="36">
        <v>4.2322255685751875E-2</v>
      </c>
      <c r="P19" s="33">
        <v>89.023134999999996</v>
      </c>
      <c r="Q19" s="33">
        <v>24.815407</v>
      </c>
      <c r="R19" s="34">
        <v>113.83854199999999</v>
      </c>
    </row>
    <row r="20" spans="1:18" s="37" customFormat="1" ht="12.95" customHeight="1" x14ac:dyDescent="0.25">
      <c r="A20" s="32" t="s">
        <v>30</v>
      </c>
      <c r="B20" s="33">
        <v>153.47064900000001</v>
      </c>
      <c r="C20" s="33">
        <v>23.393374999999999</v>
      </c>
      <c r="D20" s="34">
        <v>176.864024</v>
      </c>
      <c r="E20" s="34">
        <v>3.6794957886480462</v>
      </c>
      <c r="F20" s="35">
        <v>2.0052262944674267E-3</v>
      </c>
      <c r="G20" s="36">
        <v>-6.1378126665875277E-2</v>
      </c>
      <c r="I20" s="33">
        <v>3.1928178150949598</v>
      </c>
      <c r="J20" s="33">
        <v>0.48667797355308667</v>
      </c>
      <c r="K20" s="35">
        <v>2.3376977642391764E-3</v>
      </c>
      <c r="L20" s="35">
        <v>1.0373454725215328E-3</v>
      </c>
      <c r="M20" s="36">
        <v>-4.001211580028341E-2</v>
      </c>
      <c r="N20" s="36">
        <v>-0.1809671840697118</v>
      </c>
      <c r="P20" s="33">
        <v>159.867277</v>
      </c>
      <c r="Q20" s="33">
        <v>28.562194999999999</v>
      </c>
      <c r="R20" s="34">
        <v>188.429472</v>
      </c>
    </row>
    <row r="21" spans="1:18" s="44" customFormat="1" ht="12.95" customHeight="1" x14ac:dyDescent="0.2">
      <c r="A21" s="32" t="s">
        <v>31</v>
      </c>
      <c r="B21" s="33">
        <v>3063.9530570000002</v>
      </c>
      <c r="C21" s="33">
        <v>297.70487100000003</v>
      </c>
      <c r="D21" s="34">
        <v>3361.6579280000001</v>
      </c>
      <c r="E21" s="34">
        <v>69.936247684556335</v>
      </c>
      <c r="F21" s="35">
        <v>3.8113374997226612E-2</v>
      </c>
      <c r="G21" s="36">
        <v>3.0908753474173212E-2</v>
      </c>
      <c r="I21" s="33">
        <v>63.742767550323336</v>
      </c>
      <c r="J21" s="33">
        <v>6.1934801342330079</v>
      </c>
      <c r="K21" s="35">
        <v>4.6670788569368002E-2</v>
      </c>
      <c r="L21" s="35">
        <v>1.3201293104541651E-2</v>
      </c>
      <c r="M21" s="36">
        <v>1.6024675317211301E-2</v>
      </c>
      <c r="N21" s="36">
        <v>0.21393297172233261</v>
      </c>
      <c r="P21" s="33">
        <v>3015.628588</v>
      </c>
      <c r="Q21" s="33">
        <v>245.239958</v>
      </c>
      <c r="R21" s="34">
        <v>3260.8685460000002</v>
      </c>
    </row>
    <row r="22" spans="1:18" s="37" customFormat="1" ht="12.95" customHeight="1" x14ac:dyDescent="0.25">
      <c r="A22" s="32" t="s">
        <v>32</v>
      </c>
      <c r="B22" s="33">
        <v>554.00613399999997</v>
      </c>
      <c r="C22" s="33">
        <v>39.574668000000003</v>
      </c>
      <c r="D22" s="34">
        <v>593.58080199999995</v>
      </c>
      <c r="E22" s="34">
        <v>12.348910828701543</v>
      </c>
      <c r="F22" s="35">
        <v>6.7298244444639757E-3</v>
      </c>
      <c r="G22" s="36">
        <v>5.1060990257479011E-2</v>
      </c>
      <c r="I22" s="33">
        <v>11.525595713790755</v>
      </c>
      <c r="J22" s="33">
        <v>0.82331511491078946</v>
      </c>
      <c r="K22" s="35">
        <v>8.4387399757890474E-3</v>
      </c>
      <c r="L22" s="35">
        <v>1.7548815712287258E-3</v>
      </c>
      <c r="M22" s="36">
        <v>3.2323546428747019E-2</v>
      </c>
      <c r="N22" s="36">
        <v>0.40910361564956665</v>
      </c>
      <c r="P22" s="33">
        <v>536.65939900000001</v>
      </c>
      <c r="Q22" s="33">
        <v>28.084994999999999</v>
      </c>
      <c r="R22" s="34">
        <v>564.74439400000006</v>
      </c>
    </row>
    <row r="23" spans="1:18" s="30" customFormat="1" ht="12.95" customHeight="1" x14ac:dyDescent="0.25">
      <c r="A23" s="45" t="s">
        <v>33</v>
      </c>
      <c r="B23" s="46">
        <v>11582.664471</v>
      </c>
      <c r="C23" s="46">
        <v>4689.3730619999997</v>
      </c>
      <c r="D23" s="47">
        <v>16272.037532999999</v>
      </c>
      <c r="E23" s="47">
        <v>338.52499915639396</v>
      </c>
      <c r="F23" s="48">
        <v>0.18448702448233609</v>
      </c>
      <c r="G23" s="49">
        <v>4.0696134090858038E-2</v>
      </c>
      <c r="I23" s="46">
        <v>240.96684095781882</v>
      </c>
      <c r="J23" s="46">
        <v>97.558158198575157</v>
      </c>
      <c r="K23" s="48">
        <v>0.17642962360698194</v>
      </c>
      <c r="L23" s="48">
        <v>0.20794348463315521</v>
      </c>
      <c r="M23" s="49">
        <v>1.2360352377758232E-2</v>
      </c>
      <c r="N23" s="49">
        <v>0.1179874477906977</v>
      </c>
      <c r="P23" s="46">
        <v>11441.246631</v>
      </c>
      <c r="Q23" s="46">
        <v>4194.4773809999997</v>
      </c>
      <c r="R23" s="47">
        <v>15635.724011999999</v>
      </c>
    </row>
    <row r="24" spans="1:18" s="43" customFormat="1" ht="12.95" customHeight="1" x14ac:dyDescent="0.2">
      <c r="A24" s="32" t="s">
        <v>34</v>
      </c>
      <c r="B24" s="33">
        <v>1513.698386</v>
      </c>
      <c r="C24" s="33">
        <v>228.23490000000001</v>
      </c>
      <c r="D24" s="34">
        <v>1741.933286</v>
      </c>
      <c r="E24" s="34">
        <v>36.239343903782562</v>
      </c>
      <c r="F24" s="35">
        <v>1.9749468259838122E-2</v>
      </c>
      <c r="G24" s="36">
        <v>3.9213156410281558E-2</v>
      </c>
      <c r="I24" s="33">
        <v>31.491123579605684</v>
      </c>
      <c r="J24" s="33">
        <v>4.7482203241768834</v>
      </c>
      <c r="K24" s="35">
        <v>2.3056977707083582E-2</v>
      </c>
      <c r="L24" s="35">
        <v>1.0120747441803709E-2</v>
      </c>
      <c r="M24" s="36">
        <v>2.2819973798942073E-2</v>
      </c>
      <c r="N24" s="36">
        <v>0.16281724409079468</v>
      </c>
      <c r="P24" s="33">
        <v>1479.926502</v>
      </c>
      <c r="Q24" s="33">
        <v>196.27753300000001</v>
      </c>
      <c r="R24" s="34">
        <v>1676.204035</v>
      </c>
    </row>
    <row r="25" spans="1:18" s="44" customFormat="1" ht="12.95" customHeight="1" x14ac:dyDescent="0.2">
      <c r="A25" s="32" t="s">
        <v>35</v>
      </c>
      <c r="B25" s="33">
        <v>4479.915986</v>
      </c>
      <c r="C25" s="33">
        <v>1526.089802</v>
      </c>
      <c r="D25" s="34">
        <v>6006.0057880000004</v>
      </c>
      <c r="E25" s="34">
        <v>124.94950925430598</v>
      </c>
      <c r="F25" s="35">
        <v>6.8094123714052546E-2</v>
      </c>
      <c r="G25" s="36">
        <v>4.7170330707763997E-2</v>
      </c>
      <c r="I25" s="33">
        <v>93.200593490873317</v>
      </c>
      <c r="J25" s="33">
        <v>31.748915763432649</v>
      </c>
      <c r="K25" s="35">
        <v>6.8239038882617509E-2</v>
      </c>
      <c r="L25" s="35">
        <v>6.7672251086727878E-2</v>
      </c>
      <c r="M25" s="36">
        <v>2.4283471512283272E-2</v>
      </c>
      <c r="N25" s="36">
        <v>0.12067872564002791</v>
      </c>
      <c r="P25" s="33">
        <v>4373.7071919999998</v>
      </c>
      <c r="Q25" s="33">
        <v>1361.75495</v>
      </c>
      <c r="R25" s="34">
        <v>5735.4621420000003</v>
      </c>
    </row>
    <row r="26" spans="1:18" s="37" customFormat="1" ht="12" customHeight="1" x14ac:dyDescent="0.25">
      <c r="A26" s="50" t="s">
        <v>36</v>
      </c>
      <c r="B26" s="51">
        <v>2788.4776259999999</v>
      </c>
      <c r="C26" s="51">
        <v>576.06492900000001</v>
      </c>
      <c r="D26" s="52">
        <v>3364.542555</v>
      </c>
      <c r="E26" s="52">
        <v>69.996259735951938</v>
      </c>
      <c r="F26" s="53">
        <v>3.8146079952023584E-2</v>
      </c>
      <c r="G26" s="54">
        <v>3.3763576932894113E-2</v>
      </c>
      <c r="I26" s="51">
        <v>58.011750776439989</v>
      </c>
      <c r="J26" s="51">
        <v>11.984508959511947</v>
      </c>
      <c r="K26" s="53">
        <v>4.2474687859899288E-2</v>
      </c>
      <c r="L26" s="53">
        <v>2.5544768378935847E-2</v>
      </c>
      <c r="M26" s="54">
        <v>3.2424064579480438E-2</v>
      </c>
      <c r="N26" s="54">
        <v>4.0297013578896701E-2</v>
      </c>
      <c r="P26" s="51">
        <v>2700.9033610000001</v>
      </c>
      <c r="Q26" s="51">
        <v>553.75044000000003</v>
      </c>
      <c r="R26" s="52">
        <v>3254.6538010000004</v>
      </c>
    </row>
    <row r="27" spans="1:18" s="30" customFormat="1" ht="12" customHeight="1" x14ac:dyDescent="0.25">
      <c r="A27" s="55" t="s">
        <v>37</v>
      </c>
      <c r="B27" s="51">
        <v>1691.4383600000001</v>
      </c>
      <c r="C27" s="51">
        <v>950.02487399999995</v>
      </c>
      <c r="D27" s="52">
        <v>2641.4632339999998</v>
      </c>
      <c r="E27" s="52">
        <v>54.953249539158108</v>
      </c>
      <c r="F27" s="53">
        <v>2.9948043773366621E-2</v>
      </c>
      <c r="G27" s="54">
        <v>6.4759090527114704E-2</v>
      </c>
      <c r="I27" s="51">
        <v>35.188842714433314</v>
      </c>
      <c r="J27" s="51">
        <v>19.764406824724798</v>
      </c>
      <c r="K27" s="53">
        <v>2.5764351022718221E-2</v>
      </c>
      <c r="L27" s="53">
        <v>4.2127482752135584E-2</v>
      </c>
      <c r="M27" s="54">
        <v>1.1139697102272139E-2</v>
      </c>
      <c r="N27" s="54">
        <v>0.17576679615315505</v>
      </c>
      <c r="P27" s="51">
        <v>1672.8038320000001</v>
      </c>
      <c r="Q27" s="51">
        <v>808.00450999999998</v>
      </c>
      <c r="R27" s="52">
        <v>2480.8083420000003</v>
      </c>
    </row>
    <row r="28" spans="1:18" s="30" customFormat="1" ht="12.95" customHeight="1" x14ac:dyDescent="0.25">
      <c r="A28" s="32" t="s">
        <v>38</v>
      </c>
      <c r="B28" s="33">
        <v>2510.4164270000001</v>
      </c>
      <c r="C28" s="33">
        <v>2598.0747190000002</v>
      </c>
      <c r="D28" s="34">
        <v>5108.4911460000003</v>
      </c>
      <c r="E28" s="34">
        <v>106.27753023448587</v>
      </c>
      <c r="F28" s="35">
        <v>5.7918397078951675E-2</v>
      </c>
      <c r="G28" s="36">
        <v>4.1315374183478415E-2</v>
      </c>
      <c r="I28" s="33">
        <v>52.226939441903554</v>
      </c>
      <c r="J28" s="33">
        <v>54.050590792582312</v>
      </c>
      <c r="K28" s="35">
        <v>3.8239200178968431E-2</v>
      </c>
      <c r="L28" s="35">
        <v>0.11520787603444582</v>
      </c>
      <c r="M28" s="36">
        <v>-1.5833923058117261E-2</v>
      </c>
      <c r="N28" s="36">
        <v>0.10321632407470016</v>
      </c>
      <c r="P28" s="33">
        <v>2550.8056879999999</v>
      </c>
      <c r="Q28" s="33">
        <v>2355.0002500000001</v>
      </c>
      <c r="R28" s="34">
        <v>4905.8059379999995</v>
      </c>
    </row>
    <row r="29" spans="1:18" s="44" customFormat="1" ht="12.95" customHeight="1" x14ac:dyDescent="0.2">
      <c r="A29" s="32" t="s">
        <v>39</v>
      </c>
      <c r="B29" s="33">
        <v>3078.6336729999998</v>
      </c>
      <c r="C29" s="33">
        <v>336.97363999999999</v>
      </c>
      <c r="D29" s="34">
        <v>3415.607313</v>
      </c>
      <c r="E29" s="34">
        <v>71.058615763819603</v>
      </c>
      <c r="F29" s="35">
        <v>3.8725035429493758E-2</v>
      </c>
      <c r="G29" s="36">
        <v>2.9339369366953916E-2</v>
      </c>
      <c r="I29" s="33">
        <v>64.048184466240386</v>
      </c>
      <c r="J29" s="33">
        <v>7.0104312975792231</v>
      </c>
      <c r="K29" s="35">
        <v>4.689440685354463E-2</v>
      </c>
      <c r="L29" s="35">
        <v>1.4942610025834276E-2</v>
      </c>
      <c r="M29" s="36">
        <v>1.3773157656794321E-2</v>
      </c>
      <c r="N29" s="36">
        <v>0.19729987261047466</v>
      </c>
      <c r="P29" s="33">
        <v>3036.8072480000001</v>
      </c>
      <c r="Q29" s="33">
        <v>281.44464699999997</v>
      </c>
      <c r="R29" s="34">
        <v>3318.2518949999999</v>
      </c>
    </row>
    <row r="30" spans="1:18" s="44" customFormat="1" ht="12.95" customHeight="1" x14ac:dyDescent="0.2">
      <c r="A30" s="45" t="s">
        <v>40</v>
      </c>
      <c r="B30" s="46">
        <v>8768.6019880000003</v>
      </c>
      <c r="C30" s="46">
        <v>721.37517100000002</v>
      </c>
      <c r="D30" s="47">
        <v>9489.977159</v>
      </c>
      <c r="E30" s="47">
        <v>197.43037731012302</v>
      </c>
      <c r="F30" s="48">
        <v>0.10759424841041776</v>
      </c>
      <c r="G30" s="49">
        <v>2.6549692751704157E-2</v>
      </c>
      <c r="I30" s="46">
        <v>182.42282041019766</v>
      </c>
      <c r="J30" s="46">
        <v>15.00755689992536</v>
      </c>
      <c r="K30" s="48">
        <v>0.13356522173077404</v>
      </c>
      <c r="L30" s="48">
        <v>3.1988341469595415E-2</v>
      </c>
      <c r="M30" s="49">
        <v>2.2911321970754628E-2</v>
      </c>
      <c r="N30" s="49">
        <v>7.2938473238906898E-2</v>
      </c>
      <c r="P30" s="46">
        <v>8572.2015190000002</v>
      </c>
      <c r="Q30" s="46">
        <v>672.33600899999999</v>
      </c>
      <c r="R30" s="47">
        <v>9244.5375280000007</v>
      </c>
    </row>
    <row r="31" spans="1:18" s="44" customFormat="1" ht="12.95" customHeight="1" x14ac:dyDescent="0.2">
      <c r="A31" s="32" t="s">
        <v>41</v>
      </c>
      <c r="B31" s="33">
        <v>612.53229699999997</v>
      </c>
      <c r="C31" s="33">
        <v>22.349626000000001</v>
      </c>
      <c r="D31" s="34">
        <v>634.88192299999992</v>
      </c>
      <c r="E31" s="34">
        <v>13.208143234190311</v>
      </c>
      <c r="F31" s="35">
        <v>7.1980830080041825E-3</v>
      </c>
      <c r="G31" s="36">
        <v>1.6664517048833982E-2</v>
      </c>
      <c r="I31" s="33">
        <v>12.743179512993633</v>
      </c>
      <c r="J31" s="33">
        <v>0.46496372119667978</v>
      </c>
      <c r="K31" s="35">
        <v>9.3302230136603319E-3</v>
      </c>
      <c r="L31" s="35">
        <v>9.9106192858659944E-4</v>
      </c>
      <c r="M31" s="36">
        <v>2.2521881770916075E-3</v>
      </c>
      <c r="N31" s="36">
        <v>0.67796485209186796</v>
      </c>
      <c r="P31" s="33">
        <v>611.15585899999996</v>
      </c>
      <c r="Q31" s="33">
        <v>13.319483999999999</v>
      </c>
      <c r="R31" s="34">
        <v>624.47534299999995</v>
      </c>
    </row>
    <row r="32" spans="1:18" s="43" customFormat="1" ht="12.95" customHeight="1" x14ac:dyDescent="0.2">
      <c r="A32" s="32" t="s">
        <v>42</v>
      </c>
      <c r="B32" s="33">
        <v>550.18182200000001</v>
      </c>
      <c r="C32" s="33">
        <v>126.716092</v>
      </c>
      <c r="D32" s="34">
        <v>676.89791400000001</v>
      </c>
      <c r="E32" s="34">
        <v>14.082247862389739</v>
      </c>
      <c r="F32" s="35">
        <v>7.674446533134126E-3</v>
      </c>
      <c r="G32" s="36">
        <v>3.7331463039425916E-2</v>
      </c>
      <c r="I32" s="33">
        <v>11.446034367281552</v>
      </c>
      <c r="J32" s="33">
        <v>2.6362134951081879</v>
      </c>
      <c r="K32" s="35">
        <v>8.3804872371031434E-3</v>
      </c>
      <c r="L32" s="35">
        <v>5.6190423285148909E-3</v>
      </c>
      <c r="M32" s="36">
        <v>-9.9988044197971693E-3</v>
      </c>
      <c r="N32" s="36">
        <v>0.30906158577805365</v>
      </c>
      <c r="P32" s="33">
        <v>555.73854300000005</v>
      </c>
      <c r="Q32" s="33">
        <v>96.799182999999999</v>
      </c>
      <c r="R32" s="34">
        <v>652.53772600000002</v>
      </c>
    </row>
    <row r="33" spans="1:18" s="30" customFormat="1" ht="12.95" customHeight="1" x14ac:dyDescent="0.25">
      <c r="A33" s="32" t="s">
        <v>43</v>
      </c>
      <c r="B33" s="33">
        <v>7605.8878699999996</v>
      </c>
      <c r="C33" s="33">
        <v>572.30945399999996</v>
      </c>
      <c r="D33" s="34">
        <v>8178.1973239999998</v>
      </c>
      <c r="E33" s="34">
        <v>170.13998625515114</v>
      </c>
      <c r="F33" s="35">
        <v>9.2721718891954782E-2</v>
      </c>
      <c r="G33" s="36">
        <v>2.6441445656564921E-2</v>
      </c>
      <c r="I33" s="33">
        <v>158.23360655072656</v>
      </c>
      <c r="J33" s="33">
        <v>11.906379704424586</v>
      </c>
      <c r="K33" s="35">
        <v>0.11585451149524277</v>
      </c>
      <c r="L33" s="35">
        <v>2.537823725683748E-2</v>
      </c>
      <c r="M33" s="36">
        <v>2.7086081621049196E-2</v>
      </c>
      <c r="N33" s="36">
        <v>1.7950552652998608E-2</v>
      </c>
      <c r="P33" s="33">
        <v>7405.3071170000003</v>
      </c>
      <c r="Q33" s="33">
        <v>562.21734200000003</v>
      </c>
      <c r="R33" s="34">
        <v>7967.5244590000002</v>
      </c>
    </row>
    <row r="34" spans="1:18" s="44" customFormat="1" ht="12" customHeight="1" x14ac:dyDescent="0.2">
      <c r="A34" s="50" t="s">
        <v>44</v>
      </c>
      <c r="B34" s="51">
        <v>1873.215868</v>
      </c>
      <c r="C34" s="51">
        <v>78.917817999999997</v>
      </c>
      <c r="D34" s="52">
        <v>1952.1336859999999</v>
      </c>
      <c r="E34" s="52">
        <v>40.612372793887062</v>
      </c>
      <c r="F34" s="53">
        <v>2.2132651451393072E-2</v>
      </c>
      <c r="G34" s="54">
        <v>3.0391273394716256E-2</v>
      </c>
      <c r="I34" s="51">
        <v>38.970559086310821</v>
      </c>
      <c r="J34" s="51">
        <v>1.6418137075762393</v>
      </c>
      <c r="K34" s="53">
        <v>2.853322492016664E-2</v>
      </c>
      <c r="L34" s="53">
        <v>3.4994968106815856E-3</v>
      </c>
      <c r="M34" s="54">
        <v>2.8088152326107618E-2</v>
      </c>
      <c r="N34" s="54">
        <v>8.8258299098743498E-2</v>
      </c>
      <c r="P34" s="51">
        <v>1822.038182</v>
      </c>
      <c r="Q34" s="51">
        <v>72.517543000000003</v>
      </c>
      <c r="R34" s="52">
        <v>1894.5557249999999</v>
      </c>
    </row>
    <row r="35" spans="1:18" s="37" customFormat="1" ht="12" customHeight="1" x14ac:dyDescent="0.25">
      <c r="A35" s="55" t="s">
        <v>45</v>
      </c>
      <c r="B35" s="51">
        <v>4118.4043739999997</v>
      </c>
      <c r="C35" s="51">
        <v>358.29707200000001</v>
      </c>
      <c r="D35" s="52">
        <v>4476.701446</v>
      </c>
      <c r="E35" s="52">
        <v>93.133717898398714</v>
      </c>
      <c r="F35" s="53">
        <v>5.0755372681103035E-2</v>
      </c>
      <c r="G35" s="54">
        <v>2.5611625633352508E-2</v>
      </c>
      <c r="I35" s="51">
        <v>85.679671916108234</v>
      </c>
      <c r="J35" s="51">
        <v>7.4540459822904737</v>
      </c>
      <c r="K35" s="53">
        <v>6.2732416654683223E-2</v>
      </c>
      <c r="L35" s="53">
        <v>1.5888166861640175E-2</v>
      </c>
      <c r="M35" s="54">
        <v>2.3851091251461121E-2</v>
      </c>
      <c r="N35" s="54">
        <v>4.6291414596004943E-2</v>
      </c>
      <c r="P35" s="51">
        <v>4022.4642130000002</v>
      </c>
      <c r="Q35" s="51">
        <v>342.444817</v>
      </c>
      <c r="R35" s="52">
        <v>4364.9090299999998</v>
      </c>
    </row>
    <row r="36" spans="1:18" s="37" customFormat="1" ht="12" customHeight="1" x14ac:dyDescent="0.25">
      <c r="A36" s="55" t="s">
        <v>46</v>
      </c>
      <c r="B36" s="51">
        <v>350.38351999999998</v>
      </c>
      <c r="C36" s="51">
        <v>39.175651000000002</v>
      </c>
      <c r="D36" s="52">
        <v>389.55917099999999</v>
      </c>
      <c r="E36" s="52">
        <v>8.1044256299614901</v>
      </c>
      <c r="F36" s="53">
        <v>4.4166941092561177E-3</v>
      </c>
      <c r="G36" s="54">
        <v>-3.3324551860445362E-2</v>
      </c>
      <c r="I36" s="51">
        <v>7.2894117022446485</v>
      </c>
      <c r="J36" s="51">
        <v>0.815013927716841</v>
      </c>
      <c r="K36" s="53">
        <v>5.3371167494720931E-3</v>
      </c>
      <c r="L36" s="53">
        <v>1.7371877378930432E-3</v>
      </c>
      <c r="M36" s="54">
        <v>1.3209900056080137E-2</v>
      </c>
      <c r="N36" s="54">
        <v>-0.31479056525926785</v>
      </c>
      <c r="P36" s="51">
        <v>345.81533400000001</v>
      </c>
      <c r="Q36" s="51">
        <v>57.173251</v>
      </c>
      <c r="R36" s="52">
        <v>402.988585</v>
      </c>
    </row>
    <row r="37" spans="1:18" s="37" customFormat="1" ht="12" customHeight="1" x14ac:dyDescent="0.25">
      <c r="A37" s="55" t="s">
        <v>47</v>
      </c>
      <c r="B37" s="51">
        <v>336.043004</v>
      </c>
      <c r="C37" s="51">
        <v>40.640858999999999</v>
      </c>
      <c r="D37" s="52">
        <v>376.68386299999997</v>
      </c>
      <c r="E37" s="52">
        <v>7.8365665114584164</v>
      </c>
      <c r="F37" s="53">
        <v>4.2707180901253592E-3</v>
      </c>
      <c r="G37" s="54">
        <v>2.1642454904615693E-2</v>
      </c>
      <c r="I37" s="51">
        <v>6.9910702587126403</v>
      </c>
      <c r="J37" s="51">
        <v>0.84549625274577633</v>
      </c>
      <c r="K37" s="53">
        <v>5.1186789412678933E-3</v>
      </c>
      <c r="L37" s="53">
        <v>1.8021602732840385E-3</v>
      </c>
      <c r="M37" s="54">
        <v>4.055716117165753E-2</v>
      </c>
      <c r="N37" s="54">
        <v>-0.11184872778297439</v>
      </c>
      <c r="P37" s="51">
        <v>322.94526100000002</v>
      </c>
      <c r="Q37" s="51">
        <v>45.758938000000001</v>
      </c>
      <c r="R37" s="52">
        <v>368.70419900000002</v>
      </c>
    </row>
    <row r="38" spans="1:18" s="44" customFormat="1" ht="12" customHeight="1" x14ac:dyDescent="0.2">
      <c r="A38" s="55" t="s">
        <v>48</v>
      </c>
      <c r="B38" s="51">
        <v>927.84110399999997</v>
      </c>
      <c r="C38" s="51">
        <v>55.278053999999997</v>
      </c>
      <c r="D38" s="52">
        <v>983.11915799999997</v>
      </c>
      <c r="E38" s="52">
        <v>20.45290342144547</v>
      </c>
      <c r="F38" s="53">
        <v>1.1146282560077207E-2</v>
      </c>
      <c r="G38" s="54">
        <v>4.9929400592162443E-2</v>
      </c>
      <c r="I38" s="51">
        <v>19.302893587350212</v>
      </c>
      <c r="J38" s="51">
        <v>1.1500098340952556</v>
      </c>
      <c r="K38" s="53">
        <v>1.4133074229652921E-2</v>
      </c>
      <c r="L38" s="53">
        <v>2.45122557333864E-3</v>
      </c>
      <c r="M38" s="54">
        <v>4.0129154956030533E-2</v>
      </c>
      <c r="N38" s="54">
        <v>0.24716994362629507</v>
      </c>
      <c r="P38" s="51">
        <v>892.044127</v>
      </c>
      <c r="Q38" s="51">
        <v>44.322792</v>
      </c>
      <c r="R38" s="52">
        <v>936.36691900000005</v>
      </c>
    </row>
    <row r="39" spans="1:18" s="37" customFormat="1" ht="12.95" customHeight="1" x14ac:dyDescent="0.25">
      <c r="A39" s="45" t="s">
        <v>49</v>
      </c>
      <c r="B39" s="46">
        <v>4969.0827499999996</v>
      </c>
      <c r="C39" s="46">
        <v>4758.8177660000001</v>
      </c>
      <c r="D39" s="47">
        <v>9727.9005159999997</v>
      </c>
      <c r="E39" s="47">
        <v>202.38015720488841</v>
      </c>
      <c r="F39" s="48">
        <v>0.11029174539558394</v>
      </c>
      <c r="G39" s="49">
        <v>2.006512069002353E-2</v>
      </c>
      <c r="I39" s="46">
        <v>103.37726485330138</v>
      </c>
      <c r="J39" s="46">
        <v>99.002892351587036</v>
      </c>
      <c r="K39" s="48">
        <v>7.5690131700651475E-2</v>
      </c>
      <c r="L39" s="48">
        <v>0.2110229098672225</v>
      </c>
      <c r="M39" s="49">
        <v>1.4225225909758166E-2</v>
      </c>
      <c r="N39" s="49">
        <v>2.6235256164300669E-2</v>
      </c>
      <c r="P39" s="46">
        <v>4899.3878510000004</v>
      </c>
      <c r="Q39" s="46">
        <v>4637.1606680000004</v>
      </c>
      <c r="R39" s="47">
        <v>9536.5485189999999</v>
      </c>
    </row>
    <row r="40" spans="1:18" s="37" customFormat="1" ht="12.95" customHeight="1" x14ac:dyDescent="0.25">
      <c r="A40" s="32" t="s">
        <v>50</v>
      </c>
      <c r="B40" s="33">
        <v>151.02955900000001</v>
      </c>
      <c r="C40" s="33">
        <v>48.288321000000003</v>
      </c>
      <c r="D40" s="34">
        <v>199.31788</v>
      </c>
      <c r="E40" s="34">
        <v>4.1466279205671395</v>
      </c>
      <c r="F40" s="35">
        <v>2.2598007491535033E-3</v>
      </c>
      <c r="G40" s="36">
        <v>-0.26984173083374974</v>
      </c>
      <c r="I40" s="33">
        <v>3.1420331491602367</v>
      </c>
      <c r="J40" s="33">
        <v>1.004594771406903</v>
      </c>
      <c r="K40" s="35">
        <v>2.3005145590302986E-3</v>
      </c>
      <c r="L40" s="35">
        <v>2.1412759452202374E-3</v>
      </c>
      <c r="M40" s="36">
        <v>-0.22474737716637361</v>
      </c>
      <c r="N40" s="36">
        <v>-0.38223100783643349</v>
      </c>
      <c r="P40" s="33">
        <v>194.81334799999999</v>
      </c>
      <c r="Q40" s="33">
        <v>78.165660000000003</v>
      </c>
      <c r="R40" s="34">
        <v>272.97900800000002</v>
      </c>
    </row>
    <row r="41" spans="1:18" s="30" customFormat="1" ht="12.95" customHeight="1" x14ac:dyDescent="0.25">
      <c r="A41" s="32" t="s">
        <v>51</v>
      </c>
      <c r="B41" s="33">
        <v>4591.0530680000002</v>
      </c>
      <c r="C41" s="33">
        <v>4158.4172779999999</v>
      </c>
      <c r="D41" s="34">
        <v>8749.4703460000001</v>
      </c>
      <c r="E41" s="34">
        <v>182.02480393077548</v>
      </c>
      <c r="F41" s="35">
        <v>9.9198625043509209E-2</v>
      </c>
      <c r="G41" s="36">
        <v>2.4573520649229685E-2</v>
      </c>
      <c r="I41" s="33">
        <v>95.512699796798088</v>
      </c>
      <c r="J41" s="33">
        <v>86.51210413397736</v>
      </c>
      <c r="K41" s="35">
        <v>6.9931902696045878E-2</v>
      </c>
      <c r="L41" s="35">
        <v>0.18439901622526106</v>
      </c>
      <c r="M41" s="36">
        <v>2.6394812435852399E-2</v>
      </c>
      <c r="N41" s="36">
        <v>2.2570236868723503E-2</v>
      </c>
      <c r="P41" s="33">
        <v>4472.9893529999999</v>
      </c>
      <c r="Q41" s="33">
        <v>4066.6324209999998</v>
      </c>
      <c r="R41" s="34">
        <v>8539.6217739999993</v>
      </c>
    </row>
    <row r="42" spans="1:18" s="43" customFormat="1" ht="12" customHeight="1" x14ac:dyDescent="0.2">
      <c r="A42" s="50" t="s">
        <v>52</v>
      </c>
      <c r="B42" s="51">
        <v>2187.0273259999999</v>
      </c>
      <c r="C42" s="51">
        <v>800.49211400000002</v>
      </c>
      <c r="D42" s="52">
        <v>2987.51944</v>
      </c>
      <c r="E42" s="52">
        <v>62.152635393980241</v>
      </c>
      <c r="F42" s="53">
        <v>3.3871515533993514E-2</v>
      </c>
      <c r="G42" s="54">
        <v>5.9249828835648666E-2</v>
      </c>
      <c r="I42" s="51">
        <v>45.499122171251727</v>
      </c>
      <c r="J42" s="51">
        <v>16.653513222728506</v>
      </c>
      <c r="K42" s="53">
        <v>3.3313268195798038E-2</v>
      </c>
      <c r="L42" s="53">
        <v>3.5496668191190489E-2</v>
      </c>
      <c r="M42" s="54">
        <v>2.2073948775109598E-2</v>
      </c>
      <c r="N42" s="54">
        <v>0.1761271850990771</v>
      </c>
      <c r="P42" s="51">
        <v>2139.793631</v>
      </c>
      <c r="Q42" s="51">
        <v>680.61696400000005</v>
      </c>
      <c r="R42" s="52">
        <v>2820.4105950000003</v>
      </c>
    </row>
    <row r="43" spans="1:18" s="37" customFormat="1" ht="12" customHeight="1" x14ac:dyDescent="0.25">
      <c r="A43" s="55" t="s">
        <v>53</v>
      </c>
      <c r="B43" s="51">
        <v>556.79518800000005</v>
      </c>
      <c r="C43" s="51">
        <v>506.31</v>
      </c>
      <c r="D43" s="52">
        <v>1063.105188</v>
      </c>
      <c r="E43" s="52">
        <v>22.116940311930758</v>
      </c>
      <c r="F43" s="53">
        <v>1.2053137933593194E-2</v>
      </c>
      <c r="G43" s="54">
        <v>-4.9660442678252315E-2</v>
      </c>
      <c r="I43" s="51">
        <v>11.583619455506097</v>
      </c>
      <c r="J43" s="51">
        <v>10.533320856424664</v>
      </c>
      <c r="K43" s="53">
        <v>8.481223443101045E-3</v>
      </c>
      <c r="L43" s="53">
        <v>2.2451586664702178E-2</v>
      </c>
      <c r="M43" s="54">
        <v>-4.8086243256372896E-2</v>
      </c>
      <c r="N43" s="54">
        <v>-5.1385608409580952E-2</v>
      </c>
      <c r="P43" s="51">
        <v>584.92188399999998</v>
      </c>
      <c r="Q43" s="51">
        <v>533.73636799999997</v>
      </c>
      <c r="R43" s="52">
        <v>1118.6582519999999</v>
      </c>
    </row>
    <row r="44" spans="1:18" s="30" customFormat="1" ht="12" customHeight="1" x14ac:dyDescent="0.25">
      <c r="A44" s="55" t="s">
        <v>54</v>
      </c>
      <c r="B44" s="51">
        <v>1847.2305530000001</v>
      </c>
      <c r="C44" s="51">
        <v>2851.6151650000002</v>
      </c>
      <c r="D44" s="52">
        <v>4698.8457180000005</v>
      </c>
      <c r="E44" s="52">
        <v>97.755228224864481</v>
      </c>
      <c r="F44" s="53">
        <v>5.3273971575922507E-2</v>
      </c>
      <c r="G44" s="54">
        <v>2.1365429886293308E-2</v>
      </c>
      <c r="I44" s="51">
        <v>38.429958149236178</v>
      </c>
      <c r="J44" s="51">
        <v>59.325270075628296</v>
      </c>
      <c r="K44" s="53">
        <v>2.8137411041914581E-2</v>
      </c>
      <c r="L44" s="53">
        <v>0.12645076141371198</v>
      </c>
      <c r="M44" s="54">
        <v>5.6602525788068236E-2</v>
      </c>
      <c r="N44" s="54">
        <v>-2.3276964815976964E-4</v>
      </c>
      <c r="P44" s="51">
        <v>1748.2738380000001</v>
      </c>
      <c r="Q44" s="51">
        <v>2852.2790890000001</v>
      </c>
      <c r="R44" s="52">
        <v>4600.5529270000006</v>
      </c>
    </row>
    <row r="45" spans="1:18" s="30" customFormat="1" ht="12.95" customHeight="1" x14ac:dyDescent="0.25">
      <c r="A45" s="32" t="s">
        <v>55</v>
      </c>
      <c r="B45" s="33">
        <v>227.000124</v>
      </c>
      <c r="C45" s="33">
        <v>552.112167</v>
      </c>
      <c r="D45" s="34">
        <v>779.11229100000003</v>
      </c>
      <c r="E45" s="34">
        <v>16.20872537434991</v>
      </c>
      <c r="F45" s="35">
        <v>8.8333196142589034E-3</v>
      </c>
      <c r="G45" s="36">
        <v>7.619963445482858E-2</v>
      </c>
      <c r="I45" s="33">
        <v>4.7225319281471529</v>
      </c>
      <c r="J45" s="33">
        <v>11.486193446202757</v>
      </c>
      <c r="K45" s="35">
        <v>3.4577144608075238E-3</v>
      </c>
      <c r="L45" s="35">
        <v>2.4482617696741173E-2</v>
      </c>
      <c r="M45" s="36">
        <v>-1.9798449858298595E-2</v>
      </c>
      <c r="N45" s="36">
        <v>0.12135280294966844</v>
      </c>
      <c r="P45" s="33">
        <v>231.585151</v>
      </c>
      <c r="Q45" s="33">
        <v>492.36258700000002</v>
      </c>
      <c r="R45" s="34">
        <v>723.94773800000007</v>
      </c>
    </row>
    <row r="46" spans="1:18" s="44" customFormat="1" ht="12.95" customHeight="1" x14ac:dyDescent="0.2">
      <c r="A46" s="45" t="s">
        <v>56</v>
      </c>
      <c r="B46" s="46">
        <v>2148.1149650000002</v>
      </c>
      <c r="C46" s="46">
        <v>415.595574</v>
      </c>
      <c r="D46" s="47">
        <v>2563.7105390000002</v>
      </c>
      <c r="E46" s="47">
        <v>53.335675160049021</v>
      </c>
      <c r="F46" s="48">
        <v>2.9066509219568923E-2</v>
      </c>
      <c r="G46" s="49">
        <v>9.9365908184361196E-3</v>
      </c>
      <c r="I46" s="46">
        <v>44.689585753456264</v>
      </c>
      <c r="J46" s="46">
        <v>8.6460894065927594</v>
      </c>
      <c r="K46" s="48">
        <v>3.2720546786827079E-2</v>
      </c>
      <c r="L46" s="48">
        <v>1.8428986287309452E-2</v>
      </c>
      <c r="M46" s="49">
        <v>2.3574591228583408E-2</v>
      </c>
      <c r="N46" s="49">
        <v>-5.5134459936069469E-2</v>
      </c>
      <c r="P46" s="46">
        <v>2098.6403759999998</v>
      </c>
      <c r="Q46" s="46">
        <v>439.84625999999997</v>
      </c>
      <c r="R46" s="47">
        <v>2538.4866359999996</v>
      </c>
    </row>
    <row r="47" spans="1:18" s="37" customFormat="1" ht="12.95" customHeight="1" x14ac:dyDescent="0.25">
      <c r="A47" s="32" t="s">
        <v>57</v>
      </c>
      <c r="B47" s="33">
        <v>275.746016</v>
      </c>
      <c r="C47" s="33">
        <v>115.79039899999999</v>
      </c>
      <c r="D47" s="34">
        <v>391.53641499999998</v>
      </c>
      <c r="E47" s="34">
        <v>8.1455604000893569</v>
      </c>
      <c r="F47" s="35">
        <v>4.4391114532117085E-3</v>
      </c>
      <c r="G47" s="36">
        <v>1.5920834896025804E-2</v>
      </c>
      <c r="I47" s="33">
        <v>5.7366460496707727</v>
      </c>
      <c r="J47" s="33">
        <v>2.4089143504185841</v>
      </c>
      <c r="K47" s="35">
        <v>4.2002223180867635E-3</v>
      </c>
      <c r="L47" s="35">
        <v>5.1345582312988967E-3</v>
      </c>
      <c r="M47" s="36">
        <v>1.9524925725842968E-2</v>
      </c>
      <c r="N47" s="36">
        <v>7.4397064769839982E-3</v>
      </c>
      <c r="P47" s="33">
        <v>270.46520299999997</v>
      </c>
      <c r="Q47" s="33">
        <v>114.93531400000001</v>
      </c>
      <c r="R47" s="34">
        <v>385.40051699999998</v>
      </c>
    </row>
    <row r="48" spans="1:18" s="37" customFormat="1" ht="12.95" customHeight="1" x14ac:dyDescent="0.25">
      <c r="A48" s="32" t="s">
        <v>58</v>
      </c>
      <c r="B48" s="33">
        <v>677.13533299999995</v>
      </c>
      <c r="C48" s="33">
        <v>28.098759999999999</v>
      </c>
      <c r="D48" s="34">
        <v>705.23409299999992</v>
      </c>
      <c r="E48" s="34">
        <v>14.671756395209714</v>
      </c>
      <c r="F48" s="35">
        <v>7.995712836650638E-3</v>
      </c>
      <c r="G48" s="36">
        <v>-4.1141191690052481E-2</v>
      </c>
      <c r="I48" s="33">
        <v>14.087187149594042</v>
      </c>
      <c r="J48" s="33">
        <v>0.58456924561567236</v>
      </c>
      <c r="K48" s="35">
        <v>1.0314270281358163E-2</v>
      </c>
      <c r="L48" s="35">
        <v>1.2459989834501925E-3</v>
      </c>
      <c r="M48" s="36">
        <v>-3.160410128515001E-2</v>
      </c>
      <c r="N48" s="36">
        <v>-0.22505767714494684</v>
      </c>
      <c r="P48" s="33">
        <v>699.23399500000005</v>
      </c>
      <c r="Q48" s="33">
        <v>36.259163000000001</v>
      </c>
      <c r="R48" s="34">
        <v>735.49315799999999</v>
      </c>
    </row>
    <row r="49" spans="1:18" s="37" customFormat="1" ht="12.95" customHeight="1" x14ac:dyDescent="0.25">
      <c r="A49" s="32" t="s">
        <v>59</v>
      </c>
      <c r="B49" s="33">
        <v>962.91785400000003</v>
      </c>
      <c r="C49" s="33">
        <v>67.180291999999994</v>
      </c>
      <c r="D49" s="34">
        <v>1030.098146</v>
      </c>
      <c r="E49" s="34">
        <v>21.430258705982855</v>
      </c>
      <c r="F49" s="35">
        <v>1.167891491737939E-2</v>
      </c>
      <c r="G49" s="36">
        <v>3.223504699500257E-2</v>
      </c>
      <c r="I49" s="33">
        <v>20.032633593177856</v>
      </c>
      <c r="J49" s="33">
        <v>1.3976251128049988</v>
      </c>
      <c r="K49" s="35">
        <v>1.466737079115229E-2</v>
      </c>
      <c r="L49" s="35">
        <v>2.9790131500424611E-3</v>
      </c>
      <c r="M49" s="36">
        <v>4.8422494685337547E-2</v>
      </c>
      <c r="N49" s="36">
        <v>-0.15480913149404263</v>
      </c>
      <c r="P49" s="33">
        <v>918.444481</v>
      </c>
      <c r="Q49" s="33">
        <v>79.485349999999997</v>
      </c>
      <c r="R49" s="34">
        <v>997.92983100000004</v>
      </c>
    </row>
    <row r="50" spans="1:18" s="37" customFormat="1" ht="12.95" customHeight="1" x14ac:dyDescent="0.25">
      <c r="A50" s="32" t="s">
        <v>60</v>
      </c>
      <c r="B50" s="33">
        <v>89.156604000000002</v>
      </c>
      <c r="C50" s="33">
        <v>76.339112</v>
      </c>
      <c r="D50" s="34">
        <v>165.49571600000002</v>
      </c>
      <c r="E50" s="34">
        <v>3.4429884398722783</v>
      </c>
      <c r="F50" s="35">
        <v>1.8763361470556254E-3</v>
      </c>
      <c r="G50" s="36">
        <v>-9.3997062755510008E-2</v>
      </c>
      <c r="I50" s="33">
        <v>1.8548223744369945</v>
      </c>
      <c r="J50" s="33">
        <v>1.5881660654352834</v>
      </c>
      <c r="K50" s="35">
        <v>1.3580524692897963E-3</v>
      </c>
      <c r="L50" s="35">
        <v>3.385147812554376E-3</v>
      </c>
      <c r="M50" s="36">
        <v>-7.298040254194782E-3</v>
      </c>
      <c r="N50" s="36">
        <v>-0.17785604785506415</v>
      </c>
      <c r="P50" s="33">
        <v>89.812055999999998</v>
      </c>
      <c r="Q50" s="33">
        <v>92.853705000000005</v>
      </c>
      <c r="R50" s="34">
        <v>182.665761</v>
      </c>
    </row>
    <row r="51" spans="1:18" s="30" customFormat="1" ht="12.95" customHeight="1" x14ac:dyDescent="0.25">
      <c r="A51" s="32" t="s">
        <v>61</v>
      </c>
      <c r="B51" s="33">
        <v>143.15915899999999</v>
      </c>
      <c r="C51" s="33">
        <v>128.18701100000001</v>
      </c>
      <c r="D51" s="34">
        <v>271.34617000000003</v>
      </c>
      <c r="E51" s="34">
        <v>5.645111239698906</v>
      </c>
      <c r="F51" s="35">
        <v>3.0764338766092335E-3</v>
      </c>
      <c r="G51" s="36">
        <v>0.14493325873166141</v>
      </c>
      <c r="I51" s="33">
        <v>2.9782966073806851</v>
      </c>
      <c r="J51" s="33">
        <v>2.66681463231822</v>
      </c>
      <c r="K51" s="35">
        <v>2.1806309421722762E-3</v>
      </c>
      <c r="L51" s="35">
        <v>5.6842681099635237E-3</v>
      </c>
      <c r="M51" s="36">
        <v>0.18622516193899785</v>
      </c>
      <c r="N51" s="36">
        <v>0.10208929242970988</v>
      </c>
      <c r="P51" s="33">
        <v>120.684642</v>
      </c>
      <c r="Q51" s="33">
        <v>116.312727</v>
      </c>
      <c r="R51" s="34">
        <v>236.99736899999999</v>
      </c>
    </row>
    <row r="52" spans="1:18" s="30" customFormat="1" ht="12.95" customHeight="1" x14ac:dyDescent="0.25">
      <c r="A52" s="45" t="s">
        <v>62</v>
      </c>
      <c r="B52" s="46">
        <v>2182.1001999999999</v>
      </c>
      <c r="C52" s="46">
        <v>3213.7977489999998</v>
      </c>
      <c r="D52" s="47">
        <v>5395.8979490000002</v>
      </c>
      <c r="E52" s="47">
        <v>112.25676839355488</v>
      </c>
      <c r="F52" s="48">
        <v>6.1176921144786678E-2</v>
      </c>
      <c r="G52" s="49">
        <v>4.9875981793525037E-2</v>
      </c>
      <c r="I52" s="46">
        <v>45.39661777857129</v>
      </c>
      <c r="J52" s="46">
        <v>66.860150614983581</v>
      </c>
      <c r="K52" s="48">
        <v>3.323821715829102E-2</v>
      </c>
      <c r="L52" s="48">
        <v>0.1425112257006543</v>
      </c>
      <c r="M52" s="49">
        <v>1.5049590603478658E-2</v>
      </c>
      <c r="N52" s="49">
        <v>7.4917018174276651E-2</v>
      </c>
      <c r="P52" s="46">
        <v>2149.747382</v>
      </c>
      <c r="Q52" s="46">
        <v>2989.8100920000002</v>
      </c>
      <c r="R52" s="47">
        <v>5139.5574740000002</v>
      </c>
    </row>
    <row r="53" spans="1:18" s="37" customFormat="1" ht="12.95" customHeight="1" x14ac:dyDescent="0.25">
      <c r="A53" s="32" t="s">
        <v>63</v>
      </c>
      <c r="B53" s="33">
        <v>44.281866000000001</v>
      </c>
      <c r="C53" s="33">
        <v>11.298201000000001</v>
      </c>
      <c r="D53" s="34">
        <v>55.580067</v>
      </c>
      <c r="E53" s="34">
        <v>1.1562929409503668</v>
      </c>
      <c r="F53" s="35">
        <v>6.3014856993563208E-4</v>
      </c>
      <c r="G53" s="36">
        <v>5.8375528818180866E-2</v>
      </c>
      <c r="I53" s="33">
        <v>0.92124410479588048</v>
      </c>
      <c r="J53" s="33">
        <v>0.23504883615448638</v>
      </c>
      <c r="K53" s="35">
        <v>6.7451085806341244E-4</v>
      </c>
      <c r="L53" s="35">
        <v>5.0100242718240768E-4</v>
      </c>
      <c r="M53" s="36">
        <v>6.9716512187961488E-2</v>
      </c>
      <c r="N53" s="36">
        <v>1.6151740468418163E-2</v>
      </c>
      <c r="P53" s="33">
        <v>41.395888999999997</v>
      </c>
      <c r="Q53" s="33">
        <v>11.118615999999999</v>
      </c>
      <c r="R53" s="34">
        <v>52.514505</v>
      </c>
    </row>
    <row r="54" spans="1:18" s="44" customFormat="1" ht="12.95" customHeight="1" x14ac:dyDescent="0.2">
      <c r="A54" s="32" t="s">
        <v>64</v>
      </c>
      <c r="B54" s="33">
        <v>59.193824999999997</v>
      </c>
      <c r="C54" s="33">
        <v>1.9328430000000001</v>
      </c>
      <c r="D54" s="34">
        <v>61.126667999999995</v>
      </c>
      <c r="E54" s="34">
        <v>1.2716849497899432</v>
      </c>
      <c r="F54" s="35">
        <v>6.9303411284355159E-4</v>
      </c>
      <c r="G54" s="36">
        <v>-4.8558475844878157E-2</v>
      </c>
      <c r="I54" s="33">
        <v>1.2314739022418115</v>
      </c>
      <c r="J54" s="33">
        <v>4.0211047548131422E-2</v>
      </c>
      <c r="K54" s="35">
        <v>9.0165300831734311E-4</v>
      </c>
      <c r="L54" s="35">
        <v>8.5709134964276736E-5</v>
      </c>
      <c r="M54" s="36">
        <v>-6.9677545046645362E-2</v>
      </c>
      <c r="N54" s="36">
        <v>2.1217130923943857</v>
      </c>
      <c r="P54" s="33">
        <v>63.627212999999998</v>
      </c>
      <c r="Q54" s="33">
        <v>0.61916099999999996</v>
      </c>
      <c r="R54" s="34">
        <v>64.246374000000003</v>
      </c>
    </row>
    <row r="55" spans="1:18" s="37" customFormat="1" ht="12.95" customHeight="1" x14ac:dyDescent="0.25">
      <c r="A55" s="32" t="s">
        <v>65</v>
      </c>
      <c r="B55" s="33">
        <v>655.13176899999996</v>
      </c>
      <c r="C55" s="33">
        <v>83.308205000000001</v>
      </c>
      <c r="D55" s="34">
        <v>738.43997400000001</v>
      </c>
      <c r="E55" s="34">
        <v>15.362574666413634</v>
      </c>
      <c r="F55" s="35">
        <v>8.3721902242292236E-3</v>
      </c>
      <c r="G55" s="36">
        <v>-5.2414582314024183E-2</v>
      </c>
      <c r="I55" s="33">
        <v>13.629422934791105</v>
      </c>
      <c r="J55" s="33">
        <v>1.7331517316225267</v>
      </c>
      <c r="K55" s="35">
        <v>9.9791072863277992E-3</v>
      </c>
      <c r="L55" s="35">
        <v>3.6941821896432532E-3</v>
      </c>
      <c r="M55" s="36">
        <v>3.3039990220923743E-2</v>
      </c>
      <c r="N55" s="36">
        <v>-0.42588590741989918</v>
      </c>
      <c r="P55" s="33">
        <v>634.17851700000006</v>
      </c>
      <c r="Q55" s="33">
        <v>145.10740300000001</v>
      </c>
      <c r="R55" s="34">
        <v>779.28592000000003</v>
      </c>
    </row>
    <row r="56" spans="1:18" s="37" customFormat="1" ht="12.95" customHeight="1" x14ac:dyDescent="0.25">
      <c r="A56" s="32" t="s">
        <v>66</v>
      </c>
      <c r="B56" s="33">
        <v>1389.638248</v>
      </c>
      <c r="C56" s="33">
        <v>2997.0948760000001</v>
      </c>
      <c r="D56" s="34">
        <v>4386.7331240000003</v>
      </c>
      <c r="E56" s="34">
        <v>91.262008466350906</v>
      </c>
      <c r="F56" s="35">
        <v>4.9735341354983753E-2</v>
      </c>
      <c r="G56" s="36">
        <v>7.1498613645586184E-2</v>
      </c>
      <c r="I56" s="33">
        <v>28.910164801295309</v>
      </c>
      <c r="J56" s="33">
        <v>62.351843665055583</v>
      </c>
      <c r="K56" s="35">
        <v>2.1167267139470074E-2</v>
      </c>
      <c r="L56" s="35">
        <v>0.13290184936273988</v>
      </c>
      <c r="M56" s="36">
        <v>1.0517931014793591E-2</v>
      </c>
      <c r="N56" s="36">
        <v>0.10234227953500707</v>
      </c>
      <c r="P56" s="33">
        <v>1375.17426</v>
      </c>
      <c r="Q56" s="33">
        <v>2718.8423520000001</v>
      </c>
      <c r="R56" s="34">
        <v>4094.0166120000004</v>
      </c>
    </row>
    <row r="57" spans="1:18" s="37" customFormat="1" ht="12.95" customHeight="1" x14ac:dyDescent="0.25">
      <c r="A57" s="32" t="s">
        <v>67</v>
      </c>
      <c r="B57" s="33">
        <v>33.854492</v>
      </c>
      <c r="C57" s="33">
        <v>120.163625</v>
      </c>
      <c r="D57" s="34">
        <v>154.01811699999999</v>
      </c>
      <c r="E57" s="34">
        <v>3.2042073908541289</v>
      </c>
      <c r="F57" s="35">
        <v>1.7462068941321868E-3</v>
      </c>
      <c r="G57" s="36">
        <v>3.0262425670627202E-2</v>
      </c>
      <c r="I57" s="33">
        <v>0.70431203544718046</v>
      </c>
      <c r="J57" s="33">
        <v>2.4998953554069487</v>
      </c>
      <c r="K57" s="35">
        <v>5.1567886611239306E-4</v>
      </c>
      <c r="L57" s="35">
        <v>5.3284826304680396E-3</v>
      </c>
      <c r="M57" s="36">
        <v>-4.288794287310882E-2</v>
      </c>
      <c r="N57" s="36">
        <v>5.2934879370609256E-2</v>
      </c>
      <c r="P57" s="33">
        <v>35.371502999999997</v>
      </c>
      <c r="Q57" s="33">
        <v>114.122561</v>
      </c>
      <c r="R57" s="34">
        <v>149.49406400000001</v>
      </c>
    </row>
    <row r="58" spans="1:18" s="30" customFormat="1" ht="12.95" customHeight="1" x14ac:dyDescent="0.25">
      <c r="A58" s="45" t="s">
        <v>68</v>
      </c>
      <c r="B58" s="46">
        <v>628.96995900000002</v>
      </c>
      <c r="C58" s="46">
        <v>335.28503699999999</v>
      </c>
      <c r="D58" s="47">
        <v>964.25499600000001</v>
      </c>
      <c r="E58" s="47">
        <v>20.060451621098697</v>
      </c>
      <c r="F58" s="48">
        <v>1.0932406878579125E-2</v>
      </c>
      <c r="G58" s="49">
        <v>2.6781407342421071E-2</v>
      </c>
      <c r="I58" s="46">
        <v>13.085150179137813</v>
      </c>
      <c r="J58" s="46">
        <v>6.9753014419608839</v>
      </c>
      <c r="K58" s="48">
        <v>9.5806049984704655E-3</v>
      </c>
      <c r="L58" s="48">
        <v>1.486773136138606E-2</v>
      </c>
      <c r="M58" s="49">
        <v>2.7299639146462384E-2</v>
      </c>
      <c r="N58" s="49">
        <v>2.581065183783493E-2</v>
      </c>
      <c r="P58" s="46">
        <v>612.25560199999995</v>
      </c>
      <c r="Q58" s="46">
        <v>326.84885500000001</v>
      </c>
      <c r="R58" s="47">
        <v>939.10445699999991</v>
      </c>
    </row>
    <row r="59" spans="1:18" s="30" customFormat="1" ht="12.95" customHeight="1" x14ac:dyDescent="0.25">
      <c r="A59" s="32" t="s">
        <v>69</v>
      </c>
      <c r="B59" s="33">
        <v>298.56861900000001</v>
      </c>
      <c r="C59" s="33">
        <v>121.98405</v>
      </c>
      <c r="D59" s="34">
        <v>420.55266900000004</v>
      </c>
      <c r="E59" s="34">
        <v>8.7492172771676611</v>
      </c>
      <c r="F59" s="35">
        <v>4.768088224020371E-3</v>
      </c>
      <c r="G59" s="36">
        <v>1.5967236427768317E-2</v>
      </c>
      <c r="I59" s="33">
        <v>6.2114496288570429</v>
      </c>
      <c r="J59" s="33">
        <v>2.5377676483106182</v>
      </c>
      <c r="K59" s="35">
        <v>4.5478610904178714E-3</v>
      </c>
      <c r="L59" s="35">
        <v>5.4092067513704326E-3</v>
      </c>
      <c r="M59" s="36">
        <v>3.7480291232075968E-2</v>
      </c>
      <c r="N59" s="36">
        <v>-3.3105731537997563E-2</v>
      </c>
      <c r="P59" s="33">
        <v>287.78244899999999</v>
      </c>
      <c r="Q59" s="33">
        <v>126.160692</v>
      </c>
      <c r="R59" s="34">
        <v>413.94314099999997</v>
      </c>
    </row>
    <row r="60" spans="1:18" s="44" customFormat="1" ht="12.95" customHeight="1" x14ac:dyDescent="0.2">
      <c r="A60" s="32" t="s">
        <v>70</v>
      </c>
      <c r="B60" s="33">
        <v>40.331164000000001</v>
      </c>
      <c r="C60" s="33">
        <v>46.732042999999997</v>
      </c>
      <c r="D60" s="34">
        <v>87.063207000000006</v>
      </c>
      <c r="E60" s="34">
        <v>1.8112711463734033</v>
      </c>
      <c r="F60" s="35">
        <v>9.8709408509816852E-4</v>
      </c>
      <c r="G60" s="36">
        <v>0.20582446609711735</v>
      </c>
      <c r="I60" s="33">
        <v>0.83905332884020378</v>
      </c>
      <c r="J60" s="33">
        <v>0.97221781753319936</v>
      </c>
      <c r="K60" s="35">
        <v>6.1433291985338214E-4</v>
      </c>
      <c r="L60" s="35">
        <v>2.0722650420356872E-3</v>
      </c>
      <c r="M60" s="36">
        <v>-7.7237330591680919E-2</v>
      </c>
      <c r="N60" s="36">
        <v>0.63999419692735438</v>
      </c>
      <c r="P60" s="33">
        <v>43.706974000000002</v>
      </c>
      <c r="Q60" s="33">
        <v>28.495249000000001</v>
      </c>
      <c r="R60" s="34">
        <v>72.202223000000004</v>
      </c>
    </row>
    <row r="61" spans="1:18" s="37" customFormat="1" ht="12.95" customHeight="1" x14ac:dyDescent="0.25">
      <c r="A61" s="32" t="s">
        <v>71</v>
      </c>
      <c r="B61" s="33">
        <v>21.279775999999998</v>
      </c>
      <c r="C61" s="33">
        <v>17.815518999999998</v>
      </c>
      <c r="D61" s="34">
        <v>39.095294999999993</v>
      </c>
      <c r="E61" s="34">
        <v>0.81334219393568141</v>
      </c>
      <c r="F61" s="35">
        <v>4.4324963184124377E-4</v>
      </c>
      <c r="G61" s="36">
        <v>8.0160780421948186E-2</v>
      </c>
      <c r="I61" s="33">
        <v>0.44270646118157847</v>
      </c>
      <c r="J61" s="33">
        <v>0.37063573275410294</v>
      </c>
      <c r="K61" s="35">
        <v>3.2413810134282076E-4</v>
      </c>
      <c r="L61" s="35">
        <v>7.9000349352204827E-4</v>
      </c>
      <c r="M61" s="36">
        <v>0.38490546488928312</v>
      </c>
      <c r="N61" s="36">
        <v>-0.14465463610328022</v>
      </c>
      <c r="P61" s="33">
        <v>15.365508</v>
      </c>
      <c r="Q61" s="33">
        <v>20.828451000000001</v>
      </c>
      <c r="R61" s="34">
        <v>36.193959</v>
      </c>
    </row>
    <row r="62" spans="1:18" s="37" customFormat="1" ht="12.95" customHeight="1" x14ac:dyDescent="0.25">
      <c r="A62" s="32" t="s">
        <v>72</v>
      </c>
      <c r="B62" s="33">
        <v>122.00884000000001</v>
      </c>
      <c r="C62" s="33">
        <v>90.152439999999999</v>
      </c>
      <c r="D62" s="34">
        <v>212.16128</v>
      </c>
      <c r="E62" s="34">
        <v>4.4138232220373945</v>
      </c>
      <c r="F62" s="35">
        <v>2.4054150058457689E-3</v>
      </c>
      <c r="G62" s="36">
        <v>-1.1502098360490765E-3</v>
      </c>
      <c r="I62" s="33">
        <v>2.5382833818020183</v>
      </c>
      <c r="J62" s="33">
        <v>1.8755398402353758</v>
      </c>
      <c r="K62" s="35">
        <v>1.8584647575538393E-3</v>
      </c>
      <c r="L62" s="35">
        <v>3.9976799188133029E-3</v>
      </c>
      <c r="M62" s="36">
        <v>3.6292618862814763E-2</v>
      </c>
      <c r="N62" s="36">
        <v>-4.7715955987816416E-2</v>
      </c>
      <c r="P62" s="33">
        <v>117.735896</v>
      </c>
      <c r="Q62" s="33">
        <v>94.669695000000004</v>
      </c>
      <c r="R62" s="34">
        <v>212.40559100000002</v>
      </c>
    </row>
    <row r="63" spans="1:18" s="37" customFormat="1" ht="12.95" customHeight="1" x14ac:dyDescent="0.25">
      <c r="A63" s="32" t="s">
        <v>73</v>
      </c>
      <c r="B63" s="33">
        <v>146.78156000000001</v>
      </c>
      <c r="C63" s="33">
        <v>58.600985000000001</v>
      </c>
      <c r="D63" s="34">
        <v>205.38254500000002</v>
      </c>
      <c r="E63" s="34">
        <v>4.2727977815845568</v>
      </c>
      <c r="F63" s="35">
        <v>2.3285599317735728E-3</v>
      </c>
      <c r="G63" s="36">
        <v>5.0058880538508266E-3</v>
      </c>
      <c r="I63" s="33">
        <v>3.0536573784569701</v>
      </c>
      <c r="J63" s="33">
        <v>1.2191404031275876</v>
      </c>
      <c r="K63" s="35">
        <v>2.2358081293025515E-3</v>
      </c>
      <c r="L63" s="35">
        <v>2.5985761556445901E-3</v>
      </c>
      <c r="M63" s="36">
        <v>-5.9812233081231181E-3</v>
      </c>
      <c r="N63" s="36">
        <v>3.362244995869812E-2</v>
      </c>
      <c r="P63" s="33">
        <v>147.66477599999999</v>
      </c>
      <c r="Q63" s="33">
        <v>56.694768000000003</v>
      </c>
      <c r="R63" s="34">
        <v>204.359544</v>
      </c>
    </row>
    <row r="64" spans="1:18" s="37" customFormat="1" ht="14.1" customHeight="1" x14ac:dyDescent="0.25">
      <c r="A64" s="56"/>
      <c r="B64" s="1000"/>
      <c r="C64" s="1000"/>
      <c r="D64" s="1001"/>
      <c r="E64" s="1002"/>
      <c r="F64" s="60"/>
      <c r="G64" s="61"/>
      <c r="I64" s="33"/>
      <c r="J64" s="33"/>
      <c r="K64" s="35"/>
      <c r="L64" s="35"/>
      <c r="M64" s="36"/>
      <c r="N64" s="36"/>
      <c r="P64" s="33"/>
      <c r="Q64" s="33"/>
      <c r="R64" s="34"/>
    </row>
    <row r="65" spans="1:18" s="37" customFormat="1" ht="14.1" customHeight="1" x14ac:dyDescent="0.25">
      <c r="A65" s="62" t="s">
        <v>12</v>
      </c>
      <c r="B65" s="63">
        <v>65650.338271999994</v>
      </c>
      <c r="C65" s="63">
        <v>22551.190148000001</v>
      </c>
      <c r="D65" s="64">
        <v>88201.528419999988</v>
      </c>
      <c r="E65" s="64">
        <v>1834.9528922496468</v>
      </c>
      <c r="F65" s="65">
        <v>1</v>
      </c>
      <c r="G65" s="66">
        <v>2.9356969887400775E-2</v>
      </c>
      <c r="I65" s="63">
        <v>1365.7958115616755</v>
      </c>
      <c r="J65" s="63">
        <v>469.15708068797142</v>
      </c>
      <c r="K65" s="65">
        <v>1</v>
      </c>
      <c r="L65" s="65">
        <v>1</v>
      </c>
      <c r="M65" s="67">
        <v>1.625847071275488E-2</v>
      </c>
      <c r="N65" s="67">
        <v>6.9486124840567598E-2</v>
      </c>
      <c r="P65" s="63">
        <v>64600.040407</v>
      </c>
      <c r="Q65" s="63">
        <v>21086.005347999999</v>
      </c>
      <c r="R65" s="64">
        <v>85686.045754999999</v>
      </c>
    </row>
    <row r="66" spans="1:18" s="37" customFormat="1" ht="14.1" customHeight="1" thickBot="1" x14ac:dyDescent="0.3">
      <c r="A66" s="84" t="s">
        <v>140</v>
      </c>
      <c r="B66" s="85">
        <v>1342.570136</v>
      </c>
      <c r="C66" s="85"/>
      <c r="D66" s="86"/>
      <c r="E66" s="86">
        <v>27.930955372680174</v>
      </c>
      <c r="F66" s="87"/>
      <c r="G66" s="36">
        <v>-3.9685981174403806E-2</v>
      </c>
      <c r="I66" s="69">
        <v>27.930955372680174</v>
      </c>
      <c r="J66" s="70"/>
      <c r="K66" s="73"/>
      <c r="L66" s="73"/>
      <c r="M66" s="74">
        <v>-3.9685981174403806E-2</v>
      </c>
      <c r="N66" s="74"/>
      <c r="P66" s="69">
        <v>1398.053251</v>
      </c>
      <c r="Q66" s="69"/>
      <c r="R66" s="71">
        <v>1398.053251</v>
      </c>
    </row>
    <row r="67" spans="1:18" s="37" customFormat="1" ht="14.1" customHeight="1" thickBot="1" x14ac:dyDescent="0.3">
      <c r="A67" s="88" t="s">
        <v>13</v>
      </c>
      <c r="B67" s="89">
        <v>17050.428490999999</v>
      </c>
      <c r="C67" s="89">
        <v>9266.6894119999997</v>
      </c>
      <c r="D67" s="90">
        <v>26317.117902999998</v>
      </c>
      <c r="E67" s="90">
        <v>1243.9330542780053</v>
      </c>
      <c r="F67" s="91"/>
      <c r="G67" s="92">
        <v>2.9097713418516191E-2</v>
      </c>
      <c r="I67" s="76">
        <v>805.92379711687886</v>
      </c>
      <c r="J67" s="76">
        <v>438.00925716112653</v>
      </c>
      <c r="K67" s="80"/>
      <c r="L67" s="80"/>
      <c r="M67" s="81">
        <v>1.4675236141495018E-2</v>
      </c>
      <c r="N67" s="81">
        <v>5.6734619854194035E-2</v>
      </c>
      <c r="P67" s="76">
        <v>16803.828342000001</v>
      </c>
      <c r="Q67" s="76">
        <v>8769.1736770000007</v>
      </c>
      <c r="R67" s="77">
        <v>25573.002019</v>
      </c>
    </row>
    <row r="68" spans="1:18" x14ac:dyDescent="0.25">
      <c r="A68" s="82" t="s">
        <v>14</v>
      </c>
      <c r="B68" s="16"/>
      <c r="C68" s="16"/>
      <c r="D68" s="16"/>
      <c r="E68" s="16"/>
      <c r="F68" s="16"/>
      <c r="G68" s="16"/>
    </row>
    <row r="69" spans="1:18" ht="12.75" customHeight="1" x14ac:dyDescent="0.25">
      <c r="A69" s="1054" t="s">
        <v>1529</v>
      </c>
      <c r="B69" s="1055"/>
      <c r="C69" s="1055"/>
      <c r="D69" s="1055"/>
      <c r="E69" s="1055"/>
      <c r="F69" s="1055"/>
      <c r="G69" s="1056"/>
    </row>
    <row r="70" spans="1:18" ht="29.25" customHeight="1" x14ac:dyDescent="0.25">
      <c r="A70" s="1049" t="s">
        <v>1530</v>
      </c>
      <c r="B70" s="1050"/>
      <c r="C70" s="1050"/>
      <c r="D70" s="1050"/>
      <c r="E70" s="1050"/>
      <c r="F70" s="1050"/>
      <c r="G70" s="1051"/>
      <c r="H70" s="1003"/>
    </row>
    <row r="73" spans="1:18" ht="15" customHeight="1" x14ac:dyDescent="0.25"/>
    <row r="77" spans="1:18" ht="15" customHeight="1" x14ac:dyDescent="0.25"/>
    <row r="79" spans="1:18" ht="15" customHeight="1" x14ac:dyDescent="0.25"/>
  </sheetData>
  <mergeCells count="6">
    <mergeCell ref="A70:G70"/>
    <mergeCell ref="P1:R1"/>
    <mergeCell ref="I3:J3"/>
    <mergeCell ref="K3:L3"/>
    <mergeCell ref="M3:N3"/>
    <mergeCell ref="A69:G6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434"/>
  <sheetViews>
    <sheetView topLeftCell="A55" workbookViewId="0">
      <selection activeCell="A15" sqref="A15:A16"/>
    </sheetView>
  </sheetViews>
  <sheetFormatPr baseColWidth="10" defaultRowHeight="15" x14ac:dyDescent="0.25"/>
  <cols>
    <col min="1" max="1" width="47.42578125" customWidth="1"/>
  </cols>
  <sheetData>
    <row r="1" spans="1:14" ht="27" customHeight="1" x14ac:dyDescent="0.25">
      <c r="A1" s="200" t="s">
        <v>1538</v>
      </c>
      <c r="B1" s="200"/>
      <c r="C1" s="200"/>
      <c r="D1" s="200"/>
      <c r="E1" s="200"/>
      <c r="F1" s="200"/>
      <c r="G1" s="200"/>
    </row>
    <row r="2" spans="1:14" x14ac:dyDescent="0.25">
      <c r="A2" s="1010"/>
      <c r="B2" s="1010"/>
      <c r="C2" s="1010"/>
      <c r="D2" s="1010"/>
      <c r="E2" s="1010"/>
      <c r="F2" s="1010"/>
      <c r="G2" s="1010"/>
      <c r="H2" s="163"/>
      <c r="I2" s="163"/>
      <c r="J2" s="163"/>
      <c r="K2" s="181"/>
      <c r="L2" s="181" t="s">
        <v>1534</v>
      </c>
      <c r="M2" s="163"/>
    </row>
    <row r="3" spans="1:14" x14ac:dyDescent="0.25">
      <c r="A3" s="1010"/>
      <c r="B3" s="181"/>
      <c r="C3" s="181"/>
      <c r="D3" s="181"/>
      <c r="E3" s="181"/>
      <c r="F3" s="181"/>
      <c r="G3" s="181"/>
      <c r="H3" s="181"/>
      <c r="I3" s="181"/>
      <c r="J3" s="181" t="s">
        <v>156</v>
      </c>
      <c r="K3" s="163"/>
      <c r="L3" s="163"/>
      <c r="M3" s="163"/>
    </row>
    <row r="4" spans="1:14" x14ac:dyDescent="0.25">
      <c r="A4" s="1010"/>
      <c r="B4" s="181"/>
      <c r="C4" s="181"/>
      <c r="D4" s="181"/>
      <c r="E4" s="181"/>
      <c r="F4" s="181"/>
      <c r="G4" s="181"/>
      <c r="H4" s="181"/>
      <c r="I4" s="181" t="s">
        <v>1539</v>
      </c>
      <c r="J4" s="181"/>
      <c r="K4" s="163"/>
      <c r="L4" s="163"/>
      <c r="M4" s="163"/>
    </row>
    <row r="5" spans="1:14" x14ac:dyDescent="0.25">
      <c r="A5" s="1010"/>
      <c r="B5" s="181"/>
      <c r="C5" s="181"/>
      <c r="D5" s="163"/>
      <c r="E5" s="163"/>
      <c r="F5" s="163"/>
      <c r="G5" s="163"/>
      <c r="H5" s="163"/>
      <c r="I5" s="181" t="s">
        <v>1540</v>
      </c>
      <c r="J5" s="181"/>
      <c r="K5" s="163"/>
      <c r="L5" s="163"/>
      <c r="M5" s="163"/>
    </row>
    <row r="6" spans="1:14" x14ac:dyDescent="0.25">
      <c r="A6" s="1010"/>
      <c r="B6" s="181"/>
      <c r="C6" s="181"/>
      <c r="D6" s="181"/>
      <c r="E6" s="181"/>
      <c r="F6" s="181"/>
      <c r="G6" s="181"/>
      <c r="H6" s="181" t="s">
        <v>158</v>
      </c>
      <c r="I6" s="10"/>
      <c r="J6" s="10"/>
      <c r="K6" s="163"/>
      <c r="L6" s="163"/>
      <c r="M6" s="163"/>
    </row>
    <row r="7" spans="1:14" x14ac:dyDescent="0.25">
      <c r="A7" s="1010"/>
      <c r="B7" s="181"/>
      <c r="C7" s="181"/>
      <c r="D7" s="181"/>
      <c r="E7" s="181"/>
      <c r="F7" s="181"/>
      <c r="G7" s="181"/>
      <c r="H7" s="181" t="s">
        <v>159</v>
      </c>
      <c r="I7" s="10"/>
      <c r="J7" s="10"/>
      <c r="K7" s="163"/>
      <c r="L7" s="163"/>
      <c r="M7" s="163"/>
    </row>
    <row r="8" spans="1:14" x14ac:dyDescent="0.25">
      <c r="A8" s="1010"/>
      <c r="B8" s="1010"/>
      <c r="C8" s="1010"/>
      <c r="D8" s="181"/>
      <c r="E8" s="181"/>
      <c r="F8" s="181"/>
      <c r="G8" s="181" t="s">
        <v>160</v>
      </c>
      <c r="H8" s="181"/>
      <c r="I8" s="10"/>
      <c r="J8" s="10"/>
      <c r="K8" s="163"/>
      <c r="L8" s="163"/>
      <c r="M8" s="163"/>
    </row>
    <row r="9" spans="1:14" x14ac:dyDescent="0.25">
      <c r="A9" s="1010"/>
      <c r="B9" s="1010"/>
      <c r="C9" s="1010"/>
      <c r="D9" s="181"/>
      <c r="E9" s="181"/>
      <c r="F9" s="181" t="s">
        <v>170</v>
      </c>
      <c r="G9" s="181"/>
      <c r="H9" s="181"/>
      <c r="I9" s="10"/>
      <c r="J9" s="10"/>
      <c r="K9" s="163"/>
      <c r="L9" s="163"/>
      <c r="M9" s="163"/>
    </row>
    <row r="10" spans="1:14" x14ac:dyDescent="0.25">
      <c r="A10" s="1010"/>
      <c r="B10" s="1010"/>
      <c r="C10" s="1010"/>
      <c r="D10" s="163"/>
      <c r="E10" s="163"/>
      <c r="F10" s="5" t="s">
        <v>149</v>
      </c>
      <c r="G10" s="181"/>
      <c r="H10" s="181"/>
      <c r="I10" s="10"/>
      <c r="J10" s="10"/>
      <c r="K10" s="163"/>
      <c r="L10" s="163"/>
      <c r="M10" s="163"/>
    </row>
    <row r="11" spans="1:14" ht="15.75" x14ac:dyDescent="0.25">
      <c r="A11" s="11"/>
      <c r="B11" s="7"/>
      <c r="C11" s="7"/>
      <c r="D11" s="181"/>
      <c r="E11" s="181" t="s">
        <v>162</v>
      </c>
      <c r="F11" s="181"/>
      <c r="G11" s="181"/>
      <c r="H11" s="181"/>
      <c r="I11" s="163"/>
      <c r="J11" s="163"/>
      <c r="K11" s="3"/>
      <c r="L11" s="3"/>
      <c r="M11" s="3"/>
    </row>
    <row r="12" spans="1:14" ht="15.75" thickBot="1" x14ac:dyDescent="0.3">
      <c r="A12" s="1011" t="s">
        <v>6</v>
      </c>
      <c r="B12" s="95" t="s">
        <v>2</v>
      </c>
      <c r="C12" s="3"/>
      <c r="D12" s="181" t="s">
        <v>163</v>
      </c>
      <c r="E12" s="181"/>
      <c r="F12" s="163"/>
      <c r="G12" s="163"/>
      <c r="H12" s="163"/>
      <c r="I12" s="163"/>
      <c r="J12" s="163"/>
      <c r="K12" s="3"/>
      <c r="L12" s="3"/>
      <c r="M12" s="3"/>
    </row>
    <row r="13" spans="1:14" x14ac:dyDescent="0.25">
      <c r="A13" s="99"/>
      <c r="B13" s="19">
        <v>2013</v>
      </c>
      <c r="C13" s="19">
        <v>2014</v>
      </c>
      <c r="D13" s="19">
        <v>2015</v>
      </c>
      <c r="E13" s="19">
        <v>2016</v>
      </c>
      <c r="F13" s="19">
        <v>2017</v>
      </c>
      <c r="G13" s="19">
        <v>2018</v>
      </c>
      <c r="H13" s="19">
        <v>2019</v>
      </c>
      <c r="I13" s="19">
        <v>2020</v>
      </c>
      <c r="J13" s="19">
        <v>2021</v>
      </c>
      <c r="K13" s="19">
        <v>2022</v>
      </c>
      <c r="L13" s="19">
        <v>2023</v>
      </c>
      <c r="M13" s="19">
        <v>2024</v>
      </c>
      <c r="N13" s="19">
        <v>2025</v>
      </c>
    </row>
    <row r="14" spans="1:14" x14ac:dyDescent="0.25">
      <c r="A14" s="101" t="s">
        <v>15</v>
      </c>
      <c r="B14" s="102">
        <v>28862.784180999999</v>
      </c>
      <c r="C14" s="102">
        <v>29700.194546999999</v>
      </c>
      <c r="D14" s="102">
        <v>29711.520873999998</v>
      </c>
      <c r="E14" s="102">
        <v>29510.621491000002</v>
      </c>
      <c r="F14" s="102">
        <v>30790.451239000002</v>
      </c>
      <c r="G14" s="102">
        <v>31045.21414</v>
      </c>
      <c r="H14" s="102">
        <v>31343.613864999996</v>
      </c>
      <c r="I14" s="102">
        <v>31998.435541999996</v>
      </c>
      <c r="J14" s="102">
        <v>32608.602107999999</v>
      </c>
      <c r="K14" s="102">
        <v>34560.176980000004</v>
      </c>
      <c r="L14" s="102">
        <v>36651.019304000001</v>
      </c>
      <c r="M14" s="102">
        <v>38072.284661999998</v>
      </c>
      <c r="N14" s="102">
        <v>38106.309510999999</v>
      </c>
    </row>
    <row r="15" spans="1:14" x14ac:dyDescent="0.25">
      <c r="A15" s="110" t="s">
        <v>16</v>
      </c>
      <c r="B15" s="111">
        <v>2651.3554999999997</v>
      </c>
      <c r="C15" s="111">
        <v>2816.4659860000002</v>
      </c>
      <c r="D15" s="111">
        <v>2418.615843</v>
      </c>
      <c r="E15" s="111">
        <v>1991.8646980000001</v>
      </c>
      <c r="F15" s="111">
        <v>1912.2414500000002</v>
      </c>
      <c r="G15" s="111">
        <v>1990.6308990000002</v>
      </c>
      <c r="H15" s="111">
        <v>1639.4946520000001</v>
      </c>
      <c r="I15" s="111">
        <v>1783.6875660000001</v>
      </c>
      <c r="J15" s="111">
        <v>1828.237089</v>
      </c>
      <c r="K15" s="111">
        <v>3459.947451</v>
      </c>
      <c r="L15" s="111">
        <v>3836.3394619999999</v>
      </c>
      <c r="M15" s="111">
        <v>2184.1193899999998</v>
      </c>
      <c r="N15" s="111">
        <v>2289.3184010000004</v>
      </c>
    </row>
    <row r="16" spans="1:14" x14ac:dyDescent="0.25">
      <c r="A16" s="110" t="s">
        <v>17</v>
      </c>
      <c r="B16" s="111">
        <v>24995.278248000002</v>
      </c>
      <c r="C16" s="111">
        <v>25661.974053999998</v>
      </c>
      <c r="D16" s="111">
        <v>25807.867019000001</v>
      </c>
      <c r="E16" s="111">
        <v>26046.278378999999</v>
      </c>
      <c r="F16" s="111">
        <v>27149.278103000001</v>
      </c>
      <c r="G16" s="111">
        <v>27197.151024999999</v>
      </c>
      <c r="H16" s="111">
        <v>27843.676435000001</v>
      </c>
      <c r="I16" s="111">
        <v>28374.286487000001</v>
      </c>
      <c r="J16" s="111">
        <v>28917.069731000003</v>
      </c>
      <c r="K16" s="111">
        <v>29110.301402000001</v>
      </c>
      <c r="L16" s="111">
        <v>30841.487296999996</v>
      </c>
      <c r="M16" s="111">
        <v>33901.392667000007</v>
      </c>
      <c r="N16" s="111">
        <v>33936.432307000003</v>
      </c>
    </row>
    <row r="17" spans="1:14" x14ac:dyDescent="0.25">
      <c r="A17" s="110" t="s">
        <v>18</v>
      </c>
      <c r="B17" s="111">
        <v>989.37585999999999</v>
      </c>
      <c r="C17" s="111">
        <v>986.64257700000007</v>
      </c>
      <c r="D17" s="111">
        <v>998.66017799999986</v>
      </c>
      <c r="E17" s="111">
        <v>1025.6343280000001</v>
      </c>
      <c r="F17" s="111">
        <v>1077.994614</v>
      </c>
      <c r="G17" s="111">
        <v>1095.6522909999999</v>
      </c>
      <c r="H17" s="111">
        <v>1104.3870379999998</v>
      </c>
      <c r="I17" s="111">
        <v>1072.7437730000001</v>
      </c>
      <c r="J17" s="111">
        <v>1117.845873</v>
      </c>
      <c r="K17" s="111">
        <v>1158.761131</v>
      </c>
      <c r="L17" s="111">
        <v>1196.4540479999998</v>
      </c>
      <c r="M17" s="111">
        <v>1212.980781</v>
      </c>
      <c r="N17" s="111">
        <v>1209.7668080000001</v>
      </c>
    </row>
    <row r="18" spans="1:14" x14ac:dyDescent="0.25">
      <c r="A18" s="110" t="s">
        <v>19</v>
      </c>
      <c r="B18" s="111">
        <v>226.77456699999999</v>
      </c>
      <c r="C18" s="111">
        <v>235.11192399999999</v>
      </c>
      <c r="D18" s="111">
        <v>486.37783100000001</v>
      </c>
      <c r="E18" s="111">
        <v>446.84407900000002</v>
      </c>
      <c r="F18" s="111">
        <v>650.93706599999996</v>
      </c>
      <c r="G18" s="111">
        <v>761.77991800000007</v>
      </c>
      <c r="H18" s="111">
        <v>756.05573400000003</v>
      </c>
      <c r="I18" s="111">
        <v>767.71770900000001</v>
      </c>
      <c r="J18" s="111">
        <v>745.44941100000005</v>
      </c>
      <c r="K18" s="111">
        <v>831.16699199999994</v>
      </c>
      <c r="L18" s="111">
        <v>776.73849400000006</v>
      </c>
      <c r="M18" s="111">
        <v>773.79182200000002</v>
      </c>
      <c r="N18" s="111">
        <v>670.79199599999993</v>
      </c>
    </row>
    <row r="19" spans="1:14" x14ac:dyDescent="0.25">
      <c r="A19" s="169" t="s">
        <v>20</v>
      </c>
      <c r="B19" s="57">
        <v>5575.7447410000004</v>
      </c>
      <c r="C19" s="57">
        <v>5704.9243530000003</v>
      </c>
      <c r="D19" s="57">
        <v>5832.7735350000003</v>
      </c>
      <c r="E19" s="57">
        <v>5945.8761089999998</v>
      </c>
      <c r="F19" s="57">
        <v>6123.1930749999992</v>
      </c>
      <c r="G19" s="57">
        <v>6432.1331729999993</v>
      </c>
      <c r="H19" s="57">
        <v>6629.5091320000001</v>
      </c>
      <c r="I19" s="57">
        <v>6830.1028149999993</v>
      </c>
      <c r="J19" s="57">
        <v>6953.3019050000003</v>
      </c>
      <c r="K19" s="57">
        <v>7249.5026390000003</v>
      </c>
      <c r="L19" s="57">
        <v>7612.9373780000005</v>
      </c>
      <c r="M19" s="57">
        <v>8030.8878740000009</v>
      </c>
      <c r="N19" s="57">
        <v>8119.2274239999997</v>
      </c>
    </row>
    <row r="20" spans="1:14" x14ac:dyDescent="0.25">
      <c r="A20" s="126" t="s">
        <v>26</v>
      </c>
      <c r="B20" s="102">
        <v>19677.829919</v>
      </c>
      <c r="C20" s="102">
        <v>20241.875532000002</v>
      </c>
      <c r="D20" s="102">
        <v>20656.070196000001</v>
      </c>
      <c r="E20" s="102">
        <v>20931.508487999999</v>
      </c>
      <c r="F20" s="102">
        <v>21242.59245</v>
      </c>
      <c r="G20" s="102">
        <v>20960.581151999999</v>
      </c>
      <c r="H20" s="102">
        <v>21367.715726000002</v>
      </c>
      <c r="I20" s="102">
        <v>20157.877979999997</v>
      </c>
      <c r="J20" s="102">
        <v>21238.661919999999</v>
      </c>
      <c r="K20" s="102">
        <v>22480.185106000001</v>
      </c>
      <c r="L20" s="102">
        <v>23937.273590999997</v>
      </c>
      <c r="M20" s="102">
        <v>24302.385693000004</v>
      </c>
      <c r="N20" s="102">
        <v>24022.472264000004</v>
      </c>
    </row>
    <row r="21" spans="1:14" x14ac:dyDescent="0.25">
      <c r="A21" s="110" t="s">
        <v>27</v>
      </c>
      <c r="B21" s="111">
        <v>2234.8905049999998</v>
      </c>
      <c r="C21" s="111">
        <v>2315.4474460000001</v>
      </c>
      <c r="D21" s="111">
        <v>2346.4643510000001</v>
      </c>
      <c r="E21" s="111">
        <v>2219.8507710000003</v>
      </c>
      <c r="F21" s="111">
        <v>2201.2202220000004</v>
      </c>
      <c r="G21" s="111">
        <v>2186.2841270000004</v>
      </c>
      <c r="H21" s="111">
        <v>2061.192485</v>
      </c>
      <c r="I21" s="111">
        <v>2082.6803</v>
      </c>
      <c r="J21" s="111">
        <v>2164.899594</v>
      </c>
      <c r="K21" s="111">
        <v>2181.9522149999998</v>
      </c>
      <c r="L21" s="111">
        <v>2160.80834</v>
      </c>
      <c r="M21" s="111">
        <v>2226.9267599999998</v>
      </c>
      <c r="N21" s="111">
        <v>2163.3353959999999</v>
      </c>
    </row>
    <row r="22" spans="1:14" x14ac:dyDescent="0.25">
      <c r="A22" s="110" t="s">
        <v>28</v>
      </c>
      <c r="B22" s="111">
        <v>3942.4157109999996</v>
      </c>
      <c r="C22" s="111">
        <v>4170.1851269999997</v>
      </c>
      <c r="D22" s="111">
        <v>4337.9776339999999</v>
      </c>
      <c r="E22" s="111">
        <v>4408.2798819999998</v>
      </c>
      <c r="F22" s="111">
        <v>4540.9916019999991</v>
      </c>
      <c r="G22" s="111">
        <v>4496.2059729999992</v>
      </c>
      <c r="H22" s="111">
        <v>4616.8788729999997</v>
      </c>
      <c r="I22" s="111">
        <v>4639.297783</v>
      </c>
      <c r="J22" s="111">
        <v>4883.3265849999998</v>
      </c>
      <c r="K22" s="111">
        <v>5143.5225629999995</v>
      </c>
      <c r="L22" s="111">
        <v>5481.8958179999991</v>
      </c>
      <c r="M22" s="111">
        <v>5728.2597009999999</v>
      </c>
      <c r="N22" s="111">
        <v>5724.7945309999996</v>
      </c>
    </row>
    <row r="23" spans="1:14" x14ac:dyDescent="0.25">
      <c r="A23" s="110" t="s">
        <v>29</v>
      </c>
      <c r="B23" s="111">
        <v>5247.7019630000004</v>
      </c>
      <c r="C23" s="111">
        <v>5378.8242809999992</v>
      </c>
      <c r="D23" s="111">
        <v>5467.5181670000002</v>
      </c>
      <c r="E23" s="111">
        <v>5649.5768869999993</v>
      </c>
      <c r="F23" s="111">
        <v>5814.6186450000005</v>
      </c>
      <c r="G23" s="111">
        <v>5932.6247540000004</v>
      </c>
      <c r="H23" s="111">
        <v>6102.6355779999994</v>
      </c>
      <c r="I23" s="111">
        <v>6212.5793190000004</v>
      </c>
      <c r="J23" s="111">
        <v>6426.9522489999999</v>
      </c>
      <c r="K23" s="111">
        <v>6854.451153</v>
      </c>
      <c r="L23" s="111">
        <v>7625.9868709999992</v>
      </c>
      <c r="M23" s="111">
        <v>7607.5984990000006</v>
      </c>
      <c r="N23" s="111">
        <v>7624.860146</v>
      </c>
    </row>
    <row r="24" spans="1:14" x14ac:dyDescent="0.25">
      <c r="A24" s="110" t="s">
        <v>30</v>
      </c>
      <c r="B24" s="111">
        <v>5388.5267780000004</v>
      </c>
      <c r="C24" s="111">
        <v>5339.1769569999997</v>
      </c>
      <c r="D24" s="111">
        <v>5392.7954379999992</v>
      </c>
      <c r="E24" s="111">
        <v>5510.0634019999998</v>
      </c>
      <c r="F24" s="111">
        <v>5488.525087</v>
      </c>
      <c r="G24" s="111">
        <v>5164.1497800000006</v>
      </c>
      <c r="H24" s="111">
        <v>5361.3338400000002</v>
      </c>
      <c r="I24" s="111">
        <v>4226.1144519999998</v>
      </c>
      <c r="J24" s="111">
        <v>4489.7025409999997</v>
      </c>
      <c r="K24" s="111">
        <v>4757.1412659999996</v>
      </c>
      <c r="L24" s="111">
        <v>4794.1200119999994</v>
      </c>
      <c r="M24" s="111">
        <v>4571.3159889999997</v>
      </c>
      <c r="N24" s="111">
        <v>4350.0671760000005</v>
      </c>
    </row>
    <row r="25" spans="1:14" x14ac:dyDescent="0.25">
      <c r="A25" s="118" t="s">
        <v>32</v>
      </c>
      <c r="B25" s="119">
        <v>2864.2949520000002</v>
      </c>
      <c r="C25" s="119">
        <v>3038.2417129999999</v>
      </c>
      <c r="D25" s="119">
        <v>3111.3145990000003</v>
      </c>
      <c r="E25" s="119">
        <v>3143.7375370000004</v>
      </c>
      <c r="F25" s="119">
        <v>3197.2368820000002</v>
      </c>
      <c r="G25" s="119">
        <v>3181.3165119999999</v>
      </c>
      <c r="H25" s="119">
        <v>3225.6749409999998</v>
      </c>
      <c r="I25" s="119">
        <v>2997.2061190000004</v>
      </c>
      <c r="J25" s="119">
        <v>3273.7809440000001</v>
      </c>
      <c r="K25" s="119">
        <v>3543.1179050000001</v>
      </c>
      <c r="L25" s="119">
        <v>3874.4625470000005</v>
      </c>
      <c r="M25" s="119">
        <v>4168.2847420000007</v>
      </c>
      <c r="N25" s="119">
        <v>4159.4150169999994</v>
      </c>
    </row>
    <row r="26" spans="1:14" x14ac:dyDescent="0.25">
      <c r="A26" s="126" t="s">
        <v>33</v>
      </c>
      <c r="B26" s="102">
        <v>13804.180511</v>
      </c>
      <c r="C26" s="102">
        <v>14038.420721</v>
      </c>
      <c r="D26" s="102">
        <v>14145.675473000001</v>
      </c>
      <c r="E26" s="102">
        <v>14140.696244999999</v>
      </c>
      <c r="F26" s="102">
        <v>14542.292882</v>
      </c>
      <c r="G26" s="102">
        <v>14724.787569</v>
      </c>
      <c r="H26" s="102">
        <v>15063.012241999999</v>
      </c>
      <c r="I26" s="102">
        <v>14574.781144999999</v>
      </c>
      <c r="J26" s="102">
        <v>14895.903526000002</v>
      </c>
      <c r="K26" s="102">
        <v>16155.766432</v>
      </c>
      <c r="L26" s="102">
        <v>17231.394039999999</v>
      </c>
      <c r="M26" s="102">
        <v>18046.837579000003</v>
      </c>
      <c r="N26" s="102">
        <v>17883.379284999999</v>
      </c>
    </row>
    <row r="27" spans="1:14" x14ac:dyDescent="0.25">
      <c r="A27" s="110" t="s">
        <v>34</v>
      </c>
      <c r="B27" s="111">
        <v>1714.1077700000001</v>
      </c>
      <c r="C27" s="111">
        <v>1683.3408910000001</v>
      </c>
      <c r="D27" s="111">
        <v>1654.4569280000001</v>
      </c>
      <c r="E27" s="111">
        <v>1643.471117</v>
      </c>
      <c r="F27" s="111">
        <v>1691.914266</v>
      </c>
      <c r="G27" s="111">
        <v>1760.028601</v>
      </c>
      <c r="H27" s="111">
        <v>1809.1207040000002</v>
      </c>
      <c r="I27" s="111">
        <v>1752.5301690000001</v>
      </c>
      <c r="J27" s="111">
        <v>1767.566047</v>
      </c>
      <c r="K27" s="111">
        <v>1871.211303</v>
      </c>
      <c r="L27" s="111">
        <v>2017.2877760000001</v>
      </c>
      <c r="M27" s="111">
        <v>2264.3141710000004</v>
      </c>
      <c r="N27" s="111">
        <v>2253.5250510000001</v>
      </c>
    </row>
    <row r="28" spans="1:14" x14ac:dyDescent="0.25">
      <c r="A28" s="110" t="s">
        <v>35</v>
      </c>
      <c r="B28" s="111">
        <v>6542.8527379999987</v>
      </c>
      <c r="C28" s="111">
        <v>6621.3774069999999</v>
      </c>
      <c r="D28" s="111">
        <v>6602.1574689999998</v>
      </c>
      <c r="E28" s="111">
        <v>6610.7898320000004</v>
      </c>
      <c r="F28" s="111">
        <v>6781.6851560000005</v>
      </c>
      <c r="G28" s="111">
        <v>6840.7855340000006</v>
      </c>
      <c r="H28" s="111">
        <v>7012.6714119999997</v>
      </c>
      <c r="I28" s="111">
        <v>6771.9175990000003</v>
      </c>
      <c r="J28" s="111">
        <v>6856.1078610000004</v>
      </c>
      <c r="K28" s="111">
        <v>7295.8254429999988</v>
      </c>
      <c r="L28" s="111">
        <v>7495.4945659999994</v>
      </c>
      <c r="M28" s="111">
        <v>7557.6895319999994</v>
      </c>
      <c r="N28" s="111">
        <v>7489.7577449999999</v>
      </c>
    </row>
    <row r="29" spans="1:14" x14ac:dyDescent="0.25">
      <c r="A29" s="110" t="s">
        <v>38</v>
      </c>
      <c r="B29" s="111">
        <v>2991.4807820000001</v>
      </c>
      <c r="C29" s="111">
        <v>3043.3710269999997</v>
      </c>
      <c r="D29" s="111">
        <v>3110.0740529999998</v>
      </c>
      <c r="E29" s="111">
        <v>3099.9941250000002</v>
      </c>
      <c r="F29" s="111">
        <v>3152.3218030000003</v>
      </c>
      <c r="G29" s="111">
        <v>3191.3110169999995</v>
      </c>
      <c r="H29" s="111">
        <v>3225.2475099999997</v>
      </c>
      <c r="I29" s="111">
        <v>3148.412808</v>
      </c>
      <c r="J29" s="111">
        <v>3194.7447950000005</v>
      </c>
      <c r="K29" s="111">
        <v>3633.3555600000004</v>
      </c>
      <c r="L29" s="111">
        <v>4154.0501220000006</v>
      </c>
      <c r="M29" s="111">
        <v>4467.3853660000004</v>
      </c>
      <c r="N29" s="111">
        <v>4408.1402529999996</v>
      </c>
    </row>
    <row r="30" spans="1:14" x14ac:dyDescent="0.25">
      <c r="A30" s="179" t="s">
        <v>39</v>
      </c>
      <c r="B30" s="119">
        <v>2555.7392180000002</v>
      </c>
      <c r="C30" s="119">
        <v>2690.3313889999999</v>
      </c>
      <c r="D30" s="119">
        <v>2778.9870149999997</v>
      </c>
      <c r="E30" s="119">
        <v>2786.4411660000001</v>
      </c>
      <c r="F30" s="119">
        <v>2916.37165</v>
      </c>
      <c r="G30" s="119">
        <v>2932.6624099999999</v>
      </c>
      <c r="H30" s="119">
        <v>3015.9726100000003</v>
      </c>
      <c r="I30" s="119">
        <v>2901.9205620000002</v>
      </c>
      <c r="J30" s="119">
        <v>3077.4848189999998</v>
      </c>
      <c r="K30" s="119">
        <v>3355.3741239999999</v>
      </c>
      <c r="L30" s="119">
        <v>3564.5615739999998</v>
      </c>
      <c r="M30" s="119">
        <v>3756.9747669999997</v>
      </c>
      <c r="N30" s="119">
        <v>3731.5796169999999</v>
      </c>
    </row>
    <row r="31" spans="1:14" x14ac:dyDescent="0.25">
      <c r="A31" s="180" t="s">
        <v>40</v>
      </c>
      <c r="B31" s="102">
        <v>44044.260162999999</v>
      </c>
      <c r="C31" s="102">
        <v>45799.880167000003</v>
      </c>
      <c r="D31" s="102">
        <v>46934.609874000002</v>
      </c>
      <c r="E31" s="102">
        <v>47475.76483</v>
      </c>
      <c r="F31" s="102">
        <v>48465.453610999997</v>
      </c>
      <c r="G31" s="102">
        <v>48889.857845999999</v>
      </c>
      <c r="H31" s="102">
        <v>49679.548258000003</v>
      </c>
      <c r="I31" s="102">
        <v>51024.419075000005</v>
      </c>
      <c r="J31" s="102">
        <v>51588.821075</v>
      </c>
      <c r="K31" s="102">
        <v>52872.074703999991</v>
      </c>
      <c r="L31" s="102">
        <v>55800.840665999996</v>
      </c>
      <c r="M31" s="102">
        <v>57994.681780999999</v>
      </c>
      <c r="N31" s="102">
        <v>58954.322962999991</v>
      </c>
    </row>
    <row r="32" spans="1:14" x14ac:dyDescent="0.25">
      <c r="A32" s="10" t="s">
        <v>107</v>
      </c>
      <c r="B32" s="111">
        <v>15688.428406000001</v>
      </c>
      <c r="C32" s="111">
        <v>16605.597266000001</v>
      </c>
      <c r="D32" s="111">
        <v>17264.054410999997</v>
      </c>
      <c r="E32" s="111">
        <v>17721.064412</v>
      </c>
      <c r="F32" s="111">
        <v>17946.260330000001</v>
      </c>
      <c r="G32" s="111">
        <v>18295.443563000001</v>
      </c>
      <c r="H32" s="111">
        <v>18468.723709999998</v>
      </c>
      <c r="I32" s="111">
        <v>18666.088225</v>
      </c>
      <c r="J32" s="111">
        <v>18814.148538999998</v>
      </c>
      <c r="K32" s="111">
        <v>18093.258201000001</v>
      </c>
      <c r="L32" s="111">
        <v>18595.245997000002</v>
      </c>
      <c r="M32" s="111">
        <v>19067.882657000002</v>
      </c>
      <c r="N32" s="111">
        <v>19147.420428999998</v>
      </c>
    </row>
    <row r="33" spans="1:14" x14ac:dyDescent="0.25">
      <c r="A33" s="10" t="s">
        <v>42</v>
      </c>
      <c r="B33" s="111">
        <v>1280.323087</v>
      </c>
      <c r="C33" s="111">
        <v>1275.486292</v>
      </c>
      <c r="D33" s="111">
        <v>1300.9150119999999</v>
      </c>
      <c r="E33" s="111">
        <v>1296.56125</v>
      </c>
      <c r="F33" s="111">
        <v>1323.395681</v>
      </c>
      <c r="G33" s="111">
        <v>1345.1110010000002</v>
      </c>
      <c r="H33" s="111">
        <v>1318.3580469999999</v>
      </c>
      <c r="I33" s="111">
        <v>1645.0958180000002</v>
      </c>
      <c r="J33" s="111">
        <v>1412.6996320000001</v>
      </c>
      <c r="K33" s="111">
        <v>1425.8200319999999</v>
      </c>
      <c r="L33" s="111">
        <v>1595.1030479999999</v>
      </c>
      <c r="M33" s="111">
        <v>1752.2161900000003</v>
      </c>
      <c r="N33" s="111">
        <v>1731.504891</v>
      </c>
    </row>
    <row r="34" spans="1:14" x14ac:dyDescent="0.25">
      <c r="A34" s="179" t="s">
        <v>108</v>
      </c>
      <c r="B34" s="119">
        <v>27075.508664000001</v>
      </c>
      <c r="C34" s="119">
        <v>27918.796605</v>
      </c>
      <c r="D34" s="119">
        <v>28369.640446000001</v>
      </c>
      <c r="E34" s="119">
        <v>28458.139163</v>
      </c>
      <c r="F34" s="119">
        <v>29195.797594</v>
      </c>
      <c r="G34" s="119">
        <v>29249.303275999999</v>
      </c>
      <c r="H34" s="119">
        <v>29892.466496000001</v>
      </c>
      <c r="I34" s="119">
        <v>30713.235027999999</v>
      </c>
      <c r="J34" s="119">
        <v>31361.972900999997</v>
      </c>
      <c r="K34" s="119">
        <v>33352.996469999998</v>
      </c>
      <c r="L34" s="119">
        <v>35610.491620000001</v>
      </c>
      <c r="M34" s="119">
        <v>37174.582934999999</v>
      </c>
      <c r="N34" s="119">
        <v>38075.397643999997</v>
      </c>
    </row>
    <row r="35" spans="1:14" x14ac:dyDescent="0.25">
      <c r="A35" s="180" t="s">
        <v>49</v>
      </c>
      <c r="B35" s="102">
        <v>4373.1706700000004</v>
      </c>
      <c r="C35" s="102">
        <v>4470.3054619999994</v>
      </c>
      <c r="D35" s="102">
        <v>4600.9875849999999</v>
      </c>
      <c r="E35" s="102">
        <v>4658.5748170000006</v>
      </c>
      <c r="F35" s="102">
        <v>4720.4645999999993</v>
      </c>
      <c r="G35" s="102">
        <v>4811.9182680000004</v>
      </c>
      <c r="H35" s="102">
        <v>4842.1326579999995</v>
      </c>
      <c r="I35" s="102">
        <v>4922.0108479999999</v>
      </c>
      <c r="J35" s="102">
        <v>5127.3305890000001</v>
      </c>
      <c r="K35" s="102">
        <v>5500.8122819999999</v>
      </c>
      <c r="L35" s="102">
        <v>6272.692822</v>
      </c>
      <c r="M35" s="102">
        <v>7389.8784759999999</v>
      </c>
      <c r="N35" s="102">
        <v>7342.737247</v>
      </c>
    </row>
    <row r="36" spans="1:14" x14ac:dyDescent="0.25">
      <c r="A36" s="10" t="s">
        <v>50</v>
      </c>
      <c r="B36" s="111">
        <f t="shared" ref="B36:F36" si="0">+B35-B37-B38</f>
        <v>37.552720000000363</v>
      </c>
      <c r="C36" s="111">
        <f t="shared" si="0"/>
        <v>35.10046399999959</v>
      </c>
      <c r="D36" s="111">
        <f t="shared" si="0"/>
        <v>47.872081000000094</v>
      </c>
      <c r="E36" s="111">
        <f t="shared" si="0"/>
        <v>103.66239000000053</v>
      </c>
      <c r="F36" s="111">
        <f t="shared" si="0"/>
        <v>109.61307299999942</v>
      </c>
      <c r="G36" s="111">
        <f>+G35-G37-G38</f>
        <v>147.17259900000101</v>
      </c>
      <c r="H36" s="111">
        <v>158.17427700000002</v>
      </c>
      <c r="I36" s="111">
        <v>173.433877</v>
      </c>
      <c r="J36" s="111">
        <v>199.82998800000001</v>
      </c>
      <c r="K36" s="111">
        <v>199.47182399999997</v>
      </c>
      <c r="L36" s="111">
        <v>245.099377</v>
      </c>
      <c r="M36" s="111">
        <v>472.991646</v>
      </c>
      <c r="N36" s="111">
        <v>419.36273300000005</v>
      </c>
    </row>
    <row r="37" spans="1:14" x14ac:dyDescent="0.25">
      <c r="A37" s="10" t="s">
        <v>51</v>
      </c>
      <c r="B37" s="111">
        <v>3804.5020380000001</v>
      </c>
      <c r="C37" s="111">
        <v>3943.6520689999998</v>
      </c>
      <c r="D37" s="111">
        <v>4068.1164869999998</v>
      </c>
      <c r="E37" s="111">
        <v>4083.0591890000001</v>
      </c>
      <c r="F37" s="111">
        <v>4111.9060589999999</v>
      </c>
      <c r="G37" s="111">
        <v>4170.5557199999994</v>
      </c>
      <c r="H37" s="111">
        <v>4190.3117190000003</v>
      </c>
      <c r="I37" s="111">
        <v>4260.9013939999995</v>
      </c>
      <c r="J37" s="111">
        <v>4409.1891619999997</v>
      </c>
      <c r="K37" s="111">
        <v>4747.3314259999997</v>
      </c>
      <c r="L37" s="111">
        <v>5438.2941639999999</v>
      </c>
      <c r="M37" s="111">
        <v>6302.9908059999998</v>
      </c>
      <c r="N37" s="111">
        <v>6317.3243199999997</v>
      </c>
    </row>
    <row r="38" spans="1:14" x14ac:dyDescent="0.25">
      <c r="A38" s="179" t="s">
        <v>55</v>
      </c>
      <c r="B38" s="119">
        <v>531.11591199999998</v>
      </c>
      <c r="C38" s="119">
        <v>491.55292900000001</v>
      </c>
      <c r="D38" s="119">
        <v>484.99901699999998</v>
      </c>
      <c r="E38" s="119">
        <v>471.85323800000003</v>
      </c>
      <c r="F38" s="119">
        <v>498.94546800000001</v>
      </c>
      <c r="G38" s="119">
        <v>494.18994899999996</v>
      </c>
      <c r="H38" s="119">
        <v>493.646659</v>
      </c>
      <c r="I38" s="119">
        <v>487.67557200000005</v>
      </c>
      <c r="J38" s="119">
        <v>518.31143599999996</v>
      </c>
      <c r="K38" s="119">
        <v>554.00902899999994</v>
      </c>
      <c r="L38" s="119">
        <v>589.29927999999995</v>
      </c>
      <c r="M38" s="119">
        <v>613.89602400000001</v>
      </c>
      <c r="N38" s="119">
        <v>606.05019300000004</v>
      </c>
    </row>
    <row r="39" spans="1:14" x14ac:dyDescent="0.25">
      <c r="A39" s="180" t="s">
        <v>56</v>
      </c>
      <c r="B39" s="102">
        <v>7399.0248549999988</v>
      </c>
      <c r="C39" s="102">
        <v>7761.5160880000003</v>
      </c>
      <c r="D39" s="102">
        <v>7605.4385179999999</v>
      </c>
      <c r="E39" s="102">
        <v>7544.0452929999992</v>
      </c>
      <c r="F39" s="102">
        <v>7818.9794030000012</v>
      </c>
      <c r="G39" s="102">
        <v>7994.7824140000012</v>
      </c>
      <c r="H39" s="102">
        <v>8080.9152059999997</v>
      </c>
      <c r="I39" s="102">
        <v>8214.3029260000003</v>
      </c>
      <c r="J39" s="102">
        <v>8378.2143880000003</v>
      </c>
      <c r="K39" s="102">
        <v>8872.3536769999992</v>
      </c>
      <c r="L39" s="102">
        <v>9101.4037740000003</v>
      </c>
      <c r="M39" s="102">
        <v>9263.4619980000007</v>
      </c>
      <c r="N39" s="102">
        <v>9247.0251520000002</v>
      </c>
    </row>
    <row r="40" spans="1:14" x14ac:dyDescent="0.25">
      <c r="A40" s="10" t="s">
        <v>57</v>
      </c>
      <c r="B40" s="111">
        <v>854.55040800000006</v>
      </c>
      <c r="C40" s="111">
        <v>829.51627899999994</v>
      </c>
      <c r="D40" s="111">
        <v>801.6342269999999</v>
      </c>
      <c r="E40" s="111">
        <v>817.55503299999998</v>
      </c>
      <c r="F40" s="111">
        <v>836.24321499999996</v>
      </c>
      <c r="G40" s="111">
        <v>949.10661000000005</v>
      </c>
      <c r="H40" s="111">
        <v>940.09877400000005</v>
      </c>
      <c r="I40" s="111">
        <v>969.37390600000003</v>
      </c>
      <c r="J40" s="111">
        <v>937.03256299999998</v>
      </c>
      <c r="K40" s="111">
        <v>979.35102799999993</v>
      </c>
      <c r="L40" s="111">
        <v>971.68089499999996</v>
      </c>
      <c r="M40" s="111">
        <v>922.27862899999991</v>
      </c>
      <c r="N40" s="111">
        <v>918.3659439999999</v>
      </c>
    </row>
    <row r="41" spans="1:14" x14ac:dyDescent="0.25">
      <c r="A41" s="10" t="s">
        <v>93</v>
      </c>
      <c r="B41" s="111">
        <v>5364.8029260000003</v>
      </c>
      <c r="C41" s="111">
        <v>5732.0997630000002</v>
      </c>
      <c r="D41" s="111">
        <v>5566.9416229999997</v>
      </c>
      <c r="E41" s="111">
        <v>5488.661242000001</v>
      </c>
      <c r="F41" s="111">
        <v>5733.5478949999997</v>
      </c>
      <c r="G41" s="111">
        <v>5727.6677799999998</v>
      </c>
      <c r="H41" s="111">
        <v>5820.5215620000008</v>
      </c>
      <c r="I41" s="111">
        <v>5815.7370539999993</v>
      </c>
      <c r="J41" s="111">
        <v>6001.1985740000009</v>
      </c>
      <c r="K41" s="1012">
        <v>6206.1018590000003</v>
      </c>
      <c r="L41" s="1012">
        <v>6542.6835010000004</v>
      </c>
      <c r="M41" s="1012">
        <v>6714.3163549999999</v>
      </c>
      <c r="N41" s="1012">
        <v>6722.2619329999998</v>
      </c>
    </row>
    <row r="42" spans="1:14" x14ac:dyDescent="0.25">
      <c r="A42" s="10" t="s">
        <v>60</v>
      </c>
      <c r="B42" s="111">
        <v>570.81935699999997</v>
      </c>
      <c r="C42" s="111">
        <v>589.17395400000009</v>
      </c>
      <c r="D42" s="111">
        <v>619.43570199999999</v>
      </c>
      <c r="E42" s="111">
        <v>636.96625500000005</v>
      </c>
      <c r="F42" s="111">
        <v>630.94492000000002</v>
      </c>
      <c r="G42" s="111">
        <v>680.18924900000002</v>
      </c>
      <c r="H42" s="111">
        <v>675.70864499999993</v>
      </c>
      <c r="I42" s="111">
        <v>791.35609099999999</v>
      </c>
      <c r="J42" s="111">
        <v>743.28231500000004</v>
      </c>
      <c r="K42" s="111">
        <v>780.12162699999999</v>
      </c>
      <c r="L42" s="111">
        <v>866.06163499999991</v>
      </c>
      <c r="M42" s="111">
        <v>956.12470199999996</v>
      </c>
      <c r="N42" s="111">
        <v>952.799441</v>
      </c>
    </row>
    <row r="43" spans="1:14" x14ac:dyDescent="0.25">
      <c r="A43" s="179" t="s">
        <v>61</v>
      </c>
      <c r="B43" s="119">
        <v>608.85215600000004</v>
      </c>
      <c r="C43" s="119">
        <v>610.72608700000001</v>
      </c>
      <c r="D43" s="119">
        <v>617.42695900000012</v>
      </c>
      <c r="E43" s="119">
        <v>600.86275799999999</v>
      </c>
      <c r="F43" s="119">
        <v>618.24336599999992</v>
      </c>
      <c r="G43" s="119">
        <v>637.81876799999998</v>
      </c>
      <c r="H43" s="119">
        <v>644.58621800000003</v>
      </c>
      <c r="I43" s="119">
        <v>637.83586799999989</v>
      </c>
      <c r="J43" s="119">
        <v>696.70093199999997</v>
      </c>
      <c r="K43" s="119">
        <v>906.77915800000005</v>
      </c>
      <c r="L43" s="119">
        <v>720.97774200000003</v>
      </c>
      <c r="M43" s="119">
        <v>670.74231200000008</v>
      </c>
      <c r="N43" s="119">
        <v>653.59783299999992</v>
      </c>
    </row>
    <row r="44" spans="1:14" x14ac:dyDescent="0.25">
      <c r="A44" s="180" t="s">
        <v>62</v>
      </c>
      <c r="B44" s="102">
        <v>15151.916670000001</v>
      </c>
      <c r="C44" s="102">
        <v>15411.519198</v>
      </c>
      <c r="D44" s="102">
        <v>15455.541570999998</v>
      </c>
      <c r="E44" s="102">
        <v>15251.894710999999</v>
      </c>
      <c r="F44" s="102">
        <v>16113.404237000001</v>
      </c>
      <c r="G44" s="102">
        <v>15675.663756</v>
      </c>
      <c r="H44" s="102">
        <v>15765.670092</v>
      </c>
      <c r="I44" s="102">
        <v>15581.173322000002</v>
      </c>
      <c r="J44" s="102">
        <v>16377.533250999997</v>
      </c>
      <c r="K44" s="102">
        <v>16608.558172000001</v>
      </c>
      <c r="L44" s="102">
        <v>16821.522876000003</v>
      </c>
      <c r="M44" s="102">
        <v>16974.112912000001</v>
      </c>
      <c r="N44" s="102">
        <v>17638.107276000002</v>
      </c>
    </row>
    <row r="45" spans="1:14" x14ac:dyDescent="0.25">
      <c r="A45" s="10" t="s">
        <v>75</v>
      </c>
      <c r="B45" s="111">
        <v>1161.133235</v>
      </c>
      <c r="C45" s="111">
        <v>1198.6122350000001</v>
      </c>
      <c r="D45" s="111">
        <v>1227.49306</v>
      </c>
      <c r="E45" s="111">
        <v>1187.2381720000001</v>
      </c>
      <c r="F45" s="111">
        <v>1152.1512640000001</v>
      </c>
      <c r="G45" s="111">
        <v>949.49776300000008</v>
      </c>
      <c r="H45" s="111">
        <v>1017.9848969999999</v>
      </c>
      <c r="I45" s="111">
        <v>1029.3142010000001</v>
      </c>
      <c r="J45" s="111">
        <v>1094.513974</v>
      </c>
      <c r="K45" s="111">
        <v>1290.6669790000001</v>
      </c>
      <c r="L45" s="111">
        <v>1064.3506300000001</v>
      </c>
      <c r="M45" s="111">
        <v>821.21565500000008</v>
      </c>
      <c r="N45" s="111">
        <v>818.66362200000003</v>
      </c>
    </row>
    <row r="46" spans="1:14" x14ac:dyDescent="0.25">
      <c r="A46" s="10" t="s">
        <v>64</v>
      </c>
      <c r="B46" s="111">
        <v>2126.2639319999998</v>
      </c>
      <c r="C46" s="111">
        <v>2188.4101959999998</v>
      </c>
      <c r="D46" s="111">
        <v>2082.9819680000001</v>
      </c>
      <c r="E46" s="111">
        <v>2064.7075580000001</v>
      </c>
      <c r="F46" s="111">
        <v>1947.5665979999999</v>
      </c>
      <c r="G46" s="111">
        <v>2002.477592</v>
      </c>
      <c r="H46" s="111">
        <v>1958.9065330000001</v>
      </c>
      <c r="I46" s="111">
        <v>1813.5856449999999</v>
      </c>
      <c r="J46" s="111">
        <v>2089.558923</v>
      </c>
      <c r="K46" s="111">
        <v>1918.627794</v>
      </c>
      <c r="L46" s="111">
        <v>2100.541322</v>
      </c>
      <c r="M46" s="111">
        <v>2189.231331</v>
      </c>
      <c r="N46" s="111">
        <v>2155.6375820000003</v>
      </c>
    </row>
    <row r="47" spans="1:14" x14ac:dyDescent="0.25">
      <c r="A47" s="10" t="s">
        <v>65</v>
      </c>
      <c r="B47" s="111">
        <v>6657.6856779999998</v>
      </c>
      <c r="C47" s="111">
        <v>6860.4538900000007</v>
      </c>
      <c r="D47" s="111">
        <v>7086.7506659999999</v>
      </c>
      <c r="E47" s="111">
        <v>7061.8452809999999</v>
      </c>
      <c r="F47" s="111">
        <v>8022.755255</v>
      </c>
      <c r="G47" s="111">
        <v>7735.8145729999997</v>
      </c>
      <c r="H47" s="111">
        <v>7775.2955509999993</v>
      </c>
      <c r="I47" s="111">
        <v>7793.8155810000007</v>
      </c>
      <c r="J47" s="111">
        <v>8176.8307179999993</v>
      </c>
      <c r="K47" s="111">
        <v>8334.264729999999</v>
      </c>
      <c r="L47" s="111">
        <v>8781.8338500000009</v>
      </c>
      <c r="M47" s="111">
        <v>9379.4130100000002</v>
      </c>
      <c r="N47" s="111">
        <v>10049.969687999999</v>
      </c>
    </row>
    <row r="48" spans="1:14" x14ac:dyDescent="0.25">
      <c r="A48" s="10" t="s">
        <v>66</v>
      </c>
      <c r="B48" s="111">
        <v>4400.3247520000004</v>
      </c>
      <c r="C48" s="111">
        <v>4369.2308140000005</v>
      </c>
      <c r="D48" s="111">
        <v>4316.332566</v>
      </c>
      <c r="E48" s="111">
        <v>4220.6240539999999</v>
      </c>
      <c r="F48" s="111">
        <v>4288.445882</v>
      </c>
      <c r="G48" s="111">
        <v>4289.6294290000005</v>
      </c>
      <c r="H48" s="111">
        <v>4301.1554969999997</v>
      </c>
      <c r="I48" s="111">
        <v>4241.0351029999993</v>
      </c>
      <c r="J48" s="111">
        <v>4320.7291609999993</v>
      </c>
      <c r="K48" s="111">
        <v>4330.7695090000007</v>
      </c>
      <c r="L48" s="111">
        <v>4251.1098359999996</v>
      </c>
      <c r="M48" s="111">
        <v>4139.703031</v>
      </c>
      <c r="N48" s="111">
        <v>4120.4012109999994</v>
      </c>
    </row>
    <row r="49" spans="1:14" x14ac:dyDescent="0.25">
      <c r="A49" s="179" t="s">
        <v>67</v>
      </c>
      <c r="B49" s="119">
        <v>806.50906600000008</v>
      </c>
      <c r="C49" s="119">
        <v>794.8120550000001</v>
      </c>
      <c r="D49" s="119">
        <v>741.98330099999998</v>
      </c>
      <c r="E49" s="119">
        <v>717.47963700000003</v>
      </c>
      <c r="F49" s="119">
        <v>702.485232</v>
      </c>
      <c r="G49" s="119">
        <v>698.24439200000006</v>
      </c>
      <c r="H49" s="119">
        <v>712.32760699999994</v>
      </c>
      <c r="I49" s="119">
        <v>703.42278499999998</v>
      </c>
      <c r="J49" s="119">
        <v>695.90046900000004</v>
      </c>
      <c r="K49" s="119">
        <v>734.22915499999999</v>
      </c>
      <c r="L49" s="119">
        <v>623.68723399999999</v>
      </c>
      <c r="M49" s="119">
        <v>444.54988500000002</v>
      </c>
      <c r="N49" s="119">
        <v>493.43517199999997</v>
      </c>
    </row>
    <row r="50" spans="1:14" x14ac:dyDescent="0.25">
      <c r="A50" s="180" t="s">
        <v>68</v>
      </c>
      <c r="B50" s="102">
        <v>3259.9511870000001</v>
      </c>
      <c r="C50" s="102">
        <v>3335.4003069999999</v>
      </c>
      <c r="D50" s="102">
        <v>3322.7815030000002</v>
      </c>
      <c r="E50" s="102">
        <v>3212.3759450000007</v>
      </c>
      <c r="F50" s="102">
        <v>3337.496333</v>
      </c>
      <c r="G50" s="102">
        <v>3213.3640310000001</v>
      </c>
      <c r="H50" s="102">
        <v>3312.4739100000006</v>
      </c>
      <c r="I50" s="102">
        <v>3656.1884169999998</v>
      </c>
      <c r="J50" s="102">
        <v>3547.6504770000001</v>
      </c>
      <c r="K50" s="102">
        <v>3556.1135399999998</v>
      </c>
      <c r="L50" s="102">
        <v>3685.4583080000002</v>
      </c>
      <c r="M50" s="102">
        <v>3741.0595309999999</v>
      </c>
      <c r="N50" s="102">
        <v>3643.5335580000005</v>
      </c>
    </row>
    <row r="51" spans="1:14" x14ac:dyDescent="0.25">
      <c r="A51" s="10" t="s">
        <v>119</v>
      </c>
      <c r="B51" s="111">
        <v>1797.0360880000001</v>
      </c>
      <c r="C51" s="111">
        <v>1849.182395</v>
      </c>
      <c r="D51" s="111">
        <v>1818.4788570000001</v>
      </c>
      <c r="E51" s="111">
        <v>1792.4485789999999</v>
      </c>
      <c r="F51" s="111">
        <v>1802.1013270000001</v>
      </c>
      <c r="G51" s="111">
        <v>1692.6035410000004</v>
      </c>
      <c r="H51" s="111">
        <v>1721.148588</v>
      </c>
      <c r="I51" s="111">
        <v>1885.1873969999999</v>
      </c>
      <c r="J51" s="111">
        <v>1854.1158679999999</v>
      </c>
      <c r="K51" s="1012">
        <v>1892.7940599999999</v>
      </c>
      <c r="L51" s="1012">
        <v>1954.7465079999997</v>
      </c>
      <c r="M51" s="1012">
        <v>1989.1036119999999</v>
      </c>
      <c r="N51" s="1012">
        <v>1935.389725</v>
      </c>
    </row>
    <row r="52" spans="1:14" x14ac:dyDescent="0.25">
      <c r="A52" s="10" t="s">
        <v>71</v>
      </c>
      <c r="B52" s="111">
        <v>364.07443699999999</v>
      </c>
      <c r="C52" s="111">
        <v>383.89061300000003</v>
      </c>
      <c r="D52" s="111">
        <v>390.45917099999997</v>
      </c>
      <c r="E52" s="111">
        <v>365.80653700000005</v>
      </c>
      <c r="F52" s="111">
        <v>382.21617700000002</v>
      </c>
      <c r="G52" s="111">
        <v>361.67774599999996</v>
      </c>
      <c r="H52" s="111">
        <v>363.84815400000002</v>
      </c>
      <c r="I52" s="111">
        <v>374.04630199999997</v>
      </c>
      <c r="J52" s="111">
        <v>369.00967900000001</v>
      </c>
      <c r="K52" s="111">
        <v>378.17598400000003</v>
      </c>
      <c r="L52" s="111">
        <v>398.58167700000001</v>
      </c>
      <c r="M52" s="111">
        <v>416.35131200000001</v>
      </c>
      <c r="N52" s="111">
        <v>397.86652900000001</v>
      </c>
    </row>
    <row r="53" spans="1:14" x14ac:dyDescent="0.25">
      <c r="A53" s="181" t="s">
        <v>72</v>
      </c>
      <c r="B53" s="111">
        <v>243.43235799999999</v>
      </c>
      <c r="C53" s="111">
        <v>232.80731399999999</v>
      </c>
      <c r="D53" s="111">
        <v>231.21131500000001</v>
      </c>
      <c r="E53" s="111">
        <v>219.138127</v>
      </c>
      <c r="F53" s="111">
        <v>250.542599</v>
      </c>
      <c r="G53" s="111">
        <v>258.52679000000001</v>
      </c>
      <c r="H53" s="111">
        <v>309.97378600000002</v>
      </c>
      <c r="I53" s="111">
        <v>399.60765600000002</v>
      </c>
      <c r="J53" s="111">
        <v>419.29360399999996</v>
      </c>
      <c r="K53" s="111">
        <v>338.603207</v>
      </c>
      <c r="L53" s="111">
        <v>362.86713899999995</v>
      </c>
      <c r="M53" s="111">
        <v>382.83380599999998</v>
      </c>
      <c r="N53" s="111">
        <v>374.07034800000002</v>
      </c>
    </row>
    <row r="54" spans="1:14" x14ac:dyDescent="0.25">
      <c r="A54" s="182" t="s">
        <v>73</v>
      </c>
      <c r="B54" s="119">
        <v>855.40829500000007</v>
      </c>
      <c r="C54" s="119">
        <v>869.51997800000004</v>
      </c>
      <c r="D54" s="119">
        <v>882.63215400000001</v>
      </c>
      <c r="E54" s="119">
        <v>834.98269399999992</v>
      </c>
      <c r="F54" s="119">
        <v>902.63622699999996</v>
      </c>
      <c r="G54" s="119">
        <v>900.55594799999994</v>
      </c>
      <c r="H54" s="119">
        <v>917.50337599999989</v>
      </c>
      <c r="I54" s="119">
        <v>997.34705800000006</v>
      </c>
      <c r="J54" s="119">
        <v>905.23132099999998</v>
      </c>
      <c r="K54" s="119">
        <v>946.54028499999993</v>
      </c>
      <c r="L54" s="119">
        <v>969.26298000000008</v>
      </c>
      <c r="M54" s="119">
        <v>952.77080099999989</v>
      </c>
      <c r="N54" s="119">
        <v>936.20695599999999</v>
      </c>
    </row>
    <row r="55" spans="1:14" x14ac:dyDescent="0.25">
      <c r="A55" s="56" t="s">
        <v>11</v>
      </c>
      <c r="B55" s="57">
        <v>0</v>
      </c>
      <c r="C55" s="57">
        <v>0</v>
      </c>
      <c r="D55" s="57">
        <v>0</v>
      </c>
      <c r="E55" s="57">
        <v>0</v>
      </c>
      <c r="F55" s="57">
        <v>0</v>
      </c>
      <c r="G55" s="57">
        <v>0</v>
      </c>
      <c r="H55" s="57">
        <v>0</v>
      </c>
      <c r="I55" s="57">
        <v>0</v>
      </c>
      <c r="J55" s="57">
        <v>82.707230999999993</v>
      </c>
      <c r="K55" s="57">
        <v>28.779523999999999</v>
      </c>
      <c r="L55" s="57">
        <v>0</v>
      </c>
      <c r="M55" s="57">
        <v>0</v>
      </c>
      <c r="N55" s="57">
        <v>0</v>
      </c>
    </row>
    <row r="56" spans="1:14" x14ac:dyDescent="0.25">
      <c r="A56" s="145" t="s">
        <v>97</v>
      </c>
      <c r="B56" s="57">
        <v>142148.862911</v>
      </c>
      <c r="C56" s="57">
        <v>146464.036391</v>
      </c>
      <c r="D56" s="57">
        <v>148265.39914299999</v>
      </c>
      <c r="E56" s="57">
        <v>148671.357946</v>
      </c>
      <c r="F56" s="57">
        <v>153154.327846</v>
      </c>
      <c r="G56" s="57">
        <v>153748.30236799998</v>
      </c>
      <c r="H56" s="57">
        <v>156084.59110300001</v>
      </c>
      <c r="I56" s="57">
        <v>156959.29208499999</v>
      </c>
      <c r="J56" s="57">
        <v>160798.72648799999</v>
      </c>
      <c r="K56" s="57">
        <v>167884.323061</v>
      </c>
      <c r="L56" s="57">
        <v>177114.54276700001</v>
      </c>
      <c r="M56" s="57">
        <v>183815.59050299998</v>
      </c>
      <c r="N56" s="57">
        <v>184957.11467800001</v>
      </c>
    </row>
    <row r="57" spans="1:14" ht="15.75" thickBot="1" x14ac:dyDescent="0.3">
      <c r="A57" s="68" t="s">
        <v>140</v>
      </c>
      <c r="B57" s="184">
        <v>3865.2829629999997</v>
      </c>
      <c r="C57" s="184">
        <v>3946.3747740000003</v>
      </c>
      <c r="D57" s="184">
        <v>3997.403519</v>
      </c>
      <c r="E57" s="184">
        <v>3875.3033299999997</v>
      </c>
      <c r="F57" s="184">
        <v>3541.8173290000004</v>
      </c>
      <c r="G57" s="184">
        <v>3320.2414429999994</v>
      </c>
      <c r="H57" s="184">
        <v>3149.4366920000002</v>
      </c>
      <c r="I57" s="184">
        <v>2931.9580920000003</v>
      </c>
      <c r="J57" s="184">
        <v>2764.9212409999996</v>
      </c>
      <c r="K57" s="184">
        <v>2696.7170839999999</v>
      </c>
      <c r="L57" s="184">
        <v>3567.6975060000004</v>
      </c>
      <c r="M57" s="184">
        <v>4096.2770630000005</v>
      </c>
      <c r="N57" s="184">
        <v>4023.0500959999999</v>
      </c>
    </row>
    <row r="58" spans="1:14" x14ac:dyDescent="0.25">
      <c r="A58" s="88" t="s">
        <v>78</v>
      </c>
      <c r="B58" s="89">
        <v>16667.602435000001</v>
      </c>
      <c r="C58" s="89">
        <v>16318.504063</v>
      </c>
      <c r="D58" s="89">
        <v>16531.735573999998</v>
      </c>
      <c r="E58" s="89">
        <v>16063.649507</v>
      </c>
      <c r="F58" s="89">
        <v>15276.083696</v>
      </c>
      <c r="G58" s="89">
        <v>15429.635729</v>
      </c>
      <c r="H58" s="89">
        <v>15463.429422000001</v>
      </c>
      <c r="I58" s="89">
        <v>15224.570828</v>
      </c>
      <c r="J58" s="89">
        <v>15875.593965</v>
      </c>
      <c r="K58" s="89">
        <v>16928.410228000001</v>
      </c>
      <c r="L58" s="89">
        <v>16928.410228000001</v>
      </c>
      <c r="M58" s="89">
        <v>16928.410228000001</v>
      </c>
      <c r="N58" s="89">
        <v>16928.410228000001</v>
      </c>
    </row>
    <row r="59" spans="1:14" x14ac:dyDescent="0.25">
      <c r="A59" s="82" t="s">
        <v>14</v>
      </c>
      <c r="B59" s="163"/>
      <c r="C59" s="1013"/>
      <c r="D59" s="1013"/>
      <c r="E59" s="1013"/>
      <c r="F59" s="1013"/>
      <c r="G59" s="163"/>
      <c r="H59" s="163"/>
      <c r="I59" s="163"/>
      <c r="J59" s="163"/>
      <c r="K59" s="163"/>
      <c r="L59" s="163"/>
      <c r="M59" s="163"/>
      <c r="N59" s="163"/>
    </row>
    <row r="60" spans="1:14" x14ac:dyDescent="0.25">
      <c r="A60" s="214" t="s">
        <v>144</v>
      </c>
      <c r="B60" s="163"/>
      <c r="C60" s="163"/>
      <c r="D60" s="163"/>
      <c r="E60" s="163"/>
      <c r="F60" s="163"/>
      <c r="G60" s="163"/>
      <c r="H60" s="163"/>
      <c r="I60" s="163"/>
      <c r="J60" s="163"/>
      <c r="K60" s="163"/>
      <c r="L60" s="163"/>
      <c r="M60" s="163"/>
      <c r="N60" s="163"/>
    </row>
    <row r="61" spans="1:14" x14ac:dyDescent="0.25">
      <c r="A61" s="214" t="s">
        <v>145</v>
      </c>
      <c r="B61" s="163"/>
      <c r="C61" s="163"/>
      <c r="D61" s="163"/>
      <c r="E61" s="163"/>
      <c r="F61" s="163"/>
      <c r="G61" s="163"/>
      <c r="H61" s="163"/>
      <c r="I61" s="163"/>
      <c r="J61" s="163"/>
      <c r="K61" s="163"/>
      <c r="L61" s="163"/>
      <c r="M61" s="163"/>
      <c r="N61" s="163"/>
    </row>
    <row r="62" spans="1:14" ht="16.5" thickBot="1" x14ac:dyDescent="0.3">
      <c r="A62" s="1014" t="s">
        <v>1541</v>
      </c>
      <c r="B62" s="163"/>
      <c r="C62" s="163"/>
      <c r="D62" s="163"/>
      <c r="E62" s="163"/>
      <c r="F62" s="163"/>
      <c r="G62" s="163"/>
      <c r="H62" s="163"/>
      <c r="I62" s="163"/>
      <c r="J62" s="163"/>
      <c r="K62" s="163"/>
      <c r="L62" s="163"/>
      <c r="M62" s="163"/>
      <c r="N62" s="163"/>
    </row>
    <row r="63" spans="1:14" x14ac:dyDescent="0.25">
      <c r="A63" s="99"/>
      <c r="B63" s="19">
        <v>2013</v>
      </c>
      <c r="C63" s="19">
        <v>2014</v>
      </c>
      <c r="D63" s="19">
        <v>2015</v>
      </c>
      <c r="E63" s="19">
        <v>2016</v>
      </c>
      <c r="F63" s="19">
        <v>2017</v>
      </c>
      <c r="G63" s="19">
        <v>2018</v>
      </c>
      <c r="H63" s="19">
        <v>2019</v>
      </c>
      <c r="I63" s="19">
        <v>2020</v>
      </c>
      <c r="J63" s="19">
        <v>2021</v>
      </c>
      <c r="K63" s="19">
        <v>2022</v>
      </c>
      <c r="L63" s="19">
        <v>2023</v>
      </c>
      <c r="M63" s="19">
        <v>2024</v>
      </c>
      <c r="N63" s="19">
        <v>2025</v>
      </c>
    </row>
    <row r="64" spans="1:14" x14ac:dyDescent="0.25">
      <c r="A64" s="101" t="s">
        <v>15</v>
      </c>
      <c r="B64" s="102">
        <v>5908.7528260000008</v>
      </c>
      <c r="C64" s="102">
        <v>5666.976737</v>
      </c>
      <c r="D64" s="102">
        <v>5287.499049</v>
      </c>
      <c r="E64" s="102">
        <v>5162.9040230000001</v>
      </c>
      <c r="F64" s="102">
        <v>6432.0624340000004</v>
      </c>
      <c r="G64" s="102">
        <v>6944.4584070000001</v>
      </c>
      <c r="H64" s="102">
        <v>8292.6450850000001</v>
      </c>
      <c r="I64" s="102">
        <v>7911.8151880000005</v>
      </c>
      <c r="J64" s="102">
        <v>8222.238061</v>
      </c>
      <c r="K64" s="102">
        <v>8821.3638370000008</v>
      </c>
      <c r="L64" s="102">
        <v>9529.8427900000006</v>
      </c>
      <c r="M64" s="102">
        <v>9875.3710300000002</v>
      </c>
      <c r="N64" s="102">
        <v>8783.1559290000005</v>
      </c>
    </row>
    <row r="65" spans="1:14" x14ac:dyDescent="0.25">
      <c r="A65" s="110" t="s">
        <v>16</v>
      </c>
      <c r="B65" s="111">
        <v>1651.9598070000002</v>
      </c>
      <c r="C65" s="111">
        <v>1505.56828</v>
      </c>
      <c r="D65" s="111">
        <v>1487.615526</v>
      </c>
      <c r="E65" s="111">
        <v>1216.4904599999998</v>
      </c>
      <c r="F65" s="111">
        <v>1738.85402</v>
      </c>
      <c r="G65" s="111">
        <v>1521.2188550000001</v>
      </c>
      <c r="H65" s="111">
        <v>1883.0243979999998</v>
      </c>
      <c r="I65" s="111">
        <v>1565.8662240000003</v>
      </c>
      <c r="J65" s="111">
        <v>1656.480564</v>
      </c>
      <c r="K65" s="111">
        <v>1870.56187</v>
      </c>
      <c r="L65" s="111">
        <v>1573.034846</v>
      </c>
      <c r="M65" s="111">
        <v>1455.198527</v>
      </c>
      <c r="N65" s="111">
        <v>1431.2107669999998</v>
      </c>
    </row>
    <row r="66" spans="1:14" x14ac:dyDescent="0.25">
      <c r="A66" s="110" t="s">
        <v>17</v>
      </c>
      <c r="B66" s="111">
        <v>4036.568816</v>
      </c>
      <c r="C66" s="111">
        <v>3937.6669470000002</v>
      </c>
      <c r="D66" s="111">
        <v>3436.9298970000004</v>
      </c>
      <c r="E66" s="111">
        <v>3605.2617959999998</v>
      </c>
      <c r="F66" s="111">
        <v>3912.5217560000001</v>
      </c>
      <c r="G66" s="111">
        <v>4111.027583</v>
      </c>
      <c r="H66" s="111">
        <v>4885.6290140000001</v>
      </c>
      <c r="I66" s="111">
        <v>4563.0503710000003</v>
      </c>
      <c r="J66" s="111">
        <v>4863.3991299999998</v>
      </c>
      <c r="K66" s="111">
        <v>5112.7636809999995</v>
      </c>
      <c r="L66" s="111">
        <v>5529.0918270000002</v>
      </c>
      <c r="M66" s="111">
        <v>6077.7496749999991</v>
      </c>
      <c r="N66" s="111">
        <v>5820.9605750000001</v>
      </c>
    </row>
    <row r="67" spans="1:14" x14ac:dyDescent="0.25">
      <c r="A67" s="110" t="s">
        <v>18</v>
      </c>
      <c r="B67" s="111">
        <v>4.9141490000000001</v>
      </c>
      <c r="C67" s="111">
        <v>6.4903560000000002</v>
      </c>
      <c r="D67" s="111">
        <v>5.2833689999999995</v>
      </c>
      <c r="E67" s="111">
        <v>4.8618969999999999</v>
      </c>
      <c r="F67" s="111">
        <v>5.0272480000000002</v>
      </c>
      <c r="G67" s="111">
        <v>54.567805</v>
      </c>
      <c r="H67" s="111">
        <v>96.059111000000001</v>
      </c>
      <c r="I67" s="111">
        <v>81.352812999999998</v>
      </c>
      <c r="J67" s="111">
        <v>57.299734999999998</v>
      </c>
      <c r="K67" s="111">
        <v>50.183185000000002</v>
      </c>
      <c r="L67" s="111">
        <v>69.850953000000004</v>
      </c>
      <c r="M67" s="111">
        <v>70.812136999999993</v>
      </c>
      <c r="N67" s="111">
        <v>70.777975999999995</v>
      </c>
    </row>
    <row r="68" spans="1:14" x14ac:dyDescent="0.25">
      <c r="A68" s="110" t="s">
        <v>19</v>
      </c>
      <c r="B68" s="111">
        <v>215.31004899999999</v>
      </c>
      <c r="C68" s="111">
        <v>217.251147</v>
      </c>
      <c r="D68" s="111">
        <v>357.67025000000001</v>
      </c>
      <c r="E68" s="111">
        <v>336.28986399999997</v>
      </c>
      <c r="F68" s="111">
        <v>775.65940499999999</v>
      </c>
      <c r="G68" s="111">
        <v>1257.6441560000001</v>
      </c>
      <c r="H68" s="111">
        <v>1427.932556</v>
      </c>
      <c r="I68" s="111">
        <v>1701.5457730000001</v>
      </c>
      <c r="J68" s="111">
        <v>1645.058628</v>
      </c>
      <c r="K68" s="111">
        <v>1787.8550970000001</v>
      </c>
      <c r="L68" s="111">
        <v>2357.8651600000003</v>
      </c>
      <c r="M68" s="111">
        <v>2271.6106909999999</v>
      </c>
      <c r="N68" s="111">
        <v>1460.2066100000002</v>
      </c>
    </row>
    <row r="69" spans="1:14" x14ac:dyDescent="0.25">
      <c r="A69" s="169" t="s">
        <v>20</v>
      </c>
      <c r="B69" s="57">
        <v>378.98494600000004</v>
      </c>
      <c r="C69" s="57">
        <v>350.96843200000001</v>
      </c>
      <c r="D69" s="57">
        <v>315.75460899999996</v>
      </c>
      <c r="E69" s="57">
        <v>373.13869500000004</v>
      </c>
      <c r="F69" s="57">
        <v>437.78716900000006</v>
      </c>
      <c r="G69" s="57">
        <v>461.49588299999994</v>
      </c>
      <c r="H69" s="57">
        <v>531.43398000000002</v>
      </c>
      <c r="I69" s="57">
        <v>544.68881699999997</v>
      </c>
      <c r="J69" s="57">
        <v>599.16692899999998</v>
      </c>
      <c r="K69" s="57">
        <v>634.55319900000006</v>
      </c>
      <c r="L69" s="57">
        <v>790.53261100000009</v>
      </c>
      <c r="M69" s="57">
        <v>865.29676599999993</v>
      </c>
      <c r="N69" s="57">
        <v>840.35243500000013</v>
      </c>
    </row>
    <row r="70" spans="1:14" x14ac:dyDescent="0.25">
      <c r="A70" s="126" t="s">
        <v>26</v>
      </c>
      <c r="B70" s="102">
        <v>7160.0512579999995</v>
      </c>
      <c r="C70" s="102">
        <v>7041.04367</v>
      </c>
      <c r="D70" s="102">
        <v>6536.8649150000001</v>
      </c>
      <c r="E70" s="102">
        <v>6575.4666379999999</v>
      </c>
      <c r="F70" s="102">
        <v>6856.1632300000001</v>
      </c>
      <c r="G70" s="102">
        <v>7184.1142390000005</v>
      </c>
      <c r="H70" s="102">
        <v>8078.2852879999991</v>
      </c>
      <c r="I70" s="102">
        <v>7455.3248639999993</v>
      </c>
      <c r="J70" s="102">
        <v>8597.9713630000006</v>
      </c>
      <c r="K70" s="102">
        <v>9075.6558860000005</v>
      </c>
      <c r="L70" s="102">
        <v>9534.7921139999999</v>
      </c>
      <c r="M70" s="102">
        <v>9960.2272049999992</v>
      </c>
      <c r="N70" s="102">
        <v>9786.7107240000005</v>
      </c>
    </row>
    <row r="71" spans="1:14" x14ac:dyDescent="0.25">
      <c r="A71" s="110" t="s">
        <v>27</v>
      </c>
      <c r="B71" s="111">
        <v>295.69688199999996</v>
      </c>
      <c r="C71" s="111">
        <v>280.84881999999999</v>
      </c>
      <c r="D71" s="111">
        <v>268.16194100000001</v>
      </c>
      <c r="E71" s="111">
        <v>247.04278099999999</v>
      </c>
      <c r="F71" s="111">
        <v>312.74595700000003</v>
      </c>
      <c r="G71" s="111">
        <v>338.63579099999998</v>
      </c>
      <c r="H71" s="111">
        <v>322.258871</v>
      </c>
      <c r="I71" s="111">
        <v>257.23387600000001</v>
      </c>
      <c r="J71" s="111">
        <v>283.60327799999999</v>
      </c>
      <c r="K71" s="111">
        <v>285.97445699999997</v>
      </c>
      <c r="L71" s="111">
        <v>294.80004200000002</v>
      </c>
      <c r="M71" s="111">
        <v>378.812793</v>
      </c>
      <c r="N71" s="111">
        <v>383.25818299999997</v>
      </c>
    </row>
    <row r="72" spans="1:14" x14ac:dyDescent="0.25">
      <c r="A72" s="110" t="s">
        <v>28</v>
      </c>
      <c r="B72" s="111">
        <v>1698.438817</v>
      </c>
      <c r="C72" s="111">
        <v>1501.3726530000001</v>
      </c>
      <c r="D72" s="111">
        <v>1359.9613380000001</v>
      </c>
      <c r="E72" s="111">
        <v>1363.2628120000002</v>
      </c>
      <c r="F72" s="111">
        <v>1672.9068810000001</v>
      </c>
      <c r="G72" s="111">
        <v>1921.2451229999999</v>
      </c>
      <c r="H72" s="111">
        <v>2167.2241759999997</v>
      </c>
      <c r="I72" s="111">
        <v>1779.097847</v>
      </c>
      <c r="J72" s="111">
        <v>1983.9273689999998</v>
      </c>
      <c r="K72" s="111">
        <v>2347.8572949999998</v>
      </c>
      <c r="L72" s="111">
        <v>2592.3732490000002</v>
      </c>
      <c r="M72" s="111">
        <v>2927.3170150000001</v>
      </c>
      <c r="N72" s="111">
        <v>2929.1542810000001</v>
      </c>
    </row>
    <row r="73" spans="1:14" x14ac:dyDescent="0.25">
      <c r="A73" s="110" t="s">
        <v>29</v>
      </c>
      <c r="B73" s="111">
        <v>3946.0364610000001</v>
      </c>
      <c r="C73" s="111">
        <v>4050.8213999999998</v>
      </c>
      <c r="D73" s="111">
        <v>3818.349185</v>
      </c>
      <c r="E73" s="111">
        <v>3905.2275060000002</v>
      </c>
      <c r="F73" s="111">
        <v>3913.4344229999997</v>
      </c>
      <c r="G73" s="111">
        <v>3936.037867</v>
      </c>
      <c r="H73" s="111">
        <v>4357.3054030000003</v>
      </c>
      <c r="I73" s="111">
        <v>4387.0310470000004</v>
      </c>
      <c r="J73" s="111">
        <v>5166.0629840000001</v>
      </c>
      <c r="K73" s="111">
        <v>5230.2428049999999</v>
      </c>
      <c r="L73" s="111">
        <v>5358.3621879999992</v>
      </c>
      <c r="M73" s="111">
        <v>5162.4702570000009</v>
      </c>
      <c r="N73" s="111">
        <v>5049.4338029999999</v>
      </c>
    </row>
    <row r="74" spans="1:14" x14ac:dyDescent="0.25">
      <c r="A74" s="110" t="s">
        <v>30</v>
      </c>
      <c r="B74" s="111">
        <v>861.09104899999988</v>
      </c>
      <c r="C74" s="111">
        <v>911.13946799999997</v>
      </c>
      <c r="D74" s="111">
        <v>816.98979200000008</v>
      </c>
      <c r="E74" s="111">
        <v>778.40029500000003</v>
      </c>
      <c r="F74" s="111">
        <v>672.33192699999995</v>
      </c>
      <c r="G74" s="111">
        <v>649.882249</v>
      </c>
      <c r="H74" s="111">
        <v>714.77541999999994</v>
      </c>
      <c r="I74" s="111">
        <v>623.72941700000001</v>
      </c>
      <c r="J74" s="111">
        <v>692.54143599999998</v>
      </c>
      <c r="K74" s="111">
        <v>757.52039100000002</v>
      </c>
      <c r="L74" s="111">
        <v>780.23561899999993</v>
      </c>
      <c r="M74" s="111">
        <v>851.25211300000001</v>
      </c>
      <c r="N74" s="111">
        <v>808.014995</v>
      </c>
    </row>
    <row r="75" spans="1:14" x14ac:dyDescent="0.25">
      <c r="A75" s="118" t="s">
        <v>32</v>
      </c>
      <c r="B75" s="119">
        <v>358.78804100000002</v>
      </c>
      <c r="C75" s="119">
        <v>296.86131999999998</v>
      </c>
      <c r="D75" s="119">
        <v>273.40265299999999</v>
      </c>
      <c r="E75" s="119">
        <v>281.53323799999998</v>
      </c>
      <c r="F75" s="119">
        <v>284.744034</v>
      </c>
      <c r="G75" s="119">
        <v>338.31319999999999</v>
      </c>
      <c r="H75" s="119">
        <v>516.72140999999999</v>
      </c>
      <c r="I75" s="119">
        <v>408.23266699999999</v>
      </c>
      <c r="J75" s="119">
        <v>471.83628700000003</v>
      </c>
      <c r="K75" s="119">
        <v>454.06093299999998</v>
      </c>
      <c r="L75" s="119">
        <v>509.02101599999992</v>
      </c>
      <c r="M75" s="119">
        <v>640.37502299999994</v>
      </c>
      <c r="N75" s="119">
        <v>616.84946100000002</v>
      </c>
    </row>
    <row r="76" spans="1:14" x14ac:dyDescent="0.25">
      <c r="A76" s="126" t="s">
        <v>33</v>
      </c>
      <c r="B76" s="102">
        <v>6053.5729489999994</v>
      </c>
      <c r="C76" s="102">
        <v>5295.6923790000001</v>
      </c>
      <c r="D76" s="102">
        <v>4428.5572350000002</v>
      </c>
      <c r="E76" s="102">
        <v>4098.5188589999998</v>
      </c>
      <c r="F76" s="102">
        <v>4265.4843550000005</v>
      </c>
      <c r="G76" s="102">
        <v>4624.3294230000001</v>
      </c>
      <c r="H76" s="102">
        <v>5643.1844639999999</v>
      </c>
      <c r="I76" s="102">
        <v>5011.5929889999998</v>
      </c>
      <c r="J76" s="102">
        <v>5242.6274799999992</v>
      </c>
      <c r="K76" s="102">
        <v>5874.2883689999999</v>
      </c>
      <c r="L76" s="102">
        <v>6583.3957779999992</v>
      </c>
      <c r="M76" s="102">
        <v>6906.7332909999996</v>
      </c>
      <c r="N76" s="102">
        <v>6759.041768</v>
      </c>
    </row>
    <row r="77" spans="1:14" x14ac:dyDescent="0.25">
      <c r="A77" s="110" t="s">
        <v>34</v>
      </c>
      <c r="B77" s="111">
        <v>239.26248899999999</v>
      </c>
      <c r="C77" s="111">
        <v>178.22863699999999</v>
      </c>
      <c r="D77" s="111">
        <v>207.055136</v>
      </c>
      <c r="E77" s="111">
        <v>172.02919</v>
      </c>
      <c r="F77" s="111">
        <v>173.38500199999999</v>
      </c>
      <c r="G77" s="111">
        <v>182.58033999999998</v>
      </c>
      <c r="H77" s="111">
        <v>194.61202</v>
      </c>
      <c r="I77" s="111">
        <v>191.00157200000001</v>
      </c>
      <c r="J77" s="111">
        <v>187.75142</v>
      </c>
      <c r="K77" s="111">
        <v>198.45045100000002</v>
      </c>
      <c r="L77" s="111">
        <v>223.10671400000001</v>
      </c>
      <c r="M77" s="111">
        <v>265.23930899999999</v>
      </c>
      <c r="N77" s="111">
        <v>258.13361500000002</v>
      </c>
    </row>
    <row r="78" spans="1:14" x14ac:dyDescent="0.25">
      <c r="A78" s="110" t="s">
        <v>35</v>
      </c>
      <c r="B78" s="111">
        <v>2771.07062</v>
      </c>
      <c r="C78" s="111">
        <v>2517.6110619999999</v>
      </c>
      <c r="D78" s="111">
        <v>1975.063553</v>
      </c>
      <c r="E78" s="111">
        <v>1797.1964600000001</v>
      </c>
      <c r="F78" s="111">
        <v>1770.4668819999999</v>
      </c>
      <c r="G78" s="111">
        <v>1907.189967</v>
      </c>
      <c r="H78" s="111">
        <v>2335.9021329999996</v>
      </c>
      <c r="I78" s="111">
        <v>2001.1575340000002</v>
      </c>
      <c r="J78" s="111">
        <v>2057.1752900000001</v>
      </c>
      <c r="K78" s="111">
        <v>2139.949615</v>
      </c>
      <c r="L78" s="111">
        <v>2289.3672160000001</v>
      </c>
      <c r="M78" s="111">
        <v>2488.5195189999999</v>
      </c>
      <c r="N78" s="111">
        <v>2460.2628199999999</v>
      </c>
    </row>
    <row r="79" spans="1:14" x14ac:dyDescent="0.25">
      <c r="A79" s="110" t="s">
        <v>38</v>
      </c>
      <c r="B79" s="111">
        <v>2659.1152590000002</v>
      </c>
      <c r="C79" s="111">
        <v>2249.5915230000001</v>
      </c>
      <c r="D79" s="111">
        <v>1978.9989559999999</v>
      </c>
      <c r="E79" s="111">
        <v>1886.091666</v>
      </c>
      <c r="F79" s="111">
        <v>2059.576294</v>
      </c>
      <c r="G79" s="111">
        <v>2253.4877860000001</v>
      </c>
      <c r="H79" s="111">
        <v>2779.8349290000001</v>
      </c>
      <c r="I79" s="111">
        <v>2521.5606830000002</v>
      </c>
      <c r="J79" s="111">
        <v>2707.6229370000001</v>
      </c>
      <c r="K79" s="111">
        <v>3255.27414</v>
      </c>
      <c r="L79" s="111">
        <v>3746.9192229999999</v>
      </c>
      <c r="M79" s="111">
        <v>3769.9241219999999</v>
      </c>
      <c r="N79" s="111">
        <v>3660.3991810000002</v>
      </c>
    </row>
    <row r="80" spans="1:14" x14ac:dyDescent="0.25">
      <c r="A80" s="179" t="s">
        <v>39</v>
      </c>
      <c r="B80" s="119">
        <v>381.92264700000004</v>
      </c>
      <c r="C80" s="119">
        <v>348.451346</v>
      </c>
      <c r="D80" s="119">
        <v>265.92558499999996</v>
      </c>
      <c r="E80" s="119">
        <v>241.97692899999998</v>
      </c>
      <c r="F80" s="119">
        <v>261.17691199999996</v>
      </c>
      <c r="G80" s="119">
        <v>279.21797900000001</v>
      </c>
      <c r="H80" s="119">
        <v>329.85566000000006</v>
      </c>
      <c r="I80" s="119">
        <v>296.50122600000003</v>
      </c>
      <c r="J80" s="119">
        <v>289.02104600000001</v>
      </c>
      <c r="K80" s="119">
        <v>279.372747</v>
      </c>
      <c r="L80" s="119">
        <v>322.56647600000002</v>
      </c>
      <c r="M80" s="119">
        <v>380.84816699999993</v>
      </c>
      <c r="N80" s="119">
        <v>379.220867</v>
      </c>
    </row>
    <row r="81" spans="1:14" x14ac:dyDescent="0.25">
      <c r="A81" s="180" t="s">
        <v>40</v>
      </c>
      <c r="B81" s="102">
        <v>1452.926997</v>
      </c>
      <c r="C81" s="102">
        <v>1337.5199490000002</v>
      </c>
      <c r="D81" s="102">
        <v>1090.1766929999999</v>
      </c>
      <c r="E81" s="102">
        <v>981.65570600000001</v>
      </c>
      <c r="F81" s="102">
        <v>996.32444099999998</v>
      </c>
      <c r="G81" s="102">
        <v>1143.070815</v>
      </c>
      <c r="H81" s="102">
        <v>1290.5413789999998</v>
      </c>
      <c r="I81" s="102">
        <v>1110.9341440000001</v>
      </c>
      <c r="J81" s="102">
        <v>1144.1977040000002</v>
      </c>
      <c r="K81" s="102">
        <v>1217.646369</v>
      </c>
      <c r="L81" s="102">
        <v>1443.5967229999999</v>
      </c>
      <c r="M81" s="102">
        <v>1541.2247869999999</v>
      </c>
      <c r="N81" s="102">
        <v>1472.6104479999999</v>
      </c>
    </row>
    <row r="82" spans="1:14" x14ac:dyDescent="0.25">
      <c r="A82" s="10" t="s">
        <v>107</v>
      </c>
      <c r="B82" s="111">
        <v>30.502061000000001</v>
      </c>
      <c r="C82" s="111">
        <v>32.477697999999997</v>
      </c>
      <c r="D82" s="111">
        <v>23.691954000000003</v>
      </c>
      <c r="E82" s="111">
        <v>28.210716000000001</v>
      </c>
      <c r="F82" s="111">
        <v>29.096883999999999</v>
      </c>
      <c r="G82" s="111">
        <v>17.847828999999997</v>
      </c>
      <c r="H82" s="111">
        <v>21.413302000000002</v>
      </c>
      <c r="I82" s="111">
        <v>16.098937999999997</v>
      </c>
      <c r="J82" s="111">
        <v>21.040208</v>
      </c>
      <c r="K82" s="111">
        <v>22.959127000000002</v>
      </c>
      <c r="L82" s="111">
        <v>58.760508000000002</v>
      </c>
      <c r="M82" s="111">
        <v>56.769348999999998</v>
      </c>
      <c r="N82" s="111">
        <v>40.007981999999998</v>
      </c>
    </row>
    <row r="83" spans="1:14" x14ac:dyDescent="0.25">
      <c r="A83" s="10" t="s">
        <v>42</v>
      </c>
      <c r="B83" s="111">
        <v>126.09161800000001</v>
      </c>
      <c r="C83" s="111">
        <v>165.11491199999998</v>
      </c>
      <c r="D83" s="111">
        <v>150.429047</v>
      </c>
      <c r="E83" s="111">
        <v>139.01698900000002</v>
      </c>
      <c r="F83" s="111">
        <v>166.95987</v>
      </c>
      <c r="G83" s="111">
        <v>188.18551099999999</v>
      </c>
      <c r="H83" s="111">
        <v>179.74670699999999</v>
      </c>
      <c r="I83" s="111">
        <v>166.55411599999999</v>
      </c>
      <c r="J83" s="111">
        <v>191.966016</v>
      </c>
      <c r="K83" s="111">
        <v>197.15537199999997</v>
      </c>
      <c r="L83" s="111">
        <v>224.93443600000001</v>
      </c>
      <c r="M83" s="111">
        <v>260.66106300000001</v>
      </c>
      <c r="N83" s="111">
        <v>265.88244900000001</v>
      </c>
    </row>
    <row r="84" spans="1:14" x14ac:dyDescent="0.25">
      <c r="A84" s="179" t="s">
        <v>108</v>
      </c>
      <c r="B84" s="119">
        <v>1296.3333129999999</v>
      </c>
      <c r="C84" s="119">
        <v>1139.927334</v>
      </c>
      <c r="D84" s="119">
        <v>916.05568800000003</v>
      </c>
      <c r="E84" s="119">
        <v>814.427997</v>
      </c>
      <c r="F84" s="119">
        <v>800.26768099999993</v>
      </c>
      <c r="G84" s="119">
        <v>937.0374710000001</v>
      </c>
      <c r="H84" s="119">
        <v>1089.3813659999998</v>
      </c>
      <c r="I84" s="119">
        <v>928.28108699999996</v>
      </c>
      <c r="J84" s="119">
        <v>931.19147900000007</v>
      </c>
      <c r="K84" s="119">
        <v>997.17784600000005</v>
      </c>
      <c r="L84" s="119">
        <v>1159.810111</v>
      </c>
      <c r="M84" s="119">
        <v>1223.6943740000002</v>
      </c>
      <c r="N84" s="119">
        <v>1166.258844</v>
      </c>
    </row>
    <row r="85" spans="1:14" x14ac:dyDescent="0.25">
      <c r="A85" s="180" t="s">
        <v>49</v>
      </c>
      <c r="B85" s="102">
        <v>4753.4406319999998</v>
      </c>
      <c r="C85" s="102">
        <v>4556.2022459999998</v>
      </c>
      <c r="D85" s="102">
        <v>4413.2084649999997</v>
      </c>
      <c r="E85" s="102">
        <v>4486.0344139999997</v>
      </c>
      <c r="F85" s="102">
        <v>4486.0189719999998</v>
      </c>
      <c r="G85" s="102">
        <v>5037.3952229999995</v>
      </c>
      <c r="H85" s="102">
        <v>5625.433986</v>
      </c>
      <c r="I85" s="102">
        <v>5550.7341750000005</v>
      </c>
      <c r="J85" s="102">
        <v>6036.736312</v>
      </c>
      <c r="K85" s="102">
        <v>6858.0104809999993</v>
      </c>
      <c r="L85" s="102">
        <v>8264.9748780000009</v>
      </c>
      <c r="M85" s="102">
        <v>10436.647706</v>
      </c>
      <c r="N85" s="102">
        <v>10636.051896999999</v>
      </c>
    </row>
    <row r="86" spans="1:14" x14ac:dyDescent="0.25">
      <c r="A86" s="10" t="s">
        <v>50</v>
      </c>
      <c r="B86" s="111">
        <f t="shared" ref="B86:F86" si="1">+B85-B87-B88</f>
        <v>29.164209999999684</v>
      </c>
      <c r="C86" s="111">
        <f t="shared" si="1"/>
        <v>27.070176000000174</v>
      </c>
      <c r="D86" s="111">
        <f t="shared" si="1"/>
        <v>19.923697999999376</v>
      </c>
      <c r="E86" s="111">
        <f t="shared" si="1"/>
        <v>31.697959999999739</v>
      </c>
      <c r="F86" s="111">
        <f t="shared" si="1"/>
        <v>30.167710999999372</v>
      </c>
      <c r="G86" s="111">
        <f>+G85-G87-G88</f>
        <v>67.820615999999518</v>
      </c>
      <c r="H86" s="111">
        <v>76.396544000000006</v>
      </c>
      <c r="I86" s="111">
        <v>79.67966100000001</v>
      </c>
      <c r="J86" s="111">
        <v>91.725842999999998</v>
      </c>
      <c r="K86" s="111">
        <v>81.794599000000005</v>
      </c>
      <c r="L86" s="111">
        <v>134.45678300000003</v>
      </c>
      <c r="M86" s="111">
        <v>229.42434900000001</v>
      </c>
      <c r="N86" s="111">
        <v>198.44827199999997</v>
      </c>
    </row>
    <row r="87" spans="1:14" x14ac:dyDescent="0.25">
      <c r="A87" s="10" t="s">
        <v>51</v>
      </c>
      <c r="B87" s="111">
        <v>2706.6965279999999</v>
      </c>
      <c r="C87" s="111">
        <v>2643.0960139999997</v>
      </c>
      <c r="D87" s="111">
        <v>2608.0984470000003</v>
      </c>
      <c r="E87" s="111">
        <v>2737.4451509999999</v>
      </c>
      <c r="F87" s="111">
        <v>2891.1742770000005</v>
      </c>
      <c r="G87" s="111">
        <v>3438.5053090000001</v>
      </c>
      <c r="H87" s="111">
        <v>3978.9472450000003</v>
      </c>
      <c r="I87" s="111">
        <v>4020.035159</v>
      </c>
      <c r="J87" s="111">
        <v>4362.6938559999999</v>
      </c>
      <c r="K87" s="111">
        <v>4814.1529179999998</v>
      </c>
      <c r="L87" s="111">
        <v>6277.9406390000004</v>
      </c>
      <c r="M87" s="111">
        <v>8326.8854019999999</v>
      </c>
      <c r="N87" s="111">
        <v>8458.723997000001</v>
      </c>
    </row>
    <row r="88" spans="1:14" x14ac:dyDescent="0.25">
      <c r="A88" s="179" t="s">
        <v>55</v>
      </c>
      <c r="B88" s="119">
        <v>2017.5798940000002</v>
      </c>
      <c r="C88" s="119">
        <v>1886.0360559999999</v>
      </c>
      <c r="D88" s="119">
        <v>1785.18632</v>
      </c>
      <c r="E88" s="119">
        <v>1716.8913030000001</v>
      </c>
      <c r="F88" s="119">
        <v>1564.6769839999999</v>
      </c>
      <c r="G88" s="119">
        <v>1531.0692979999999</v>
      </c>
      <c r="H88" s="119">
        <v>1570.0901940000003</v>
      </c>
      <c r="I88" s="119">
        <v>1451.0193509999999</v>
      </c>
      <c r="J88" s="119">
        <v>1582.316609</v>
      </c>
      <c r="K88" s="119">
        <v>1962.0629610000001</v>
      </c>
      <c r="L88" s="119">
        <v>1852.577456</v>
      </c>
      <c r="M88" s="119">
        <v>1880.337955</v>
      </c>
      <c r="N88" s="119">
        <v>1978.8796279999999</v>
      </c>
    </row>
    <row r="89" spans="1:14" x14ac:dyDescent="0.25">
      <c r="A89" s="180" t="s">
        <v>56</v>
      </c>
      <c r="B89" s="102">
        <v>2478.5821779999997</v>
      </c>
      <c r="C89" s="102">
        <v>2189.48461</v>
      </c>
      <c r="D89" s="102">
        <v>1995.3508770000001</v>
      </c>
      <c r="E89" s="102">
        <v>1967.8889729999999</v>
      </c>
      <c r="F89" s="102">
        <v>1960.4336850000002</v>
      </c>
      <c r="G89" s="102">
        <v>2152.1305459999999</v>
      </c>
      <c r="H89" s="102">
        <v>2305.2530420000003</v>
      </c>
      <c r="I89" s="102">
        <v>2225.9904879999999</v>
      </c>
      <c r="J89" s="102">
        <v>2427.9535830000004</v>
      </c>
      <c r="K89" s="102">
        <v>2479.1542600000002</v>
      </c>
      <c r="L89" s="102">
        <v>2725.9459379999998</v>
      </c>
      <c r="M89" s="102">
        <v>2871.733311</v>
      </c>
      <c r="N89" s="102">
        <v>2755.4986210000002</v>
      </c>
    </row>
    <row r="90" spans="1:14" x14ac:dyDescent="0.25">
      <c r="A90" s="10" t="s">
        <v>57</v>
      </c>
      <c r="B90" s="111">
        <v>547.68944099999999</v>
      </c>
      <c r="C90" s="111">
        <v>430.33260899999999</v>
      </c>
      <c r="D90" s="111">
        <v>353.82136800000006</v>
      </c>
      <c r="E90" s="111">
        <v>354.05552599999999</v>
      </c>
      <c r="F90" s="111">
        <v>369.6026</v>
      </c>
      <c r="G90" s="111">
        <v>447.43005599999992</v>
      </c>
      <c r="H90" s="111">
        <v>481.29285699999997</v>
      </c>
      <c r="I90" s="111">
        <v>447.684663</v>
      </c>
      <c r="J90" s="111">
        <v>456.15727599999997</v>
      </c>
      <c r="K90" s="111">
        <v>438.98984799999999</v>
      </c>
      <c r="L90" s="111">
        <v>438.49904900000001</v>
      </c>
      <c r="M90" s="111">
        <v>438.47201300000006</v>
      </c>
      <c r="N90" s="111">
        <v>403.25088200000005</v>
      </c>
    </row>
    <row r="91" spans="1:14" x14ac:dyDescent="0.25">
      <c r="A91" s="10" t="s">
        <v>93</v>
      </c>
      <c r="B91" s="111">
        <v>427.497863</v>
      </c>
      <c r="C91" s="111">
        <v>392.01447899999999</v>
      </c>
      <c r="D91" s="111">
        <v>336.897693</v>
      </c>
      <c r="E91" s="111">
        <v>371.85011199999997</v>
      </c>
      <c r="F91" s="111">
        <v>369.28621300000003</v>
      </c>
      <c r="G91" s="111">
        <v>415.61609100000004</v>
      </c>
      <c r="H91" s="111">
        <v>447.16488600000002</v>
      </c>
      <c r="I91" s="111">
        <v>419.67739599999999</v>
      </c>
      <c r="J91" s="111">
        <v>477.23288399999996</v>
      </c>
      <c r="K91" s="111">
        <v>434.59416800000002</v>
      </c>
      <c r="L91" s="111">
        <v>555.35616199999993</v>
      </c>
      <c r="M91" s="111">
        <v>613.10281199999986</v>
      </c>
      <c r="N91" s="111">
        <v>603.80809899999997</v>
      </c>
    </row>
    <row r="92" spans="1:14" x14ac:dyDescent="0.25">
      <c r="A92" s="10" t="s">
        <v>60</v>
      </c>
      <c r="B92" s="111">
        <v>797.13699499999996</v>
      </c>
      <c r="C92" s="111">
        <v>718.30834799999991</v>
      </c>
      <c r="D92" s="111">
        <v>665.050478</v>
      </c>
      <c r="E92" s="111">
        <v>684.52084100000002</v>
      </c>
      <c r="F92" s="111">
        <v>664.77153799999996</v>
      </c>
      <c r="G92" s="111">
        <v>670.38774799999999</v>
      </c>
      <c r="H92" s="111">
        <v>670.29528899999991</v>
      </c>
      <c r="I92" s="111">
        <v>601.23288700000001</v>
      </c>
      <c r="J92" s="111">
        <v>661.52232500000002</v>
      </c>
      <c r="K92" s="111">
        <v>681.48942099999999</v>
      </c>
      <c r="L92" s="111">
        <v>826.71281799999997</v>
      </c>
      <c r="M92" s="111">
        <v>930.60646700000007</v>
      </c>
      <c r="N92" s="111">
        <v>891.73970299999996</v>
      </c>
    </row>
    <row r="93" spans="1:14" x14ac:dyDescent="0.25">
      <c r="A93" s="179" t="s">
        <v>61</v>
      </c>
      <c r="B93" s="119">
        <v>706.25787199999991</v>
      </c>
      <c r="C93" s="119">
        <v>648.82916799999998</v>
      </c>
      <c r="D93" s="119">
        <v>639.58133200000009</v>
      </c>
      <c r="E93" s="119">
        <v>557.46248700000001</v>
      </c>
      <c r="F93" s="119">
        <v>556.773326</v>
      </c>
      <c r="G93" s="119">
        <v>618.69664299999999</v>
      </c>
      <c r="H93" s="119">
        <v>706.50000199999999</v>
      </c>
      <c r="I93" s="119">
        <v>757.39553599999999</v>
      </c>
      <c r="J93" s="119">
        <v>833.04109500000004</v>
      </c>
      <c r="K93" s="119">
        <v>924.08082000000002</v>
      </c>
      <c r="L93" s="119">
        <v>905.37790700000005</v>
      </c>
      <c r="M93" s="119">
        <v>889.55201699999998</v>
      </c>
      <c r="N93" s="119">
        <v>856.69993499999987</v>
      </c>
    </row>
    <row r="94" spans="1:14" x14ac:dyDescent="0.25">
      <c r="A94" s="180" t="s">
        <v>62</v>
      </c>
      <c r="B94" s="102">
        <v>15321.313975000001</v>
      </c>
      <c r="C94" s="102">
        <v>14014.809627000001</v>
      </c>
      <c r="D94" s="102">
        <v>12858.009644</v>
      </c>
      <c r="E94" s="102">
        <v>12320.835298</v>
      </c>
      <c r="F94" s="102">
        <v>12650.626636000001</v>
      </c>
      <c r="G94" s="102">
        <v>12704.965059</v>
      </c>
      <c r="H94" s="102">
        <v>14462.653251</v>
      </c>
      <c r="I94" s="102">
        <v>13502.495104</v>
      </c>
      <c r="J94" s="102">
        <v>14166.69569</v>
      </c>
      <c r="K94" s="102">
        <v>14683.733358999998</v>
      </c>
      <c r="L94" s="102">
        <v>14861.618270999999</v>
      </c>
      <c r="M94" s="102">
        <v>15087.8626</v>
      </c>
      <c r="N94" s="102">
        <v>14903.490011999998</v>
      </c>
    </row>
    <row r="95" spans="1:14" x14ac:dyDescent="0.25">
      <c r="A95" s="10" t="s">
        <v>75</v>
      </c>
      <c r="B95" s="111">
        <v>632.16948900000011</v>
      </c>
      <c r="C95" s="111">
        <v>575.39845800000001</v>
      </c>
      <c r="D95" s="111">
        <v>577.59877800000004</v>
      </c>
      <c r="E95" s="111">
        <v>461.73430699999994</v>
      </c>
      <c r="F95" s="111">
        <v>476.46782400000001</v>
      </c>
      <c r="G95" s="111">
        <v>500.12090700000005</v>
      </c>
      <c r="H95" s="111">
        <v>634.87524899999994</v>
      </c>
      <c r="I95" s="111">
        <v>560.42469600000004</v>
      </c>
      <c r="J95" s="111">
        <v>562.79929200000004</v>
      </c>
      <c r="K95" s="111">
        <v>535.34267699999998</v>
      </c>
      <c r="L95" s="111">
        <v>418.11348200000003</v>
      </c>
      <c r="M95" s="111">
        <v>205.73502300000001</v>
      </c>
      <c r="N95" s="111">
        <v>184.97244800000001</v>
      </c>
    </row>
    <row r="96" spans="1:14" x14ac:dyDescent="0.25">
      <c r="A96" s="10" t="s">
        <v>64</v>
      </c>
      <c r="B96" s="111">
        <v>7.4258950000000006</v>
      </c>
      <c r="C96" s="111">
        <v>8.7444699999999997</v>
      </c>
      <c r="D96" s="111">
        <v>9.015936</v>
      </c>
      <c r="E96" s="111">
        <v>6.7850669999999997</v>
      </c>
      <c r="F96" s="111">
        <v>11.334429</v>
      </c>
      <c r="G96" s="111">
        <v>7.8359880000000004</v>
      </c>
      <c r="H96" s="111">
        <v>11.394223</v>
      </c>
      <c r="I96" s="111">
        <v>3.7584490000000002</v>
      </c>
      <c r="J96" s="111">
        <v>8.5078829999999996</v>
      </c>
      <c r="K96" s="111">
        <v>7.6500510000000004</v>
      </c>
      <c r="L96" s="111">
        <v>4.5243220000000006</v>
      </c>
      <c r="M96" s="111">
        <v>4.4390739999999997</v>
      </c>
      <c r="N96" s="111">
        <v>3.1636199999999999</v>
      </c>
    </row>
    <row r="97" spans="1:14" x14ac:dyDescent="0.25">
      <c r="A97" s="10" t="s">
        <v>65</v>
      </c>
      <c r="B97" s="111">
        <v>1722.9017819999999</v>
      </c>
      <c r="C97" s="111">
        <v>1822.6429549999998</v>
      </c>
      <c r="D97" s="111">
        <v>1641.1459690000002</v>
      </c>
      <c r="E97" s="111">
        <v>1761.6463939999999</v>
      </c>
      <c r="F97" s="111">
        <v>1553.2587839999999</v>
      </c>
      <c r="G97" s="111">
        <v>1699.0676040000001</v>
      </c>
      <c r="H97" s="111">
        <v>2193.5887600000001</v>
      </c>
      <c r="I97" s="111">
        <v>2370.7892060000004</v>
      </c>
      <c r="J97" s="111">
        <v>2749.2188469999996</v>
      </c>
      <c r="K97" s="111">
        <v>2803.3141030000002</v>
      </c>
      <c r="L97" s="111">
        <v>2941.186494</v>
      </c>
      <c r="M97" s="111">
        <v>3877.6787899999999</v>
      </c>
      <c r="N97" s="111">
        <v>4068.8395860000001</v>
      </c>
    </row>
    <row r="98" spans="1:14" x14ac:dyDescent="0.25">
      <c r="A98" s="10" t="s">
        <v>66</v>
      </c>
      <c r="B98" s="111">
        <v>8611.3504229999999</v>
      </c>
      <c r="C98" s="111">
        <v>7792.0410030000003</v>
      </c>
      <c r="D98" s="111">
        <v>7195.443127999999</v>
      </c>
      <c r="E98" s="111">
        <v>7024.591144</v>
      </c>
      <c r="F98" s="111">
        <v>7427.1185779999987</v>
      </c>
      <c r="G98" s="111">
        <v>7965.9041590000006</v>
      </c>
      <c r="H98" s="111">
        <v>8810.2248610000006</v>
      </c>
      <c r="I98" s="111">
        <v>8032.9831260000001</v>
      </c>
      <c r="J98" s="111">
        <v>8334.2680459999992</v>
      </c>
      <c r="K98" s="111">
        <v>8720.2267709999996</v>
      </c>
      <c r="L98" s="111">
        <v>9297.6956790000004</v>
      </c>
      <c r="M98" s="111">
        <v>9411.8935099999999</v>
      </c>
      <c r="N98" s="111">
        <v>8966.0249210000002</v>
      </c>
    </row>
    <row r="99" spans="1:14" x14ac:dyDescent="0.25">
      <c r="A99" s="179" t="s">
        <v>67</v>
      </c>
      <c r="B99" s="119">
        <v>4347.4663790000004</v>
      </c>
      <c r="C99" s="119">
        <v>3815.9827329999998</v>
      </c>
      <c r="D99" s="119">
        <v>3434.8058280000005</v>
      </c>
      <c r="E99" s="119">
        <v>3066.0783799999999</v>
      </c>
      <c r="F99" s="119">
        <v>3182.447013</v>
      </c>
      <c r="G99" s="119">
        <v>2532.0363910000001</v>
      </c>
      <c r="H99" s="119">
        <v>2812.5701489999997</v>
      </c>
      <c r="I99" s="119">
        <v>2534.5396190000001</v>
      </c>
      <c r="J99" s="119">
        <v>2511.901617</v>
      </c>
      <c r="K99" s="119">
        <v>2617.1997529999999</v>
      </c>
      <c r="L99" s="119">
        <v>2200.0982870000003</v>
      </c>
      <c r="M99" s="119">
        <v>1588.116203</v>
      </c>
      <c r="N99" s="119">
        <v>1680.489437</v>
      </c>
    </row>
    <row r="100" spans="1:14" x14ac:dyDescent="0.25">
      <c r="A100" s="180" t="s">
        <v>68</v>
      </c>
      <c r="B100" s="102">
        <v>2949.389424</v>
      </c>
      <c r="C100" s="102">
        <v>2932.8255389999999</v>
      </c>
      <c r="D100" s="102">
        <v>3044.7557459999998</v>
      </c>
      <c r="E100" s="102">
        <v>2625.2786619999997</v>
      </c>
      <c r="F100" s="102">
        <v>3235.0904069999997</v>
      </c>
      <c r="G100" s="102">
        <v>3159.2184130000001</v>
      </c>
      <c r="H100" s="102">
        <v>3467.1604649999999</v>
      </c>
      <c r="I100" s="102">
        <v>4677.9441080000006</v>
      </c>
      <c r="J100" s="102">
        <v>3867.8047610000003</v>
      </c>
      <c r="K100" s="102">
        <v>3740.9689200000003</v>
      </c>
      <c r="L100" s="102">
        <v>3535.3654879999999</v>
      </c>
      <c r="M100" s="102">
        <v>3488.6170959999999</v>
      </c>
      <c r="N100" s="102">
        <v>3225.8658719999999</v>
      </c>
    </row>
    <row r="101" spans="1:14" x14ac:dyDescent="0.25">
      <c r="A101" s="10" t="s">
        <v>119</v>
      </c>
      <c r="B101" s="111">
        <v>1652.0447509999999</v>
      </c>
      <c r="C101" s="111">
        <v>1648.1430540000001</v>
      </c>
      <c r="D101" s="111">
        <v>1677.7939860000001</v>
      </c>
      <c r="E101" s="111">
        <v>1448.809141</v>
      </c>
      <c r="F101" s="111">
        <v>1787.96345</v>
      </c>
      <c r="G101" s="111">
        <v>1762.385892</v>
      </c>
      <c r="H101" s="111">
        <v>1900.7106950000002</v>
      </c>
      <c r="I101" s="111">
        <v>2196.657518</v>
      </c>
      <c r="J101" s="111">
        <v>1942.1977000000002</v>
      </c>
      <c r="K101" s="111">
        <v>1925.503183</v>
      </c>
      <c r="L101" s="111">
        <v>1880.3984989999999</v>
      </c>
      <c r="M101" s="111">
        <v>1828.1460850000001</v>
      </c>
      <c r="N101" s="111">
        <v>1663.2290109999999</v>
      </c>
    </row>
    <row r="102" spans="1:14" x14ac:dyDescent="0.25">
      <c r="A102" s="10" t="s">
        <v>71</v>
      </c>
      <c r="B102" s="111">
        <v>339.00468699999999</v>
      </c>
      <c r="C102" s="111">
        <v>324.39733799999999</v>
      </c>
      <c r="D102" s="111">
        <v>333.41141400000004</v>
      </c>
      <c r="E102" s="111">
        <v>289.41095899999999</v>
      </c>
      <c r="F102" s="111">
        <v>398.23232999999993</v>
      </c>
      <c r="G102" s="111">
        <v>427.12959499999999</v>
      </c>
      <c r="H102" s="111">
        <v>454.12331900000004</v>
      </c>
      <c r="I102" s="111">
        <v>456.15761200000003</v>
      </c>
      <c r="J102" s="111">
        <v>514.63031000000001</v>
      </c>
      <c r="K102" s="111">
        <v>536.75827600000002</v>
      </c>
      <c r="L102" s="111">
        <v>524.34187599999996</v>
      </c>
      <c r="M102" s="111">
        <v>574.28035599999998</v>
      </c>
      <c r="N102" s="111">
        <v>581.678991</v>
      </c>
    </row>
    <row r="103" spans="1:14" x14ac:dyDescent="0.25">
      <c r="A103" s="181" t="s">
        <v>72</v>
      </c>
      <c r="B103" s="111">
        <v>556.61523299999999</v>
      </c>
      <c r="C103" s="111">
        <v>536.27639699999997</v>
      </c>
      <c r="D103" s="111">
        <v>566.102442</v>
      </c>
      <c r="E103" s="111">
        <v>501.61095699999998</v>
      </c>
      <c r="F103" s="111">
        <v>700.17085199999997</v>
      </c>
      <c r="G103" s="111">
        <v>608.34227799999996</v>
      </c>
      <c r="H103" s="111">
        <v>706.91557299999999</v>
      </c>
      <c r="I103" s="111">
        <v>1550.9778890000002</v>
      </c>
      <c r="J103" s="111">
        <v>914.05845700000009</v>
      </c>
      <c r="K103" s="111">
        <v>803.65957600000002</v>
      </c>
      <c r="L103" s="111">
        <v>666.21885700000007</v>
      </c>
      <c r="M103" s="111">
        <v>609.77194099999997</v>
      </c>
      <c r="N103" s="111">
        <v>522.82664</v>
      </c>
    </row>
    <row r="104" spans="1:14" x14ac:dyDescent="0.25">
      <c r="A104" s="182" t="s">
        <v>73</v>
      </c>
      <c r="B104" s="119">
        <v>401.72474599999998</v>
      </c>
      <c r="C104" s="119">
        <v>424.00874199999998</v>
      </c>
      <c r="D104" s="119">
        <v>467.44789600000001</v>
      </c>
      <c r="E104" s="119">
        <v>385.44759899999997</v>
      </c>
      <c r="F104" s="119">
        <v>348.72376800000001</v>
      </c>
      <c r="G104" s="119">
        <v>361.36064099999999</v>
      </c>
      <c r="H104" s="119">
        <v>405.41087099999999</v>
      </c>
      <c r="I104" s="119">
        <v>474.15107999999998</v>
      </c>
      <c r="J104" s="119">
        <v>496.91828900000002</v>
      </c>
      <c r="K104" s="119">
        <v>475.04788299999996</v>
      </c>
      <c r="L104" s="119">
        <v>464.40625199999999</v>
      </c>
      <c r="M104" s="119">
        <v>476.41871200000003</v>
      </c>
      <c r="N104" s="119">
        <v>458.13122899999996</v>
      </c>
    </row>
    <row r="105" spans="1:14" x14ac:dyDescent="0.25">
      <c r="A105" s="56" t="s">
        <v>11</v>
      </c>
      <c r="B105" s="57">
        <v>0</v>
      </c>
      <c r="C105" s="57">
        <v>0</v>
      </c>
      <c r="D105" s="57">
        <v>0</v>
      </c>
      <c r="E105" s="57">
        <v>0</v>
      </c>
      <c r="F105" s="57">
        <v>0</v>
      </c>
      <c r="G105" s="57">
        <v>0</v>
      </c>
      <c r="H105" s="57">
        <v>0</v>
      </c>
      <c r="I105" s="57">
        <v>0</v>
      </c>
      <c r="J105" s="57">
        <v>165.715046</v>
      </c>
      <c r="K105" s="57">
        <v>310.143978</v>
      </c>
      <c r="L105" s="57">
        <v>0</v>
      </c>
      <c r="M105" s="57">
        <v>0</v>
      </c>
      <c r="N105" s="57">
        <v>0</v>
      </c>
    </row>
    <row r="106" spans="1:14" x14ac:dyDescent="0.25">
      <c r="A106" s="145" t="s">
        <v>97</v>
      </c>
      <c r="B106" s="57">
        <v>46457.015199000001</v>
      </c>
      <c r="C106" s="57">
        <v>43385.523205999998</v>
      </c>
      <c r="D106" s="57">
        <v>39970.177250000001</v>
      </c>
      <c r="E106" s="57">
        <v>38591.721283999999</v>
      </c>
      <c r="F106" s="57">
        <v>41319.991347000003</v>
      </c>
      <c r="G106" s="57">
        <v>43411.178021000007</v>
      </c>
      <c r="H106" s="57">
        <v>49696.590955</v>
      </c>
      <c r="I106" s="57">
        <v>47991.519893000004</v>
      </c>
      <c r="J106" s="57">
        <v>50471.106943999999</v>
      </c>
      <c r="K106" s="57">
        <v>53695.518666999997</v>
      </c>
      <c r="L106" s="57">
        <v>57270.064599999998</v>
      </c>
      <c r="M106" s="57">
        <v>61033.713795000003</v>
      </c>
      <c r="N106" s="57">
        <v>59162.777705</v>
      </c>
    </row>
    <row r="107" spans="1:14" ht="15.75" thickBot="1" x14ac:dyDescent="0.3">
      <c r="A107" s="68" t="s">
        <v>140</v>
      </c>
      <c r="B107" s="184">
        <v>0</v>
      </c>
      <c r="C107" s="184">
        <v>0</v>
      </c>
      <c r="D107" s="184">
        <v>0</v>
      </c>
      <c r="E107" s="184">
        <v>0</v>
      </c>
      <c r="F107" s="184">
        <v>0</v>
      </c>
      <c r="G107" s="184">
        <v>0</v>
      </c>
      <c r="H107" s="184">
        <v>0</v>
      </c>
      <c r="I107" s="184">
        <v>0</v>
      </c>
      <c r="J107" s="184">
        <v>0</v>
      </c>
      <c r="K107" s="184">
        <v>0</v>
      </c>
      <c r="L107" s="184">
        <v>0</v>
      </c>
      <c r="M107" s="184">
        <v>0</v>
      </c>
      <c r="N107" s="184">
        <v>0</v>
      </c>
    </row>
    <row r="108" spans="1:14" ht="15.75" thickBot="1" x14ac:dyDescent="0.3">
      <c r="A108" s="212" t="s">
        <v>1542</v>
      </c>
      <c r="B108" s="89">
        <v>8992.1225080000004</v>
      </c>
      <c r="C108" s="89">
        <v>7781.4080409999997</v>
      </c>
      <c r="D108" s="89">
        <v>6923.6845680000006</v>
      </c>
      <c r="E108" s="89">
        <v>6899.5490019999997</v>
      </c>
      <c r="F108" s="89">
        <v>6971.5251960000005</v>
      </c>
      <c r="G108" s="89">
        <v>7398.5238199999994</v>
      </c>
      <c r="H108" s="89">
        <v>8088.8670219999995</v>
      </c>
      <c r="I108" s="89">
        <v>6563.1153530000001</v>
      </c>
      <c r="J108" s="89">
        <v>7242.7917710000002</v>
      </c>
      <c r="K108" s="89">
        <v>7957.3543669999999</v>
      </c>
      <c r="L108" s="89">
        <v>8538.9975969999996</v>
      </c>
      <c r="M108" s="89">
        <v>9369.2256040000011</v>
      </c>
      <c r="N108" s="89">
        <v>9314.7297040000012</v>
      </c>
    </row>
    <row r="109" spans="1:14" x14ac:dyDescent="0.25">
      <c r="A109" s="82" t="s">
        <v>14</v>
      </c>
      <c r="B109" s="163"/>
      <c r="C109" s="1013"/>
      <c r="D109" s="1013"/>
      <c r="E109" s="1013"/>
      <c r="F109" s="1013"/>
      <c r="G109" s="163"/>
      <c r="H109" s="163"/>
      <c r="I109" s="163"/>
      <c r="J109" s="163"/>
      <c r="K109" s="163"/>
      <c r="L109" s="163"/>
      <c r="M109" s="163"/>
      <c r="N109" s="163"/>
    </row>
    <row r="110" spans="1:14" x14ac:dyDescent="0.25">
      <c r="A110" s="214" t="s">
        <v>144</v>
      </c>
      <c r="B110" s="163"/>
      <c r="C110" s="163"/>
      <c r="D110" s="163"/>
      <c r="E110" s="163"/>
      <c r="F110" s="163"/>
      <c r="G110" s="163"/>
      <c r="H110" s="163"/>
      <c r="I110" s="163"/>
      <c r="J110" s="163"/>
      <c r="K110" s="163"/>
      <c r="L110" s="163"/>
      <c r="M110" s="163"/>
      <c r="N110" s="163"/>
    </row>
    <row r="111" spans="1:14" x14ac:dyDescent="0.25">
      <c r="A111" s="214" t="s">
        <v>145</v>
      </c>
      <c r="B111" s="163"/>
      <c r="C111" s="163"/>
      <c r="D111" s="163"/>
      <c r="E111" s="163"/>
      <c r="F111" s="163"/>
      <c r="G111" s="163"/>
      <c r="H111" s="163"/>
      <c r="I111" s="163"/>
      <c r="J111" s="163"/>
      <c r="K111" s="163"/>
      <c r="L111" s="163"/>
      <c r="M111" s="163"/>
      <c r="N111" s="163"/>
    </row>
    <row r="112" spans="1:14" x14ac:dyDescent="0.25">
      <c r="A112" s="214"/>
      <c r="B112" s="163"/>
      <c r="C112" s="163"/>
      <c r="D112" s="163"/>
      <c r="E112" s="163"/>
      <c r="F112" s="163"/>
      <c r="G112" s="163"/>
      <c r="H112" s="163"/>
      <c r="I112" s="163"/>
      <c r="J112" s="163"/>
      <c r="K112" s="163"/>
      <c r="L112" s="163"/>
      <c r="M112" s="163"/>
      <c r="N112" s="163"/>
    </row>
    <row r="113" spans="1:14" ht="16.5" thickBot="1" x14ac:dyDescent="0.3">
      <c r="A113" s="1014" t="s">
        <v>8</v>
      </c>
      <c r="B113" s="163"/>
      <c r="C113" s="163"/>
      <c r="D113" s="163"/>
      <c r="E113" s="163"/>
      <c r="F113" s="163"/>
      <c r="G113" s="163"/>
      <c r="H113" s="163"/>
      <c r="I113" s="163"/>
      <c r="J113" s="163"/>
      <c r="K113" s="163"/>
      <c r="L113" s="163"/>
      <c r="M113" s="163"/>
      <c r="N113" s="163"/>
    </row>
    <row r="114" spans="1:14" x14ac:dyDescent="0.25">
      <c r="A114" s="99"/>
      <c r="B114" s="19">
        <v>2013</v>
      </c>
      <c r="C114" s="19">
        <v>2014</v>
      </c>
      <c r="D114" s="19">
        <v>2015</v>
      </c>
      <c r="E114" s="19">
        <v>2016</v>
      </c>
      <c r="F114" s="19">
        <v>2017</v>
      </c>
      <c r="G114" s="19">
        <v>2018</v>
      </c>
      <c r="H114" s="19">
        <v>2019</v>
      </c>
      <c r="I114" s="19">
        <v>2020</v>
      </c>
      <c r="J114" s="19">
        <v>2021</v>
      </c>
      <c r="K114" s="19">
        <v>2022</v>
      </c>
      <c r="L114" s="19">
        <v>2023</v>
      </c>
      <c r="M114" s="19">
        <v>2024</v>
      </c>
      <c r="N114" s="19">
        <v>2025</v>
      </c>
    </row>
    <row r="115" spans="1:14" x14ac:dyDescent="0.25">
      <c r="A115" s="101" t="s">
        <v>15</v>
      </c>
      <c r="B115" s="102">
        <v>34771.537006999999</v>
      </c>
      <c r="C115" s="102">
        <v>35367.171283999996</v>
      </c>
      <c r="D115" s="102">
        <v>34999.019923</v>
      </c>
      <c r="E115" s="102">
        <v>34673.525514000001</v>
      </c>
      <c r="F115" s="102">
        <v>37222.513673000001</v>
      </c>
      <c r="G115" s="102">
        <v>37989.672547000002</v>
      </c>
      <c r="H115" s="102">
        <v>39636.258949999996</v>
      </c>
      <c r="I115" s="102">
        <v>39910.25073</v>
      </c>
      <c r="J115" s="102">
        <v>40830.840169000003</v>
      </c>
      <c r="K115" s="102">
        <v>43381.540817000001</v>
      </c>
      <c r="L115" s="102">
        <v>46180.862094000004</v>
      </c>
      <c r="M115" s="102">
        <v>47947.655692</v>
      </c>
      <c r="N115" s="102">
        <v>46889.46544</v>
      </c>
    </row>
    <row r="116" spans="1:14" x14ac:dyDescent="0.25">
      <c r="A116" s="110" t="s">
        <v>16</v>
      </c>
      <c r="B116" s="111">
        <v>4303.3153069999998</v>
      </c>
      <c r="C116" s="111">
        <v>4322.0342660000006</v>
      </c>
      <c r="D116" s="111">
        <v>3906.2313690000001</v>
      </c>
      <c r="E116" s="111">
        <v>3208.3551579999998</v>
      </c>
      <c r="F116" s="111">
        <v>3651.0954700000002</v>
      </c>
      <c r="G116" s="111">
        <v>3511.8497540000003</v>
      </c>
      <c r="H116" s="111">
        <v>3522.5190499999999</v>
      </c>
      <c r="I116" s="111">
        <v>3349.5537900000004</v>
      </c>
      <c r="J116" s="111">
        <v>3484.7176529999997</v>
      </c>
      <c r="K116" s="111">
        <v>5330.5093209999995</v>
      </c>
      <c r="L116" s="111">
        <v>5409.3743080000004</v>
      </c>
      <c r="M116" s="111">
        <v>3639.3179169999999</v>
      </c>
      <c r="N116" s="111">
        <v>3720.529168</v>
      </c>
    </row>
    <row r="117" spans="1:14" x14ac:dyDescent="0.25">
      <c r="A117" s="110" t="s">
        <v>17</v>
      </c>
      <c r="B117" s="111">
        <v>29031.847064000001</v>
      </c>
      <c r="C117" s="111">
        <v>29599.641001</v>
      </c>
      <c r="D117" s="111">
        <v>29244.796916000003</v>
      </c>
      <c r="E117" s="111">
        <v>29651.540174999998</v>
      </c>
      <c r="F117" s="111">
        <v>31061.799858999999</v>
      </c>
      <c r="G117" s="111">
        <v>31308.178607999998</v>
      </c>
      <c r="H117" s="111">
        <v>32729.305448999999</v>
      </c>
      <c r="I117" s="111">
        <v>32937.336858000002</v>
      </c>
      <c r="J117" s="111">
        <v>33780.468861000001</v>
      </c>
      <c r="K117" s="111">
        <v>34223.065083000001</v>
      </c>
      <c r="L117" s="111">
        <v>36370.579123999996</v>
      </c>
      <c r="M117" s="111">
        <v>39979.142342000006</v>
      </c>
      <c r="N117" s="111">
        <v>39757.392882</v>
      </c>
    </row>
    <row r="118" spans="1:14" x14ac:dyDescent="0.25">
      <c r="A118" s="110" t="s">
        <v>18</v>
      </c>
      <c r="B118" s="111">
        <v>994.29000899999994</v>
      </c>
      <c r="C118" s="111">
        <v>993.13293300000009</v>
      </c>
      <c r="D118" s="111">
        <v>1003.9435469999999</v>
      </c>
      <c r="E118" s="111">
        <v>1030.4962250000001</v>
      </c>
      <c r="F118" s="111">
        <v>1083.0218620000001</v>
      </c>
      <c r="G118" s="111">
        <v>1150.2200959999998</v>
      </c>
      <c r="H118" s="111">
        <v>1200.4461489999999</v>
      </c>
      <c r="I118" s="111">
        <v>1154.0965860000001</v>
      </c>
      <c r="J118" s="111">
        <v>1175.145608</v>
      </c>
      <c r="K118" s="111">
        <v>1208.9443160000001</v>
      </c>
      <c r="L118" s="111">
        <v>1266.3050009999997</v>
      </c>
      <c r="M118" s="111">
        <v>1283.7929179999999</v>
      </c>
      <c r="N118" s="111">
        <v>1280.5447840000002</v>
      </c>
    </row>
    <row r="119" spans="1:14" x14ac:dyDescent="0.25">
      <c r="A119" s="110" t="s">
        <v>19</v>
      </c>
      <c r="B119" s="111">
        <v>442.08461599999998</v>
      </c>
      <c r="C119" s="111">
        <v>452.36307099999999</v>
      </c>
      <c r="D119" s="111">
        <v>844.04808100000002</v>
      </c>
      <c r="E119" s="111">
        <v>783.13394300000004</v>
      </c>
      <c r="F119" s="111">
        <v>1426.5964709999998</v>
      </c>
      <c r="G119" s="111">
        <v>2019.424074</v>
      </c>
      <c r="H119" s="111">
        <v>2183.9882900000002</v>
      </c>
      <c r="I119" s="111">
        <v>2469.2634820000003</v>
      </c>
      <c r="J119" s="111">
        <v>2390.5080390000003</v>
      </c>
      <c r="K119" s="111">
        <v>2619.0220890000001</v>
      </c>
      <c r="L119" s="111">
        <v>3134.6036540000005</v>
      </c>
      <c r="M119" s="111">
        <v>3045.402513</v>
      </c>
      <c r="N119" s="111">
        <v>2130.9986060000001</v>
      </c>
    </row>
    <row r="120" spans="1:14" x14ac:dyDescent="0.25">
      <c r="A120" s="169" t="s">
        <v>20</v>
      </c>
      <c r="B120" s="57">
        <v>5954.7296870000009</v>
      </c>
      <c r="C120" s="57">
        <v>6055.892785</v>
      </c>
      <c r="D120" s="57">
        <v>6148.5281439999999</v>
      </c>
      <c r="E120" s="57">
        <v>6319.0148039999995</v>
      </c>
      <c r="F120" s="57">
        <v>6560.9802439999994</v>
      </c>
      <c r="G120" s="57">
        <v>6893.6290559999989</v>
      </c>
      <c r="H120" s="57">
        <v>7160.9431119999999</v>
      </c>
      <c r="I120" s="57">
        <v>7374.7916319999995</v>
      </c>
      <c r="J120" s="57">
        <v>7552.4688340000002</v>
      </c>
      <c r="K120" s="57">
        <v>7884.0558380000002</v>
      </c>
      <c r="L120" s="57">
        <v>8403.4699890000011</v>
      </c>
      <c r="M120" s="57">
        <v>8896.1846400000013</v>
      </c>
      <c r="N120" s="57">
        <v>8959.5798589999995</v>
      </c>
    </row>
    <row r="121" spans="1:14" x14ac:dyDescent="0.25">
      <c r="A121" s="126" t="s">
        <v>26</v>
      </c>
      <c r="B121" s="102">
        <v>26837.881176999999</v>
      </c>
      <c r="C121" s="102">
        <v>27282.919202000001</v>
      </c>
      <c r="D121" s="102">
        <v>27192.935110999999</v>
      </c>
      <c r="E121" s="102">
        <v>27506.975125999998</v>
      </c>
      <c r="F121" s="102">
        <v>28098.755680000002</v>
      </c>
      <c r="G121" s="102">
        <v>28144.695391000001</v>
      </c>
      <c r="H121" s="102">
        <v>29446.001014000001</v>
      </c>
      <c r="I121" s="102">
        <v>27613.202843999996</v>
      </c>
      <c r="J121" s="102">
        <v>29836.633282999999</v>
      </c>
      <c r="K121" s="102">
        <v>31555.840992000001</v>
      </c>
      <c r="L121" s="102">
        <v>33472.065705000001</v>
      </c>
      <c r="M121" s="102">
        <v>34262.612898000007</v>
      </c>
      <c r="N121" s="102">
        <v>33809.182988</v>
      </c>
    </row>
    <row r="122" spans="1:14" x14ac:dyDescent="0.25">
      <c r="A122" s="110" t="s">
        <v>27</v>
      </c>
      <c r="B122" s="111">
        <v>2530.5873869999996</v>
      </c>
      <c r="C122" s="111">
        <v>2596.2962660000003</v>
      </c>
      <c r="D122" s="111">
        <v>2614.6262919999999</v>
      </c>
      <c r="E122" s="111">
        <v>2466.8935520000005</v>
      </c>
      <c r="F122" s="111">
        <v>2513.9661790000005</v>
      </c>
      <c r="G122" s="111">
        <v>2524.9199180000005</v>
      </c>
      <c r="H122" s="111">
        <v>2383.451356</v>
      </c>
      <c r="I122" s="111">
        <v>2339.9141760000002</v>
      </c>
      <c r="J122" s="111">
        <v>2448.502872</v>
      </c>
      <c r="K122" s="111">
        <v>2467.9266719999996</v>
      </c>
      <c r="L122" s="111">
        <v>2455.6083819999999</v>
      </c>
      <c r="M122" s="111">
        <v>2605.7395529999999</v>
      </c>
      <c r="N122" s="111">
        <v>2546.5935789999999</v>
      </c>
    </row>
    <row r="123" spans="1:14" x14ac:dyDescent="0.25">
      <c r="A123" s="110" t="s">
        <v>28</v>
      </c>
      <c r="B123" s="111">
        <v>5640.8545279999998</v>
      </c>
      <c r="C123" s="111">
        <v>5671.5577800000001</v>
      </c>
      <c r="D123" s="111">
        <v>5697.9389719999999</v>
      </c>
      <c r="E123" s="111">
        <v>5771.5426939999998</v>
      </c>
      <c r="F123" s="111">
        <v>6213.898482999999</v>
      </c>
      <c r="G123" s="111">
        <v>6417.4510959999989</v>
      </c>
      <c r="H123" s="111">
        <v>6784.1030489999994</v>
      </c>
      <c r="I123" s="111">
        <v>6418.39563</v>
      </c>
      <c r="J123" s="111">
        <v>6867.2539539999998</v>
      </c>
      <c r="K123" s="111">
        <v>7491.3798579999993</v>
      </c>
      <c r="L123" s="111">
        <v>8074.2690669999993</v>
      </c>
      <c r="M123" s="111">
        <v>8655.5767159999996</v>
      </c>
      <c r="N123" s="111">
        <v>8653.9488119999987</v>
      </c>
    </row>
    <row r="124" spans="1:14" x14ac:dyDescent="0.25">
      <c r="A124" s="110" t="s">
        <v>29</v>
      </c>
      <c r="B124" s="111">
        <v>9193.738424000001</v>
      </c>
      <c r="C124" s="111">
        <v>9429.6456809999981</v>
      </c>
      <c r="D124" s="111">
        <v>9285.8673520000011</v>
      </c>
      <c r="E124" s="111">
        <v>9554.8043929999985</v>
      </c>
      <c r="F124" s="111">
        <v>9728.0530680000011</v>
      </c>
      <c r="G124" s="111">
        <v>9868.6626209999995</v>
      </c>
      <c r="H124" s="111">
        <v>10459.940981</v>
      </c>
      <c r="I124" s="111">
        <v>10599.610366000001</v>
      </c>
      <c r="J124" s="111">
        <v>11593.015233</v>
      </c>
      <c r="K124" s="111">
        <v>12084.693958</v>
      </c>
      <c r="L124" s="111">
        <v>12984.349058999998</v>
      </c>
      <c r="M124" s="111">
        <v>12770.068756000001</v>
      </c>
      <c r="N124" s="111">
        <v>12674.293948999999</v>
      </c>
    </row>
    <row r="125" spans="1:14" x14ac:dyDescent="0.25">
      <c r="A125" s="110" t="s">
        <v>30</v>
      </c>
      <c r="B125" s="111">
        <v>6249.617827</v>
      </c>
      <c r="C125" s="111">
        <v>6250.316425</v>
      </c>
      <c r="D125" s="111">
        <v>6209.7852299999995</v>
      </c>
      <c r="E125" s="111">
        <v>6288.4636970000001</v>
      </c>
      <c r="F125" s="111">
        <v>6160.8570140000002</v>
      </c>
      <c r="G125" s="111">
        <v>5814.0320290000009</v>
      </c>
      <c r="H125" s="111">
        <v>6076.1092600000002</v>
      </c>
      <c r="I125" s="111">
        <v>4849.8438690000003</v>
      </c>
      <c r="J125" s="111">
        <v>5182.2439770000001</v>
      </c>
      <c r="K125" s="111">
        <v>5514.6616569999996</v>
      </c>
      <c r="L125" s="111">
        <v>5574.3556309999994</v>
      </c>
      <c r="M125" s="111">
        <v>5422.5681019999993</v>
      </c>
      <c r="N125" s="111">
        <v>5158.082171</v>
      </c>
    </row>
    <row r="126" spans="1:14" x14ac:dyDescent="0.25">
      <c r="A126" s="118" t="s">
        <v>32</v>
      </c>
      <c r="B126" s="119">
        <v>3223.082993</v>
      </c>
      <c r="C126" s="119">
        <v>3335.1030329999999</v>
      </c>
      <c r="D126" s="119">
        <v>3384.7172520000004</v>
      </c>
      <c r="E126" s="119">
        <v>3425.2707750000004</v>
      </c>
      <c r="F126" s="119">
        <v>3481.980916</v>
      </c>
      <c r="G126" s="119">
        <v>3519.6297119999999</v>
      </c>
      <c r="H126" s="119">
        <v>3742.3963509999999</v>
      </c>
      <c r="I126" s="119">
        <v>3405.4387860000006</v>
      </c>
      <c r="J126" s="119">
        <v>3745.6172310000002</v>
      </c>
      <c r="K126" s="119">
        <v>3997.1788379999998</v>
      </c>
      <c r="L126" s="119">
        <v>4383.4835630000007</v>
      </c>
      <c r="M126" s="119">
        <v>4808.6597650000003</v>
      </c>
      <c r="N126" s="119">
        <v>4776.2644779999991</v>
      </c>
    </row>
    <row r="127" spans="1:14" x14ac:dyDescent="0.25">
      <c r="A127" s="126" t="s">
        <v>33</v>
      </c>
      <c r="B127" s="102">
        <v>19857.75346</v>
      </c>
      <c r="C127" s="102">
        <v>19334.113100000002</v>
      </c>
      <c r="D127" s="102">
        <v>18574.232708000003</v>
      </c>
      <c r="E127" s="102">
        <v>18239.215103999999</v>
      </c>
      <c r="F127" s="102">
        <v>18807.777237000002</v>
      </c>
      <c r="G127" s="102">
        <v>19349.116991999999</v>
      </c>
      <c r="H127" s="102">
        <v>20706.196705999999</v>
      </c>
      <c r="I127" s="102">
        <v>19586.374133999998</v>
      </c>
      <c r="J127" s="102">
        <v>20138.531006000001</v>
      </c>
      <c r="K127" s="102">
        <v>22030.054800999998</v>
      </c>
      <c r="L127" s="102">
        <v>23814.789817999997</v>
      </c>
      <c r="M127" s="102">
        <v>24953.570870000003</v>
      </c>
      <c r="N127" s="102">
        <v>24642.421052999998</v>
      </c>
    </row>
    <row r="128" spans="1:14" x14ac:dyDescent="0.25">
      <c r="A128" s="110" t="s">
        <v>34</v>
      </c>
      <c r="B128" s="111">
        <v>1953.370259</v>
      </c>
      <c r="C128" s="111">
        <v>1861.569528</v>
      </c>
      <c r="D128" s="111">
        <v>1861.512064</v>
      </c>
      <c r="E128" s="111">
        <v>1815.500307</v>
      </c>
      <c r="F128" s="111">
        <v>1865.299268</v>
      </c>
      <c r="G128" s="111">
        <v>1942.608941</v>
      </c>
      <c r="H128" s="111">
        <v>2003.7327240000002</v>
      </c>
      <c r="I128" s="111">
        <v>1943.5317410000002</v>
      </c>
      <c r="J128" s="111">
        <v>1955.3174670000001</v>
      </c>
      <c r="K128" s="111">
        <v>2069.6617540000002</v>
      </c>
      <c r="L128" s="111">
        <v>2240.3944900000001</v>
      </c>
      <c r="M128" s="111">
        <v>2529.5534800000005</v>
      </c>
      <c r="N128" s="111">
        <v>2511.6586660000003</v>
      </c>
    </row>
    <row r="129" spans="1:14" x14ac:dyDescent="0.25">
      <c r="A129" s="110" t="s">
        <v>35</v>
      </c>
      <c r="B129" s="111">
        <v>9313.9233579999982</v>
      </c>
      <c r="C129" s="111">
        <v>9138.9884689999999</v>
      </c>
      <c r="D129" s="111">
        <v>8577.2210219999997</v>
      </c>
      <c r="E129" s="111">
        <v>8407.9862920000014</v>
      </c>
      <c r="F129" s="111">
        <v>8552.1520380000002</v>
      </c>
      <c r="G129" s="111">
        <v>8747.9755010000008</v>
      </c>
      <c r="H129" s="111">
        <v>9348.5735449999993</v>
      </c>
      <c r="I129" s="111">
        <v>8773.0751330000003</v>
      </c>
      <c r="J129" s="111">
        <v>8913.2831509999996</v>
      </c>
      <c r="K129" s="111">
        <v>9435.7750579999993</v>
      </c>
      <c r="L129" s="111">
        <v>9784.8617819999999</v>
      </c>
      <c r="M129" s="111">
        <v>10046.209051</v>
      </c>
      <c r="N129" s="111">
        <v>9950.0205649999989</v>
      </c>
    </row>
    <row r="130" spans="1:14" x14ac:dyDescent="0.25">
      <c r="A130" s="110" t="s">
        <v>38</v>
      </c>
      <c r="B130" s="111">
        <v>5650.5960410000007</v>
      </c>
      <c r="C130" s="111">
        <v>5292.9625500000002</v>
      </c>
      <c r="D130" s="111">
        <v>5089.0730089999997</v>
      </c>
      <c r="E130" s="111">
        <v>4986.0857910000004</v>
      </c>
      <c r="F130" s="111">
        <v>5211.8980970000002</v>
      </c>
      <c r="G130" s="111">
        <v>5444.7988029999997</v>
      </c>
      <c r="H130" s="111">
        <v>6005.0824389999998</v>
      </c>
      <c r="I130" s="111">
        <v>5669.9734910000006</v>
      </c>
      <c r="J130" s="111">
        <v>5902.3677320000006</v>
      </c>
      <c r="K130" s="111">
        <v>6888.6297000000004</v>
      </c>
      <c r="L130" s="111">
        <v>7900.9693450000004</v>
      </c>
      <c r="M130" s="111">
        <v>8237.3094880000008</v>
      </c>
      <c r="N130" s="111">
        <v>8068.5394340000003</v>
      </c>
    </row>
    <row r="131" spans="1:14" x14ac:dyDescent="0.25">
      <c r="A131" s="179" t="s">
        <v>39</v>
      </c>
      <c r="B131" s="119">
        <v>2937.661865</v>
      </c>
      <c r="C131" s="119">
        <v>3038.7827349999998</v>
      </c>
      <c r="D131" s="119">
        <v>3044.9125999999997</v>
      </c>
      <c r="E131" s="119">
        <v>3028.418095</v>
      </c>
      <c r="F131" s="119">
        <v>3177.5485619999999</v>
      </c>
      <c r="G131" s="119">
        <v>3211.8803889999999</v>
      </c>
      <c r="H131" s="119">
        <v>3345.8282700000004</v>
      </c>
      <c r="I131" s="119">
        <v>3198.4217880000001</v>
      </c>
      <c r="J131" s="119">
        <v>3366.5058649999996</v>
      </c>
      <c r="K131" s="119">
        <v>3634.7468709999998</v>
      </c>
      <c r="L131" s="119">
        <v>3887.1280499999998</v>
      </c>
      <c r="M131" s="119">
        <v>4137.8229339999998</v>
      </c>
      <c r="N131" s="119">
        <v>4110.8004839999994</v>
      </c>
    </row>
    <row r="132" spans="1:14" x14ac:dyDescent="0.25">
      <c r="A132" s="180" t="s">
        <v>40</v>
      </c>
      <c r="B132" s="102">
        <v>45497.187160000001</v>
      </c>
      <c r="C132" s="102">
        <v>47137.400116000004</v>
      </c>
      <c r="D132" s="102">
        <v>48024.786567000003</v>
      </c>
      <c r="E132" s="102">
        <v>48457.420535999998</v>
      </c>
      <c r="F132" s="102">
        <v>49461.778051999994</v>
      </c>
      <c r="G132" s="102">
        <v>50032.928660999998</v>
      </c>
      <c r="H132" s="102">
        <v>50970.089637000005</v>
      </c>
      <c r="I132" s="102">
        <v>52135.353219000004</v>
      </c>
      <c r="J132" s="102">
        <v>52733.018778999998</v>
      </c>
      <c r="K132" s="102">
        <v>54089.721072999993</v>
      </c>
      <c r="L132" s="102">
        <v>57244.437388999999</v>
      </c>
      <c r="M132" s="102">
        <v>59535.906567999999</v>
      </c>
      <c r="N132" s="102">
        <v>60426.933410999991</v>
      </c>
    </row>
    <row r="133" spans="1:14" x14ac:dyDescent="0.25">
      <c r="A133" s="10" t="s">
        <v>107</v>
      </c>
      <c r="B133" s="111">
        <v>15718.930467</v>
      </c>
      <c r="C133" s="111">
        <v>16638.074963999999</v>
      </c>
      <c r="D133" s="111">
        <v>17287.746364999999</v>
      </c>
      <c r="E133" s="111">
        <v>17749.275128000001</v>
      </c>
      <c r="F133" s="111">
        <v>17975.357214</v>
      </c>
      <c r="G133" s="111">
        <v>18313.291391999999</v>
      </c>
      <c r="H133" s="111">
        <v>18490.137011999999</v>
      </c>
      <c r="I133" s="111">
        <v>18682.187162999999</v>
      </c>
      <c r="J133" s="111">
        <v>18835.188746999997</v>
      </c>
      <c r="K133" s="111">
        <v>18116.217327999999</v>
      </c>
      <c r="L133" s="111">
        <v>18654.006505000001</v>
      </c>
      <c r="M133" s="111">
        <v>19124.652006</v>
      </c>
      <c r="N133" s="111">
        <v>19187.428410999997</v>
      </c>
    </row>
    <row r="134" spans="1:14" x14ac:dyDescent="0.25">
      <c r="A134" s="10" t="s">
        <v>42</v>
      </c>
      <c r="B134" s="111">
        <v>1406.4147049999999</v>
      </c>
      <c r="C134" s="111">
        <v>1440.6012040000001</v>
      </c>
      <c r="D134" s="111">
        <v>1451.344059</v>
      </c>
      <c r="E134" s="111">
        <v>1435.5782389999999</v>
      </c>
      <c r="F134" s="111">
        <v>1490.3555509999999</v>
      </c>
      <c r="G134" s="111">
        <v>1533.2965120000001</v>
      </c>
      <c r="H134" s="111">
        <v>1498.104754</v>
      </c>
      <c r="I134" s="111">
        <v>1811.6499340000003</v>
      </c>
      <c r="J134" s="111">
        <v>1604.6656480000001</v>
      </c>
      <c r="K134" s="111">
        <v>1622.9754039999998</v>
      </c>
      <c r="L134" s="111">
        <v>1820.0374839999999</v>
      </c>
      <c r="M134" s="111">
        <v>2012.8772530000003</v>
      </c>
      <c r="N134" s="111">
        <v>1997.38734</v>
      </c>
    </row>
    <row r="135" spans="1:14" x14ac:dyDescent="0.25">
      <c r="A135" s="179" t="s">
        <v>108</v>
      </c>
      <c r="B135" s="119">
        <v>28371.841977</v>
      </c>
      <c r="C135" s="119">
        <v>29058.723939</v>
      </c>
      <c r="D135" s="119">
        <v>29285.696134000002</v>
      </c>
      <c r="E135" s="119">
        <v>29272.567159999999</v>
      </c>
      <c r="F135" s="119">
        <v>29996.065275000001</v>
      </c>
      <c r="G135" s="119">
        <v>30186.340746999998</v>
      </c>
      <c r="H135" s="119">
        <v>30981.847862000002</v>
      </c>
      <c r="I135" s="119">
        <v>31641.516114999999</v>
      </c>
      <c r="J135" s="119">
        <v>32293.164379999998</v>
      </c>
      <c r="K135" s="119">
        <v>34350.174315999997</v>
      </c>
      <c r="L135" s="119">
        <v>36770.301731</v>
      </c>
      <c r="M135" s="119">
        <v>38398.277308999997</v>
      </c>
      <c r="N135" s="119">
        <v>39241.656487999993</v>
      </c>
    </row>
    <row r="136" spans="1:14" x14ac:dyDescent="0.25">
      <c r="A136" s="180" t="s">
        <v>49</v>
      </c>
      <c r="B136" s="102">
        <v>9126.6113020000012</v>
      </c>
      <c r="C136" s="102">
        <v>9026.5077079999992</v>
      </c>
      <c r="D136" s="102">
        <v>9014.1960499999986</v>
      </c>
      <c r="E136" s="102">
        <v>9144.6092310000004</v>
      </c>
      <c r="F136" s="102">
        <v>9206.4835719999992</v>
      </c>
      <c r="G136" s="102">
        <v>9849.3134910000008</v>
      </c>
      <c r="H136" s="102">
        <v>10467.566643999999</v>
      </c>
      <c r="I136" s="102">
        <v>10472.745022999999</v>
      </c>
      <c r="J136" s="102">
        <v>11164.066901</v>
      </c>
      <c r="K136" s="102">
        <v>12358.822763</v>
      </c>
      <c r="L136" s="102">
        <v>14537.667700000002</v>
      </c>
      <c r="M136" s="102">
        <v>17826.526182000001</v>
      </c>
      <c r="N136" s="102">
        <v>17978.789143999998</v>
      </c>
    </row>
    <row r="137" spans="1:14" x14ac:dyDescent="0.25">
      <c r="A137" s="10" t="s">
        <v>50</v>
      </c>
      <c r="B137" s="111">
        <f t="shared" ref="B137:F137" si="2">+B136-B138-B139</f>
        <v>66.716930000000957</v>
      </c>
      <c r="C137" s="111">
        <f t="shared" si="2"/>
        <v>62.170639999999821</v>
      </c>
      <c r="D137" s="111">
        <f t="shared" si="2"/>
        <v>67.795778999999129</v>
      </c>
      <c r="E137" s="111">
        <f t="shared" si="2"/>
        <v>135.36035000000084</v>
      </c>
      <c r="F137" s="111">
        <f t="shared" si="2"/>
        <v>139.78078399999822</v>
      </c>
      <c r="G137" s="111">
        <f>+G136-G138-G139</f>
        <v>214.99321500000133</v>
      </c>
      <c r="H137" s="111">
        <v>234.57082100000002</v>
      </c>
      <c r="I137" s="111">
        <v>253.11353800000001</v>
      </c>
      <c r="J137" s="111">
        <v>291.55583100000001</v>
      </c>
      <c r="K137" s="111">
        <v>281.26642299999997</v>
      </c>
      <c r="L137" s="111">
        <v>379.55616000000003</v>
      </c>
      <c r="M137" s="111">
        <v>702.41599500000007</v>
      </c>
      <c r="N137" s="111">
        <v>617.81100500000002</v>
      </c>
    </row>
    <row r="138" spans="1:14" x14ac:dyDescent="0.25">
      <c r="A138" s="10" t="s">
        <v>51</v>
      </c>
      <c r="B138" s="111">
        <v>6511.198566</v>
      </c>
      <c r="C138" s="111">
        <v>6586.7480829999995</v>
      </c>
      <c r="D138" s="111">
        <v>6676.2149339999996</v>
      </c>
      <c r="E138" s="111">
        <v>6820.5043399999995</v>
      </c>
      <c r="F138" s="111">
        <v>7003.0803360000009</v>
      </c>
      <c r="G138" s="111">
        <v>7609.0610289999995</v>
      </c>
      <c r="H138" s="111">
        <v>8169.2589640000006</v>
      </c>
      <c r="I138" s="111">
        <v>8280.9365529999995</v>
      </c>
      <c r="J138" s="111">
        <v>8771.8830180000004</v>
      </c>
      <c r="K138" s="111">
        <v>9561.4843440000004</v>
      </c>
      <c r="L138" s="111">
        <v>11716.234802999999</v>
      </c>
      <c r="M138" s="111">
        <v>14629.876208</v>
      </c>
      <c r="N138" s="111">
        <v>14776.048317000001</v>
      </c>
    </row>
    <row r="139" spans="1:14" x14ac:dyDescent="0.25">
      <c r="A139" s="179" t="s">
        <v>55</v>
      </c>
      <c r="B139" s="119">
        <v>2548.6958060000002</v>
      </c>
      <c r="C139" s="119">
        <v>2377.5889849999999</v>
      </c>
      <c r="D139" s="119">
        <v>2270.1853369999999</v>
      </c>
      <c r="E139" s="119">
        <v>2188.744541</v>
      </c>
      <c r="F139" s="119">
        <v>2063.6224520000001</v>
      </c>
      <c r="G139" s="119">
        <v>2025.259247</v>
      </c>
      <c r="H139" s="119">
        <v>2063.7368530000003</v>
      </c>
      <c r="I139" s="119">
        <v>1938.694923</v>
      </c>
      <c r="J139" s="119">
        <v>2100.6280449999999</v>
      </c>
      <c r="K139" s="119">
        <v>2516.0719899999999</v>
      </c>
      <c r="L139" s="119">
        <v>2441.8767360000002</v>
      </c>
      <c r="M139" s="119">
        <v>2494.2339790000001</v>
      </c>
      <c r="N139" s="119">
        <v>2584.9298209999997</v>
      </c>
    </row>
    <row r="140" spans="1:14" x14ac:dyDescent="0.25">
      <c r="A140" s="180" t="s">
        <v>56</v>
      </c>
      <c r="B140" s="102">
        <v>9877.6070329999984</v>
      </c>
      <c r="C140" s="102">
        <v>9951.0006979999998</v>
      </c>
      <c r="D140" s="102">
        <v>9600.7893949999998</v>
      </c>
      <c r="E140" s="102">
        <v>9511.9342659999984</v>
      </c>
      <c r="F140" s="102">
        <v>9779.4130880000012</v>
      </c>
      <c r="G140" s="102">
        <v>10146.912960000001</v>
      </c>
      <c r="H140" s="102">
        <v>10386.168248</v>
      </c>
      <c r="I140" s="102">
        <v>10440.293414</v>
      </c>
      <c r="J140" s="102">
        <v>10806.167971000001</v>
      </c>
      <c r="K140" s="102">
        <v>11351.507936999998</v>
      </c>
      <c r="L140" s="102">
        <v>11827.349711999999</v>
      </c>
      <c r="M140" s="102">
        <v>12135.195309000001</v>
      </c>
      <c r="N140" s="102">
        <v>12002.523773000001</v>
      </c>
    </row>
    <row r="141" spans="1:14" x14ac:dyDescent="0.25">
      <c r="A141" s="10" t="s">
        <v>57</v>
      </c>
      <c r="B141" s="111">
        <v>1402.239849</v>
      </c>
      <c r="C141" s="111">
        <v>1259.848888</v>
      </c>
      <c r="D141" s="111">
        <v>1155.4555949999999</v>
      </c>
      <c r="E141" s="111">
        <v>1171.610559</v>
      </c>
      <c r="F141" s="111">
        <v>1205.8458149999999</v>
      </c>
      <c r="G141" s="111">
        <v>1396.536666</v>
      </c>
      <c r="H141" s="111">
        <v>1421.391631</v>
      </c>
      <c r="I141" s="111">
        <v>1417.058569</v>
      </c>
      <c r="J141" s="111">
        <v>1393.1898389999999</v>
      </c>
      <c r="K141" s="111">
        <v>1418.340876</v>
      </c>
      <c r="L141" s="111">
        <v>1410.179944</v>
      </c>
      <c r="M141" s="111">
        <v>1360.750642</v>
      </c>
      <c r="N141" s="111">
        <v>1321.6168259999999</v>
      </c>
    </row>
    <row r="142" spans="1:14" x14ac:dyDescent="0.25">
      <c r="A142" s="10" t="s">
        <v>93</v>
      </c>
      <c r="B142" s="111">
        <v>5792.3007889999999</v>
      </c>
      <c r="C142" s="111">
        <v>6124.1142420000006</v>
      </c>
      <c r="D142" s="111">
        <v>5903.8393159999996</v>
      </c>
      <c r="E142" s="111">
        <v>5860.5113540000011</v>
      </c>
      <c r="F142" s="111">
        <v>6102.834108</v>
      </c>
      <c r="G142" s="111">
        <v>6143.2838709999996</v>
      </c>
      <c r="H142" s="111">
        <v>6267.6864480000004</v>
      </c>
      <c r="I142" s="111">
        <v>6235.4144499999993</v>
      </c>
      <c r="J142" s="111">
        <v>6478.4314580000009</v>
      </c>
      <c r="K142" s="111">
        <v>6640.696027</v>
      </c>
      <c r="L142" s="111">
        <v>7098.0396630000005</v>
      </c>
      <c r="M142" s="111">
        <v>7327.419167</v>
      </c>
      <c r="N142" s="111">
        <v>7326.0700319999996</v>
      </c>
    </row>
    <row r="143" spans="1:14" x14ac:dyDescent="0.25">
      <c r="A143" s="10" t="s">
        <v>60</v>
      </c>
      <c r="B143" s="111">
        <v>1367.9563519999999</v>
      </c>
      <c r="C143" s="111">
        <v>1307.4823019999999</v>
      </c>
      <c r="D143" s="111">
        <v>1284.4861799999999</v>
      </c>
      <c r="E143" s="111">
        <v>1321.4870960000001</v>
      </c>
      <c r="F143" s="111">
        <v>1295.7164579999999</v>
      </c>
      <c r="G143" s="111">
        <v>1350.5769970000001</v>
      </c>
      <c r="H143" s="111">
        <v>1346.0039339999998</v>
      </c>
      <c r="I143" s="111">
        <v>1392.588978</v>
      </c>
      <c r="J143" s="111">
        <v>1404.8046400000001</v>
      </c>
      <c r="K143" s="111">
        <v>1461.611048</v>
      </c>
      <c r="L143" s="111">
        <v>1692.774453</v>
      </c>
      <c r="M143" s="111">
        <v>1886.7311690000001</v>
      </c>
      <c r="N143" s="111">
        <v>1844.5391439999999</v>
      </c>
    </row>
    <row r="144" spans="1:14" x14ac:dyDescent="0.25">
      <c r="A144" s="179" t="s">
        <v>61</v>
      </c>
      <c r="B144" s="119">
        <v>1315.1100280000001</v>
      </c>
      <c r="C144" s="119">
        <v>1259.555255</v>
      </c>
      <c r="D144" s="119">
        <v>1257.0082910000001</v>
      </c>
      <c r="E144" s="119">
        <v>1158.325245</v>
      </c>
      <c r="F144" s="119">
        <v>1175.0166919999999</v>
      </c>
      <c r="G144" s="119">
        <v>1256.5154109999999</v>
      </c>
      <c r="H144" s="119">
        <v>1351.0862200000001</v>
      </c>
      <c r="I144" s="119">
        <v>1395.2314039999999</v>
      </c>
      <c r="J144" s="119">
        <v>1529.742027</v>
      </c>
      <c r="K144" s="119">
        <v>1830.859978</v>
      </c>
      <c r="L144" s="119">
        <v>1626.3556490000001</v>
      </c>
      <c r="M144" s="119">
        <v>1560.2943290000001</v>
      </c>
      <c r="N144" s="119">
        <v>1510.2977679999999</v>
      </c>
    </row>
    <row r="145" spans="1:14" x14ac:dyDescent="0.25">
      <c r="A145" s="180" t="s">
        <v>62</v>
      </c>
      <c r="B145" s="102">
        <v>30473.230645000003</v>
      </c>
      <c r="C145" s="102">
        <v>29426.328825000001</v>
      </c>
      <c r="D145" s="102">
        <v>28313.551215</v>
      </c>
      <c r="E145" s="102">
        <v>27572.730008999999</v>
      </c>
      <c r="F145" s="102">
        <v>28764.030873000003</v>
      </c>
      <c r="G145" s="102">
        <v>28380.628815</v>
      </c>
      <c r="H145" s="102">
        <v>30228.323343</v>
      </c>
      <c r="I145" s="102">
        <v>29083.668426000004</v>
      </c>
      <c r="J145" s="102">
        <v>30544.228940999998</v>
      </c>
      <c r="K145" s="102">
        <v>31292.291530999999</v>
      </c>
      <c r="L145" s="102">
        <v>31683.141147000002</v>
      </c>
      <c r="M145" s="102">
        <v>32061.975512000001</v>
      </c>
      <c r="N145" s="102">
        <v>32541.597288000001</v>
      </c>
    </row>
    <row r="146" spans="1:14" x14ac:dyDescent="0.25">
      <c r="A146" s="10" t="s">
        <v>75</v>
      </c>
      <c r="B146" s="111">
        <v>1793.3027240000001</v>
      </c>
      <c r="C146" s="111">
        <v>1774.0106930000002</v>
      </c>
      <c r="D146" s="111">
        <v>1805.0918380000001</v>
      </c>
      <c r="E146" s="111">
        <v>1648.972479</v>
      </c>
      <c r="F146" s="111">
        <v>1628.6190880000001</v>
      </c>
      <c r="G146" s="111">
        <v>1449.6186700000001</v>
      </c>
      <c r="H146" s="111">
        <v>1652.860146</v>
      </c>
      <c r="I146" s="111">
        <v>1589.7388970000002</v>
      </c>
      <c r="J146" s="111">
        <v>1657.3132660000001</v>
      </c>
      <c r="K146" s="111">
        <v>1826.0096560000002</v>
      </c>
      <c r="L146" s="111">
        <v>1482.4641120000001</v>
      </c>
      <c r="M146" s="111">
        <v>1026.9506780000002</v>
      </c>
      <c r="N146" s="111">
        <v>1003.63607</v>
      </c>
    </row>
    <row r="147" spans="1:14" x14ac:dyDescent="0.25">
      <c r="A147" s="10" t="s">
        <v>64</v>
      </c>
      <c r="B147" s="111">
        <v>2133.6898269999997</v>
      </c>
      <c r="C147" s="111">
        <v>2197.1546659999999</v>
      </c>
      <c r="D147" s="111">
        <v>2091.9979039999998</v>
      </c>
      <c r="E147" s="111">
        <v>2071.4926249999999</v>
      </c>
      <c r="F147" s="111">
        <v>1958.9010269999999</v>
      </c>
      <c r="G147" s="111">
        <v>2010.31358</v>
      </c>
      <c r="H147" s="111">
        <v>1970.3007560000001</v>
      </c>
      <c r="I147" s="111">
        <v>1817.3440939999998</v>
      </c>
      <c r="J147" s="111">
        <v>2098.0668060000003</v>
      </c>
      <c r="K147" s="111">
        <v>1926.2778450000001</v>
      </c>
      <c r="L147" s="111">
        <v>2105.0656440000002</v>
      </c>
      <c r="M147" s="111">
        <v>2193.6704049999998</v>
      </c>
      <c r="N147" s="111">
        <v>2158.8012020000001</v>
      </c>
    </row>
    <row r="148" spans="1:14" x14ac:dyDescent="0.25">
      <c r="A148" s="10" t="s">
        <v>65</v>
      </c>
      <c r="B148" s="111">
        <v>8380.5874599999988</v>
      </c>
      <c r="C148" s="111">
        <v>8683.096845</v>
      </c>
      <c r="D148" s="111">
        <v>8727.896635000001</v>
      </c>
      <c r="E148" s="111">
        <v>8823.4916749999993</v>
      </c>
      <c r="F148" s="111">
        <v>9576.0140389999997</v>
      </c>
      <c r="G148" s="111">
        <v>9434.8821769999995</v>
      </c>
      <c r="H148" s="111">
        <v>9968.8843109999998</v>
      </c>
      <c r="I148" s="111">
        <v>10164.604787</v>
      </c>
      <c r="J148" s="111">
        <v>10926.049564999999</v>
      </c>
      <c r="K148" s="111">
        <v>11137.578833</v>
      </c>
      <c r="L148" s="111">
        <v>11723.020344</v>
      </c>
      <c r="M148" s="111">
        <v>13257.0918</v>
      </c>
      <c r="N148" s="111">
        <v>14118.809273999999</v>
      </c>
    </row>
    <row r="149" spans="1:14" x14ac:dyDescent="0.25">
      <c r="A149" s="10" t="s">
        <v>66</v>
      </c>
      <c r="B149" s="111">
        <v>13011.675175</v>
      </c>
      <c r="C149" s="111">
        <v>12161.271817000001</v>
      </c>
      <c r="D149" s="111">
        <v>11511.775694</v>
      </c>
      <c r="E149" s="111">
        <v>11245.215198</v>
      </c>
      <c r="F149" s="111">
        <v>11715.564459999998</v>
      </c>
      <c r="G149" s="111">
        <v>12255.533588000002</v>
      </c>
      <c r="H149" s="111">
        <v>13111.380358</v>
      </c>
      <c r="I149" s="111">
        <v>12274.018228999999</v>
      </c>
      <c r="J149" s="111">
        <v>12654.997206999999</v>
      </c>
      <c r="K149" s="111">
        <v>13050.996279999999</v>
      </c>
      <c r="L149" s="111">
        <v>13548.805515</v>
      </c>
      <c r="M149" s="111">
        <v>13551.596540999999</v>
      </c>
      <c r="N149" s="111">
        <v>13086.426132000001</v>
      </c>
    </row>
    <row r="150" spans="1:14" x14ac:dyDescent="0.25">
      <c r="A150" s="179" t="s">
        <v>67</v>
      </c>
      <c r="B150" s="119">
        <v>5153.975445</v>
      </c>
      <c r="C150" s="119">
        <v>4610.7947880000002</v>
      </c>
      <c r="D150" s="119">
        <v>4176.7891290000007</v>
      </c>
      <c r="E150" s="119">
        <v>3783.5580169999998</v>
      </c>
      <c r="F150" s="119">
        <v>3884.932245</v>
      </c>
      <c r="G150" s="119">
        <v>3230.2807830000002</v>
      </c>
      <c r="H150" s="119">
        <v>3524.8977559999994</v>
      </c>
      <c r="I150" s="119">
        <v>3237.9624039999999</v>
      </c>
      <c r="J150" s="119">
        <v>3207.8020860000001</v>
      </c>
      <c r="K150" s="119">
        <v>3351.4289079999999</v>
      </c>
      <c r="L150" s="119">
        <v>2823.7855210000002</v>
      </c>
      <c r="M150" s="119">
        <v>2032.6660879999999</v>
      </c>
      <c r="N150" s="119">
        <v>2173.9246089999997</v>
      </c>
    </row>
    <row r="151" spans="1:14" x14ac:dyDescent="0.25">
      <c r="A151" s="180" t="s">
        <v>68</v>
      </c>
      <c r="B151" s="102">
        <v>6209.3406109999996</v>
      </c>
      <c r="C151" s="102">
        <v>6268.2258459999994</v>
      </c>
      <c r="D151" s="102">
        <v>6367.537249</v>
      </c>
      <c r="E151" s="102">
        <v>5837.6546070000004</v>
      </c>
      <c r="F151" s="102">
        <v>6572.5867399999997</v>
      </c>
      <c r="G151" s="102">
        <v>6372.5824439999997</v>
      </c>
      <c r="H151" s="102">
        <v>6779.6343750000005</v>
      </c>
      <c r="I151" s="102">
        <v>8334.1325250000009</v>
      </c>
      <c r="J151" s="102">
        <v>7415.4552380000005</v>
      </c>
      <c r="K151" s="102">
        <v>7297.0824599999996</v>
      </c>
      <c r="L151" s="102">
        <v>7220.8237960000006</v>
      </c>
      <c r="M151" s="102">
        <v>7229.6766269999998</v>
      </c>
      <c r="N151" s="102">
        <v>6869.3994300000004</v>
      </c>
    </row>
    <row r="152" spans="1:14" x14ac:dyDescent="0.25">
      <c r="A152" s="10" t="s">
        <v>119</v>
      </c>
      <c r="B152" s="111">
        <v>3449.0808390000002</v>
      </c>
      <c r="C152" s="111">
        <v>3497.3254489999999</v>
      </c>
      <c r="D152" s="111">
        <v>3496.2728430000002</v>
      </c>
      <c r="E152" s="111">
        <v>3241.2577199999996</v>
      </c>
      <c r="F152" s="111">
        <v>3590.064777</v>
      </c>
      <c r="G152" s="111">
        <v>3454.9894330000006</v>
      </c>
      <c r="H152" s="111">
        <v>3621.8592830000002</v>
      </c>
      <c r="I152" s="111">
        <v>4081.8449149999997</v>
      </c>
      <c r="J152" s="111">
        <v>3796.313568</v>
      </c>
      <c r="K152" s="111">
        <v>3818.297243</v>
      </c>
      <c r="L152" s="111">
        <v>3835.1450069999996</v>
      </c>
      <c r="M152" s="111">
        <v>3817.2496970000002</v>
      </c>
      <c r="N152" s="111">
        <v>3598.6187359999999</v>
      </c>
    </row>
    <row r="153" spans="1:14" x14ac:dyDescent="0.25">
      <c r="A153" s="10" t="s">
        <v>71</v>
      </c>
      <c r="B153" s="111">
        <v>703.07912399999998</v>
      </c>
      <c r="C153" s="111">
        <v>708.28795100000002</v>
      </c>
      <c r="D153" s="111">
        <v>723.87058500000001</v>
      </c>
      <c r="E153" s="111">
        <v>655.21749599999998</v>
      </c>
      <c r="F153" s="111">
        <v>780.44850699999995</v>
      </c>
      <c r="G153" s="111">
        <v>788.80734099999995</v>
      </c>
      <c r="H153" s="111">
        <v>817.97147300000006</v>
      </c>
      <c r="I153" s="111">
        <v>830.20391399999994</v>
      </c>
      <c r="J153" s="111">
        <v>883.63998900000001</v>
      </c>
      <c r="K153" s="111">
        <v>914.93425999999999</v>
      </c>
      <c r="L153" s="111">
        <v>922.92355299999997</v>
      </c>
      <c r="M153" s="111">
        <v>990.63166799999999</v>
      </c>
      <c r="N153" s="111">
        <v>979.54552000000001</v>
      </c>
    </row>
    <row r="154" spans="1:14" x14ac:dyDescent="0.25">
      <c r="A154" s="181" t="s">
        <v>72</v>
      </c>
      <c r="B154" s="111">
        <v>800.04759100000001</v>
      </c>
      <c r="C154" s="111">
        <v>769.08371099999999</v>
      </c>
      <c r="D154" s="111">
        <v>797.31375700000001</v>
      </c>
      <c r="E154" s="111">
        <v>720.74908400000004</v>
      </c>
      <c r="F154" s="111">
        <v>950.71345099999996</v>
      </c>
      <c r="G154" s="111">
        <v>866.86906799999997</v>
      </c>
      <c r="H154" s="111">
        <v>1016.889359</v>
      </c>
      <c r="I154" s="111">
        <v>1950.5855450000004</v>
      </c>
      <c r="J154" s="111">
        <v>1333.352061</v>
      </c>
      <c r="K154" s="111">
        <v>1142.2627830000001</v>
      </c>
      <c r="L154" s="111">
        <v>1029.085996</v>
      </c>
      <c r="M154" s="111">
        <v>992.60574699999995</v>
      </c>
      <c r="N154" s="111">
        <v>896.89698799999996</v>
      </c>
    </row>
    <row r="155" spans="1:14" x14ac:dyDescent="0.25">
      <c r="A155" s="182" t="s">
        <v>73</v>
      </c>
      <c r="B155" s="119">
        <v>1257.133041</v>
      </c>
      <c r="C155" s="119">
        <v>1293.52872</v>
      </c>
      <c r="D155" s="119">
        <v>1350.08005</v>
      </c>
      <c r="E155" s="119">
        <v>1220.4302929999999</v>
      </c>
      <c r="F155" s="119">
        <v>1251.359995</v>
      </c>
      <c r="G155" s="119">
        <v>1261.9165889999999</v>
      </c>
      <c r="H155" s="119">
        <v>1322.9142469999999</v>
      </c>
      <c r="I155" s="119">
        <v>1471.4981379999999</v>
      </c>
      <c r="J155" s="119">
        <v>1402.1496099999999</v>
      </c>
      <c r="K155" s="119">
        <v>1421.5881679999998</v>
      </c>
      <c r="L155" s="119">
        <v>1433.6692320000002</v>
      </c>
      <c r="M155" s="119">
        <v>1429.1895129999998</v>
      </c>
      <c r="N155" s="119">
        <v>1394.3381850000001</v>
      </c>
    </row>
    <row r="156" spans="1:14" x14ac:dyDescent="0.25">
      <c r="A156" s="56" t="s">
        <v>11</v>
      </c>
      <c r="B156" s="57">
        <v>0</v>
      </c>
      <c r="C156" s="57">
        <v>0</v>
      </c>
      <c r="D156" s="57">
        <v>0</v>
      </c>
      <c r="E156" s="57">
        <v>0</v>
      </c>
      <c r="F156" s="57">
        <v>0</v>
      </c>
      <c r="G156" s="57">
        <v>0</v>
      </c>
      <c r="H156" s="57">
        <v>0</v>
      </c>
      <c r="I156" s="57">
        <v>0</v>
      </c>
      <c r="J156" s="57">
        <v>248.42227700000001</v>
      </c>
      <c r="K156" s="57">
        <v>338.92350199999998</v>
      </c>
      <c r="L156" s="57">
        <v>0</v>
      </c>
      <c r="M156" s="57">
        <v>0</v>
      </c>
      <c r="N156" s="57">
        <v>0</v>
      </c>
    </row>
    <row r="157" spans="1:14" x14ac:dyDescent="0.25">
      <c r="A157" s="145" t="s">
        <v>97</v>
      </c>
      <c r="B157" s="57">
        <v>188605.87810999999</v>
      </c>
      <c r="C157" s="57">
        <v>189849.55959700001</v>
      </c>
      <c r="D157" s="57">
        <v>188235.576393</v>
      </c>
      <c r="E157" s="57">
        <v>187263.07923</v>
      </c>
      <c r="F157" s="57">
        <v>194474.319193</v>
      </c>
      <c r="G157" s="57">
        <v>197159.48038899997</v>
      </c>
      <c r="H157" s="57">
        <v>205781.18205800001</v>
      </c>
      <c r="I157" s="57">
        <v>204950.81197799998</v>
      </c>
      <c r="J157" s="57">
        <v>211269.83343199998</v>
      </c>
      <c r="K157" s="57">
        <v>221579.841728</v>
      </c>
      <c r="L157" s="57">
        <v>234384.60736700002</v>
      </c>
      <c r="M157" s="57">
        <v>244849.304298</v>
      </c>
      <c r="N157" s="57">
        <v>244119.892383</v>
      </c>
    </row>
    <row r="158" spans="1:14" ht="15.75" thickBot="1" x14ac:dyDescent="0.3">
      <c r="A158" s="68" t="s">
        <v>140</v>
      </c>
      <c r="B158" s="184">
        <v>3865.2829629999997</v>
      </c>
      <c r="C158" s="184">
        <v>3946.3747740000003</v>
      </c>
      <c r="D158" s="184">
        <v>3997.403519</v>
      </c>
      <c r="E158" s="184">
        <v>3875.3033299999997</v>
      </c>
      <c r="F158" s="184">
        <v>3541.8173290000004</v>
      </c>
      <c r="G158" s="184">
        <v>3320.2414429999994</v>
      </c>
      <c r="H158" s="184">
        <v>3149.4366920000002</v>
      </c>
      <c r="I158" s="184">
        <v>2931.9580920000003</v>
      </c>
      <c r="J158" s="184">
        <v>2764.9212409999996</v>
      </c>
      <c r="K158" s="184">
        <v>2696.7170839999999</v>
      </c>
      <c r="L158" s="184">
        <v>3567.6975060000004</v>
      </c>
      <c r="M158" s="184">
        <v>4096.2770630000005</v>
      </c>
      <c r="N158" s="184">
        <v>4023.0500959999999</v>
      </c>
    </row>
    <row r="159" spans="1:14" ht="15.75" thickBot="1" x14ac:dyDescent="0.3">
      <c r="A159" s="212" t="s">
        <v>1542</v>
      </c>
      <c r="B159" s="89">
        <v>25659.724943000001</v>
      </c>
      <c r="C159" s="89">
        <v>24099.912103999999</v>
      </c>
      <c r="D159" s="89">
        <v>23455.420141999999</v>
      </c>
      <c r="E159" s="89">
        <v>22963.198509000002</v>
      </c>
      <c r="F159" s="89">
        <v>22247.608892</v>
      </c>
      <c r="G159" s="89">
        <v>22828.159549</v>
      </c>
      <c r="H159" s="89">
        <v>23552.296444</v>
      </c>
      <c r="I159" s="89">
        <v>21787.686181000001</v>
      </c>
      <c r="J159" s="89">
        <v>23118.385736</v>
      </c>
      <c r="K159" s="89">
        <v>24885.764595000001</v>
      </c>
      <c r="L159" s="89">
        <v>25467.407825000002</v>
      </c>
      <c r="M159" s="89">
        <v>26297.635832</v>
      </c>
      <c r="N159" s="89">
        <v>26243.139932000002</v>
      </c>
    </row>
    <row r="160" spans="1:14" x14ac:dyDescent="0.25">
      <c r="A160" s="82" t="s">
        <v>14</v>
      </c>
      <c r="B160" s="163"/>
      <c r="C160" s="1013"/>
      <c r="D160" s="1013"/>
      <c r="E160" s="1013"/>
      <c r="F160" s="1013"/>
      <c r="G160" s="163"/>
      <c r="H160" s="163"/>
      <c r="I160" s="163"/>
      <c r="J160" s="163"/>
      <c r="K160" s="163"/>
      <c r="L160" s="163"/>
      <c r="M160" s="163"/>
      <c r="N160" s="163"/>
    </row>
    <row r="161" spans="1:14" x14ac:dyDescent="0.25">
      <c r="A161" s="214" t="s">
        <v>144</v>
      </c>
      <c r="B161" s="163"/>
      <c r="C161" s="163"/>
      <c r="D161" s="163"/>
      <c r="E161" s="163"/>
      <c r="F161" s="163"/>
      <c r="G161" s="163"/>
      <c r="H161" s="163"/>
      <c r="I161" s="163"/>
      <c r="J161" s="163"/>
      <c r="K161" s="163"/>
      <c r="L161" s="163"/>
      <c r="M161" s="163"/>
      <c r="N161" s="163"/>
    </row>
    <row r="162" spans="1:14" x14ac:dyDescent="0.25">
      <c r="A162" s="214" t="s">
        <v>145</v>
      </c>
      <c r="B162" s="163"/>
      <c r="C162" s="163"/>
      <c r="D162" s="163"/>
      <c r="E162" s="163"/>
      <c r="F162" s="163"/>
      <c r="G162" s="163"/>
      <c r="H162" s="163"/>
      <c r="I162" s="163"/>
      <c r="J162" s="163"/>
      <c r="K162" s="163"/>
      <c r="L162" s="163"/>
      <c r="M162" s="163"/>
      <c r="N162" s="163"/>
    </row>
    <row r="163" spans="1:14" x14ac:dyDescent="0.25">
      <c r="J163" s="163"/>
      <c r="K163" s="163"/>
      <c r="L163" s="163"/>
      <c r="M163" s="163"/>
      <c r="N163" s="163"/>
    </row>
    <row r="164" spans="1:14" x14ac:dyDescent="0.25">
      <c r="J164" s="163"/>
      <c r="K164" s="163"/>
      <c r="L164" s="163"/>
      <c r="M164" s="163"/>
      <c r="N164" s="163"/>
    </row>
    <row r="165" spans="1:14" x14ac:dyDescent="0.25">
      <c r="J165" s="163"/>
      <c r="K165" s="163"/>
      <c r="L165" s="163"/>
      <c r="M165" s="163"/>
      <c r="N165" s="163"/>
    </row>
    <row r="166" spans="1:14" x14ac:dyDescent="0.25">
      <c r="J166" s="163"/>
      <c r="K166" s="163"/>
      <c r="L166" s="163"/>
      <c r="M166" s="163"/>
      <c r="N166" s="163"/>
    </row>
    <row r="167" spans="1:14" x14ac:dyDescent="0.25">
      <c r="J167" s="163"/>
      <c r="K167" s="163"/>
      <c r="L167" s="163"/>
      <c r="M167" s="163"/>
      <c r="N167" s="163"/>
    </row>
    <row r="168" spans="1:14" x14ac:dyDescent="0.25">
      <c r="J168" s="163"/>
      <c r="K168" s="163"/>
      <c r="L168" s="163"/>
      <c r="M168" s="163"/>
      <c r="N168" s="163"/>
    </row>
    <row r="169" spans="1:14" x14ac:dyDescent="0.25">
      <c r="J169" s="163"/>
      <c r="K169" s="163"/>
      <c r="L169" s="163"/>
      <c r="M169" s="163"/>
      <c r="N169" s="163"/>
    </row>
    <row r="170" spans="1:14" x14ac:dyDescent="0.25">
      <c r="J170" s="163"/>
      <c r="K170" s="163"/>
      <c r="L170" s="163"/>
      <c r="M170" s="163"/>
      <c r="N170" s="163"/>
    </row>
    <row r="171" spans="1:14" x14ac:dyDescent="0.25">
      <c r="J171" s="163"/>
      <c r="K171" s="163"/>
      <c r="L171" s="163"/>
      <c r="M171" s="163"/>
      <c r="N171" s="163"/>
    </row>
    <row r="172" spans="1:14" x14ac:dyDescent="0.25">
      <c r="J172" s="163"/>
      <c r="K172" s="163"/>
      <c r="L172" s="163"/>
      <c r="M172" s="163"/>
      <c r="N172" s="163"/>
    </row>
    <row r="173" spans="1:14" x14ac:dyDescent="0.25">
      <c r="J173" s="163"/>
      <c r="K173" s="163"/>
      <c r="L173" s="163"/>
      <c r="M173" s="163"/>
      <c r="N173" s="163"/>
    </row>
    <row r="174" spans="1:14" x14ac:dyDescent="0.25">
      <c r="J174" s="163"/>
      <c r="K174" s="163"/>
      <c r="L174" s="163"/>
      <c r="M174" s="163"/>
      <c r="N174" s="163"/>
    </row>
    <row r="175" spans="1:14" x14ac:dyDescent="0.25">
      <c r="J175" s="163"/>
      <c r="K175" s="163"/>
      <c r="L175" s="163"/>
      <c r="M175" s="163"/>
      <c r="N175" s="163"/>
    </row>
    <row r="176" spans="1:14" x14ac:dyDescent="0.25">
      <c r="J176" s="163"/>
      <c r="K176" s="163"/>
      <c r="L176" s="163"/>
      <c r="M176" s="163"/>
      <c r="N176" s="163"/>
    </row>
    <row r="177" spans="10:14" x14ac:dyDescent="0.25">
      <c r="J177" s="163"/>
      <c r="K177" s="163"/>
      <c r="L177" s="163"/>
      <c r="M177" s="163"/>
      <c r="N177" s="163"/>
    </row>
    <row r="178" spans="10:14" x14ac:dyDescent="0.25">
      <c r="J178" s="163"/>
      <c r="K178" s="163"/>
      <c r="L178" s="163"/>
      <c r="M178" s="163"/>
      <c r="N178" s="163"/>
    </row>
    <row r="179" spans="10:14" x14ac:dyDescent="0.25">
      <c r="J179" s="163"/>
      <c r="K179" s="163"/>
      <c r="L179" s="163"/>
      <c r="M179" s="163"/>
      <c r="N179" s="163"/>
    </row>
    <row r="180" spans="10:14" x14ac:dyDescent="0.25">
      <c r="J180" s="163"/>
      <c r="K180" s="163"/>
      <c r="L180" s="163"/>
      <c r="M180" s="163"/>
      <c r="N180" s="163"/>
    </row>
    <row r="181" spans="10:14" x14ac:dyDescent="0.25">
      <c r="J181" s="163"/>
      <c r="K181" s="163"/>
      <c r="L181" s="163"/>
      <c r="M181" s="163"/>
      <c r="N181" s="163"/>
    </row>
    <row r="182" spans="10:14" x14ac:dyDescent="0.25">
      <c r="J182" s="163"/>
      <c r="K182" s="163"/>
      <c r="L182" s="163"/>
      <c r="M182" s="163"/>
      <c r="N182" s="163"/>
    </row>
    <row r="183" spans="10:14" x14ac:dyDescent="0.25">
      <c r="J183" s="163"/>
      <c r="K183" s="163"/>
      <c r="L183" s="163"/>
      <c r="M183" s="163"/>
      <c r="N183" s="163"/>
    </row>
    <row r="184" spans="10:14" x14ac:dyDescent="0.25">
      <c r="J184" s="163"/>
      <c r="K184" s="163"/>
      <c r="L184" s="163"/>
      <c r="M184" s="163"/>
      <c r="N184" s="163"/>
    </row>
    <row r="185" spans="10:14" x14ac:dyDescent="0.25">
      <c r="J185" s="163"/>
      <c r="K185" s="163"/>
      <c r="L185" s="163"/>
      <c r="M185" s="163"/>
      <c r="N185" s="163"/>
    </row>
    <row r="186" spans="10:14" x14ac:dyDescent="0.25">
      <c r="J186" s="163"/>
      <c r="K186" s="163"/>
      <c r="L186" s="163"/>
      <c r="M186" s="163"/>
      <c r="N186" s="163"/>
    </row>
    <row r="187" spans="10:14" x14ac:dyDescent="0.25">
      <c r="J187" s="163"/>
      <c r="K187" s="163"/>
      <c r="L187" s="163"/>
      <c r="M187" s="163"/>
      <c r="N187" s="163"/>
    </row>
    <row r="188" spans="10:14" x14ac:dyDescent="0.25">
      <c r="J188" s="163"/>
      <c r="K188" s="163"/>
      <c r="L188" s="163"/>
      <c r="M188" s="163"/>
      <c r="N188" s="163"/>
    </row>
    <row r="189" spans="10:14" x14ac:dyDescent="0.25">
      <c r="J189" s="163"/>
      <c r="K189" s="163"/>
      <c r="L189" s="163"/>
      <c r="M189" s="163"/>
      <c r="N189" s="163"/>
    </row>
    <row r="190" spans="10:14" x14ac:dyDescent="0.25">
      <c r="J190" s="163"/>
      <c r="K190" s="163"/>
      <c r="L190" s="163"/>
      <c r="M190" s="163"/>
      <c r="N190" s="163"/>
    </row>
    <row r="191" spans="10:14" x14ac:dyDescent="0.25">
      <c r="J191" s="163"/>
      <c r="K191" s="163"/>
      <c r="L191" s="163"/>
      <c r="M191" s="163"/>
      <c r="N191" s="163"/>
    </row>
    <row r="192" spans="10:14" x14ac:dyDescent="0.25">
      <c r="J192" s="163"/>
      <c r="K192" s="163"/>
      <c r="L192" s="163"/>
      <c r="M192" s="163"/>
      <c r="N192" s="163"/>
    </row>
    <row r="193" spans="10:14" x14ac:dyDescent="0.25">
      <c r="J193" s="163"/>
      <c r="K193" s="163"/>
      <c r="L193" s="163"/>
      <c r="M193" s="163"/>
      <c r="N193" s="163"/>
    </row>
    <row r="194" spans="10:14" x14ac:dyDescent="0.25">
      <c r="J194" s="163"/>
      <c r="K194" s="163"/>
      <c r="L194" s="163"/>
      <c r="M194" s="163"/>
      <c r="N194" s="163"/>
    </row>
    <row r="195" spans="10:14" x14ac:dyDescent="0.25">
      <c r="J195" s="163"/>
      <c r="K195" s="163"/>
      <c r="L195" s="163"/>
      <c r="M195" s="163"/>
      <c r="N195" s="163"/>
    </row>
    <row r="196" spans="10:14" x14ac:dyDescent="0.25">
      <c r="J196" s="163"/>
      <c r="K196" s="163"/>
      <c r="L196" s="163"/>
      <c r="M196" s="163"/>
      <c r="N196" s="163"/>
    </row>
    <row r="197" spans="10:14" x14ac:dyDescent="0.25">
      <c r="J197" s="163"/>
      <c r="K197" s="163"/>
      <c r="L197" s="163"/>
      <c r="M197" s="163"/>
      <c r="N197" s="163"/>
    </row>
    <row r="198" spans="10:14" x14ac:dyDescent="0.25">
      <c r="J198" s="163"/>
      <c r="K198" s="163"/>
      <c r="L198" s="163"/>
      <c r="M198" s="163"/>
      <c r="N198" s="163"/>
    </row>
    <row r="199" spans="10:14" x14ac:dyDescent="0.25">
      <c r="J199" s="163"/>
      <c r="K199" s="163"/>
      <c r="L199" s="163"/>
      <c r="M199" s="163"/>
      <c r="N199" s="163"/>
    </row>
    <row r="200" spans="10:14" x14ac:dyDescent="0.25">
      <c r="J200" s="163"/>
      <c r="K200" s="163"/>
      <c r="L200" s="163"/>
      <c r="M200" s="163"/>
      <c r="N200" s="163"/>
    </row>
    <row r="201" spans="10:14" x14ac:dyDescent="0.25">
      <c r="J201" s="163"/>
      <c r="K201" s="163"/>
      <c r="L201" s="163"/>
      <c r="M201" s="163"/>
      <c r="N201" s="163"/>
    </row>
    <row r="202" spans="10:14" x14ac:dyDescent="0.25">
      <c r="J202" s="163"/>
      <c r="K202" s="163"/>
      <c r="L202" s="163"/>
      <c r="M202" s="163"/>
      <c r="N202" s="163"/>
    </row>
    <row r="203" spans="10:14" x14ac:dyDescent="0.25">
      <c r="J203" s="163"/>
      <c r="K203" s="163"/>
      <c r="L203" s="163"/>
      <c r="M203" s="163"/>
      <c r="N203" s="163"/>
    </row>
    <row r="204" spans="10:14" x14ac:dyDescent="0.25">
      <c r="J204" s="163"/>
      <c r="K204" s="163"/>
      <c r="L204" s="163"/>
      <c r="M204" s="163"/>
      <c r="N204" s="163"/>
    </row>
    <row r="205" spans="10:14" x14ac:dyDescent="0.25">
      <c r="J205" s="163"/>
      <c r="K205" s="163"/>
      <c r="L205" s="163"/>
      <c r="M205" s="163"/>
      <c r="N205" s="163"/>
    </row>
    <row r="206" spans="10:14" x14ac:dyDescent="0.25">
      <c r="J206" s="163"/>
      <c r="K206" s="163"/>
      <c r="L206" s="163"/>
      <c r="M206" s="163"/>
      <c r="N206" s="163"/>
    </row>
    <row r="207" spans="10:14" x14ac:dyDescent="0.25">
      <c r="J207" s="163"/>
      <c r="K207" s="163"/>
      <c r="L207" s="163"/>
      <c r="M207" s="163"/>
      <c r="N207" s="163"/>
    </row>
    <row r="208" spans="10:14" x14ac:dyDescent="0.25">
      <c r="J208" s="163"/>
      <c r="K208" s="163"/>
      <c r="L208" s="163"/>
      <c r="M208" s="163"/>
      <c r="N208" s="163"/>
    </row>
    <row r="209" spans="10:14" x14ac:dyDescent="0.25">
      <c r="J209" s="163"/>
      <c r="K209" s="163"/>
      <c r="L209" s="163"/>
      <c r="M209" s="163"/>
      <c r="N209" s="163"/>
    </row>
    <row r="210" spans="10:14" x14ac:dyDescent="0.25">
      <c r="J210" s="163"/>
      <c r="K210" s="163"/>
      <c r="L210" s="163"/>
      <c r="M210" s="163"/>
      <c r="N210" s="163"/>
    </row>
    <row r="211" spans="10:14" x14ac:dyDescent="0.25">
      <c r="J211" s="163"/>
      <c r="K211" s="163"/>
      <c r="L211" s="163"/>
      <c r="M211" s="163"/>
      <c r="N211" s="163"/>
    </row>
    <row r="212" spans="10:14" x14ac:dyDescent="0.25">
      <c r="J212" s="163"/>
      <c r="K212" s="163"/>
      <c r="L212" s="163"/>
      <c r="M212" s="163"/>
      <c r="N212" s="163"/>
    </row>
    <row r="213" spans="10:14" x14ac:dyDescent="0.25">
      <c r="J213" s="163"/>
      <c r="K213" s="163"/>
      <c r="L213" s="163"/>
      <c r="M213" s="163"/>
      <c r="N213" s="163"/>
    </row>
    <row r="214" spans="10:14" x14ac:dyDescent="0.25">
      <c r="J214" s="163"/>
      <c r="K214" s="163"/>
      <c r="L214" s="163"/>
      <c r="M214" s="163"/>
      <c r="N214" s="163"/>
    </row>
    <row r="215" spans="10:14" x14ac:dyDescent="0.25">
      <c r="J215" s="163"/>
      <c r="K215" s="163"/>
      <c r="L215" s="163"/>
      <c r="M215" s="163"/>
      <c r="N215" s="163"/>
    </row>
    <row r="216" spans="10:14" x14ac:dyDescent="0.25">
      <c r="J216" s="163"/>
      <c r="K216" s="163"/>
      <c r="L216" s="163"/>
      <c r="M216" s="163"/>
      <c r="N216" s="163"/>
    </row>
    <row r="217" spans="10:14" x14ac:dyDescent="0.25">
      <c r="J217" s="163"/>
      <c r="K217" s="163"/>
      <c r="L217" s="163"/>
      <c r="M217" s="163"/>
      <c r="N217" s="163"/>
    </row>
    <row r="218" spans="10:14" x14ac:dyDescent="0.25">
      <c r="J218" s="163"/>
      <c r="K218" s="163"/>
      <c r="L218" s="163"/>
      <c r="M218" s="163"/>
      <c r="N218" s="163"/>
    </row>
    <row r="219" spans="10:14" x14ac:dyDescent="0.25">
      <c r="J219" s="163"/>
      <c r="K219" s="163"/>
      <c r="L219" s="163"/>
      <c r="M219" s="163"/>
      <c r="N219" s="163"/>
    </row>
    <row r="220" spans="10:14" x14ac:dyDescent="0.25">
      <c r="J220" s="163"/>
      <c r="K220" s="163"/>
      <c r="L220" s="163"/>
      <c r="M220" s="163"/>
      <c r="N220" s="163"/>
    </row>
    <row r="221" spans="10:14" x14ac:dyDescent="0.25">
      <c r="J221" s="163"/>
      <c r="K221" s="163"/>
      <c r="L221" s="163"/>
      <c r="M221" s="163"/>
      <c r="N221" s="163"/>
    </row>
    <row r="222" spans="10:14" x14ac:dyDescent="0.25">
      <c r="J222" s="163"/>
      <c r="K222" s="163"/>
      <c r="L222" s="163"/>
      <c r="M222" s="163"/>
      <c r="N222" s="163"/>
    </row>
    <row r="223" spans="10:14" x14ac:dyDescent="0.25">
      <c r="J223" s="163"/>
      <c r="K223" s="163"/>
      <c r="L223" s="163"/>
      <c r="M223" s="163"/>
      <c r="N223" s="163"/>
    </row>
    <row r="224" spans="10:14" x14ac:dyDescent="0.25">
      <c r="J224" s="163"/>
      <c r="K224" s="163"/>
      <c r="L224" s="163"/>
      <c r="M224" s="163"/>
      <c r="N224" s="163"/>
    </row>
    <row r="225" spans="10:14" x14ac:dyDescent="0.25">
      <c r="J225" s="163"/>
      <c r="K225" s="163"/>
      <c r="L225" s="163"/>
      <c r="M225" s="163"/>
      <c r="N225" s="163"/>
    </row>
    <row r="226" spans="10:14" x14ac:dyDescent="0.25">
      <c r="J226" s="163"/>
      <c r="K226" s="163"/>
      <c r="L226" s="163"/>
      <c r="M226" s="163"/>
      <c r="N226" s="163"/>
    </row>
    <row r="227" spans="10:14" x14ac:dyDescent="0.25">
      <c r="J227" s="163"/>
      <c r="K227" s="163"/>
      <c r="L227" s="163"/>
      <c r="M227" s="163"/>
      <c r="N227" s="163"/>
    </row>
    <row r="228" spans="10:14" x14ac:dyDescent="0.25">
      <c r="J228" s="163"/>
      <c r="K228" s="163"/>
      <c r="L228" s="163"/>
      <c r="M228" s="163"/>
      <c r="N228" s="163"/>
    </row>
    <row r="229" spans="10:14" x14ac:dyDescent="0.25">
      <c r="J229" s="163"/>
      <c r="K229" s="163"/>
      <c r="L229" s="163"/>
      <c r="M229" s="163"/>
      <c r="N229" s="163"/>
    </row>
    <row r="230" spans="10:14" x14ac:dyDescent="0.25">
      <c r="J230" s="163"/>
      <c r="K230" s="163"/>
      <c r="L230" s="163"/>
      <c r="M230" s="163"/>
      <c r="N230" s="163"/>
    </row>
    <row r="231" spans="10:14" x14ac:dyDescent="0.25">
      <c r="J231" s="163"/>
      <c r="K231" s="163"/>
      <c r="L231" s="163"/>
      <c r="M231" s="163"/>
      <c r="N231" s="163"/>
    </row>
    <row r="232" spans="10:14" x14ac:dyDescent="0.25">
      <c r="J232" s="163"/>
      <c r="K232" s="163"/>
      <c r="L232" s="163"/>
      <c r="M232" s="163"/>
      <c r="N232" s="163"/>
    </row>
    <row r="233" spans="10:14" x14ac:dyDescent="0.25">
      <c r="J233" s="163"/>
      <c r="K233" s="163"/>
      <c r="L233" s="163"/>
      <c r="M233" s="163"/>
      <c r="N233" s="163"/>
    </row>
    <row r="234" spans="10:14" x14ac:dyDescent="0.25">
      <c r="J234" s="163"/>
      <c r="K234" s="163"/>
      <c r="L234" s="163"/>
      <c r="M234" s="163"/>
      <c r="N234" s="163"/>
    </row>
    <row r="235" spans="10:14" x14ac:dyDescent="0.25">
      <c r="J235" s="163"/>
      <c r="K235" s="163"/>
      <c r="L235" s="163"/>
      <c r="M235" s="163"/>
      <c r="N235" s="163"/>
    </row>
    <row r="236" spans="10:14" x14ac:dyDescent="0.25">
      <c r="J236" s="163"/>
      <c r="K236" s="163"/>
      <c r="L236" s="163"/>
      <c r="M236" s="163"/>
      <c r="N236" s="163"/>
    </row>
    <row r="237" spans="10:14" x14ac:dyDescent="0.25">
      <c r="J237" s="163"/>
      <c r="K237" s="163"/>
      <c r="L237" s="163"/>
      <c r="M237" s="163"/>
      <c r="N237" s="163"/>
    </row>
    <row r="238" spans="10:14" x14ac:dyDescent="0.25">
      <c r="J238" s="163"/>
      <c r="K238" s="163"/>
      <c r="L238" s="163"/>
      <c r="M238" s="163"/>
      <c r="N238" s="163"/>
    </row>
    <row r="239" spans="10:14" x14ac:dyDescent="0.25">
      <c r="J239" s="163"/>
      <c r="K239" s="163"/>
      <c r="L239" s="163"/>
      <c r="M239" s="163"/>
      <c r="N239" s="163"/>
    </row>
    <row r="240" spans="10:14" x14ac:dyDescent="0.25">
      <c r="J240" s="163"/>
      <c r="K240" s="163"/>
      <c r="L240" s="163"/>
      <c r="M240" s="163"/>
      <c r="N240" s="163"/>
    </row>
    <row r="241" spans="10:14" x14ac:dyDescent="0.25">
      <c r="J241" s="163"/>
      <c r="K241" s="163"/>
      <c r="L241" s="163"/>
      <c r="M241" s="163"/>
      <c r="N241" s="163"/>
    </row>
    <row r="242" spans="10:14" x14ac:dyDescent="0.25">
      <c r="J242" s="163"/>
      <c r="K242" s="163"/>
      <c r="L242" s="163"/>
      <c r="M242" s="163"/>
      <c r="N242" s="163"/>
    </row>
    <row r="243" spans="10:14" x14ac:dyDescent="0.25">
      <c r="J243" s="163"/>
      <c r="K243" s="163"/>
      <c r="L243" s="163"/>
      <c r="M243" s="163"/>
      <c r="N243" s="163"/>
    </row>
    <row r="244" spans="10:14" x14ac:dyDescent="0.25">
      <c r="J244" s="163"/>
      <c r="K244" s="163"/>
      <c r="L244" s="163"/>
      <c r="M244" s="163"/>
      <c r="N244" s="163"/>
    </row>
    <row r="245" spans="10:14" x14ac:dyDescent="0.25">
      <c r="J245" s="163"/>
      <c r="K245" s="163"/>
      <c r="L245" s="163"/>
      <c r="M245" s="163"/>
      <c r="N245" s="163"/>
    </row>
    <row r="246" spans="10:14" x14ac:dyDescent="0.25">
      <c r="J246" s="163"/>
      <c r="K246" s="163"/>
      <c r="L246" s="163"/>
      <c r="M246" s="163"/>
      <c r="N246" s="163"/>
    </row>
    <row r="247" spans="10:14" x14ac:dyDescent="0.25">
      <c r="J247" s="163"/>
      <c r="K247" s="163"/>
      <c r="L247" s="163"/>
      <c r="M247" s="163"/>
      <c r="N247" s="163"/>
    </row>
    <row r="248" spans="10:14" x14ac:dyDescent="0.25">
      <c r="J248" s="163"/>
      <c r="K248" s="163"/>
      <c r="L248" s="163"/>
      <c r="M248" s="163"/>
      <c r="N248" s="163"/>
    </row>
    <row r="249" spans="10:14" x14ac:dyDescent="0.25">
      <c r="J249" s="163"/>
      <c r="K249" s="163"/>
      <c r="L249" s="163"/>
      <c r="M249" s="163"/>
      <c r="N249" s="163"/>
    </row>
    <row r="250" spans="10:14" x14ac:dyDescent="0.25">
      <c r="J250" s="163"/>
      <c r="K250" s="163"/>
      <c r="L250" s="163"/>
      <c r="M250" s="163"/>
      <c r="N250" s="163"/>
    </row>
    <row r="251" spans="10:14" x14ac:dyDescent="0.25">
      <c r="J251" s="163"/>
      <c r="K251" s="163"/>
      <c r="L251" s="163"/>
      <c r="M251" s="163"/>
      <c r="N251" s="163"/>
    </row>
    <row r="252" spans="10:14" x14ac:dyDescent="0.25">
      <c r="J252" s="163"/>
      <c r="K252" s="163"/>
      <c r="L252" s="163"/>
      <c r="M252" s="163"/>
      <c r="N252" s="163"/>
    </row>
    <row r="253" spans="10:14" x14ac:dyDescent="0.25">
      <c r="J253" s="163"/>
      <c r="K253" s="163"/>
      <c r="L253" s="163"/>
      <c r="M253" s="163"/>
      <c r="N253" s="163"/>
    </row>
    <row r="254" spans="10:14" x14ac:dyDescent="0.25">
      <c r="J254" s="163"/>
      <c r="K254" s="163"/>
      <c r="L254" s="163"/>
      <c r="M254" s="163"/>
      <c r="N254" s="163"/>
    </row>
    <row r="255" spans="10:14" x14ac:dyDescent="0.25">
      <c r="J255" s="163"/>
      <c r="K255" s="163"/>
      <c r="L255" s="163"/>
      <c r="M255" s="163"/>
      <c r="N255" s="163"/>
    </row>
    <row r="256" spans="10:14" x14ac:dyDescent="0.25">
      <c r="J256" s="163"/>
      <c r="K256" s="163"/>
      <c r="L256" s="163"/>
      <c r="M256" s="163"/>
      <c r="N256" s="163"/>
    </row>
    <row r="257" spans="10:14" x14ac:dyDescent="0.25">
      <c r="J257" s="163"/>
      <c r="K257" s="163"/>
      <c r="L257" s="163"/>
      <c r="M257" s="163"/>
      <c r="N257" s="163"/>
    </row>
    <row r="258" spans="10:14" x14ac:dyDescent="0.25">
      <c r="J258" s="163"/>
      <c r="K258" s="163"/>
      <c r="L258" s="163"/>
      <c r="M258" s="163"/>
      <c r="N258" s="163"/>
    </row>
    <row r="259" spans="10:14" x14ac:dyDescent="0.25">
      <c r="J259" s="163"/>
      <c r="K259" s="163"/>
      <c r="L259" s="163"/>
      <c r="M259" s="163"/>
      <c r="N259" s="163"/>
    </row>
    <row r="260" spans="10:14" x14ac:dyDescent="0.25">
      <c r="J260" s="163"/>
      <c r="K260" s="163"/>
      <c r="L260" s="163"/>
      <c r="M260" s="163"/>
      <c r="N260" s="163"/>
    </row>
    <row r="261" spans="10:14" x14ac:dyDescent="0.25">
      <c r="J261" s="163"/>
      <c r="K261" s="163"/>
      <c r="L261" s="163"/>
      <c r="M261" s="163"/>
      <c r="N261" s="163"/>
    </row>
    <row r="262" spans="10:14" x14ac:dyDescent="0.25">
      <c r="J262" s="163"/>
      <c r="K262" s="163"/>
      <c r="L262" s="163"/>
      <c r="M262" s="163"/>
      <c r="N262" s="163"/>
    </row>
    <row r="263" spans="10:14" x14ac:dyDescent="0.25">
      <c r="J263" s="163"/>
      <c r="K263" s="163"/>
      <c r="L263" s="163"/>
      <c r="M263" s="163"/>
      <c r="N263" s="163"/>
    </row>
    <row r="264" spans="10:14" x14ac:dyDescent="0.25">
      <c r="J264" s="163"/>
      <c r="K264" s="163"/>
      <c r="L264" s="163"/>
      <c r="M264" s="163"/>
      <c r="N264" s="163"/>
    </row>
    <row r="265" spans="10:14" x14ac:dyDescent="0.25">
      <c r="J265" s="163"/>
      <c r="K265" s="163"/>
      <c r="L265" s="163"/>
      <c r="M265" s="163"/>
      <c r="N265" s="163"/>
    </row>
    <row r="266" spans="10:14" x14ac:dyDescent="0.25">
      <c r="J266" s="163"/>
      <c r="K266" s="163"/>
      <c r="L266" s="163"/>
      <c r="M266" s="163"/>
      <c r="N266" s="163"/>
    </row>
    <row r="267" spans="10:14" x14ac:dyDescent="0.25">
      <c r="J267" s="163"/>
      <c r="K267" s="163"/>
      <c r="L267" s="163"/>
      <c r="M267" s="163"/>
      <c r="N267" s="163"/>
    </row>
    <row r="268" spans="10:14" x14ac:dyDescent="0.25">
      <c r="J268" s="163"/>
      <c r="K268" s="163"/>
      <c r="L268" s="163"/>
      <c r="M268" s="163"/>
      <c r="N268" s="163"/>
    </row>
    <row r="269" spans="10:14" x14ac:dyDescent="0.25">
      <c r="J269" s="163"/>
      <c r="K269" s="163"/>
      <c r="L269" s="163"/>
      <c r="M269" s="163"/>
      <c r="N269" s="163"/>
    </row>
    <row r="270" spans="10:14" x14ac:dyDescent="0.25">
      <c r="J270" s="163"/>
      <c r="K270" s="163"/>
      <c r="L270" s="163"/>
      <c r="M270" s="163"/>
      <c r="N270" s="163"/>
    </row>
    <row r="271" spans="10:14" x14ac:dyDescent="0.25">
      <c r="J271" s="163"/>
      <c r="K271" s="163"/>
      <c r="L271" s="163"/>
      <c r="M271" s="163"/>
      <c r="N271" s="163"/>
    </row>
    <row r="272" spans="10:14" x14ac:dyDescent="0.25">
      <c r="J272" s="163"/>
      <c r="K272" s="163"/>
      <c r="L272" s="163"/>
      <c r="M272" s="163"/>
      <c r="N272" s="163"/>
    </row>
    <row r="273" spans="10:14" x14ac:dyDescent="0.25">
      <c r="J273" s="163"/>
      <c r="K273" s="163"/>
      <c r="L273" s="163"/>
      <c r="M273" s="163"/>
      <c r="N273" s="163"/>
    </row>
    <row r="274" spans="10:14" x14ac:dyDescent="0.25">
      <c r="J274" s="163"/>
      <c r="K274" s="163"/>
      <c r="L274" s="163"/>
      <c r="M274" s="163"/>
      <c r="N274" s="163"/>
    </row>
    <row r="275" spans="10:14" x14ac:dyDescent="0.25">
      <c r="J275" s="163"/>
      <c r="K275" s="163"/>
      <c r="L275" s="163"/>
      <c r="M275" s="163"/>
      <c r="N275" s="163"/>
    </row>
    <row r="276" spans="10:14" x14ac:dyDescent="0.25">
      <c r="J276" s="163"/>
      <c r="K276" s="163"/>
      <c r="L276" s="163"/>
      <c r="M276" s="163"/>
      <c r="N276" s="163"/>
    </row>
    <row r="277" spans="10:14" x14ac:dyDescent="0.25">
      <c r="J277" s="163"/>
      <c r="K277" s="163"/>
      <c r="L277" s="163"/>
      <c r="M277" s="163"/>
      <c r="N277" s="163"/>
    </row>
    <row r="278" spans="10:14" x14ac:dyDescent="0.25">
      <c r="J278" s="163"/>
      <c r="K278" s="163"/>
      <c r="L278" s="163"/>
      <c r="M278" s="163"/>
      <c r="N278" s="163"/>
    </row>
    <row r="279" spans="10:14" x14ac:dyDescent="0.25">
      <c r="J279" s="163"/>
      <c r="K279" s="163"/>
      <c r="L279" s="163"/>
      <c r="M279" s="163"/>
      <c r="N279" s="163"/>
    </row>
    <row r="280" spans="10:14" x14ac:dyDescent="0.25">
      <c r="J280" s="163"/>
      <c r="K280" s="163"/>
      <c r="L280" s="163"/>
      <c r="M280" s="163"/>
      <c r="N280" s="163"/>
    </row>
    <row r="281" spans="10:14" x14ac:dyDescent="0.25">
      <c r="J281" s="163"/>
      <c r="K281" s="163"/>
      <c r="L281" s="163"/>
      <c r="M281" s="163"/>
      <c r="N281" s="163"/>
    </row>
    <row r="282" spans="10:14" x14ac:dyDescent="0.25">
      <c r="J282" s="163"/>
      <c r="K282" s="163"/>
      <c r="L282" s="163"/>
      <c r="M282" s="163"/>
      <c r="N282" s="163"/>
    </row>
    <row r="283" spans="10:14" x14ac:dyDescent="0.25">
      <c r="J283" s="163"/>
      <c r="K283" s="163"/>
      <c r="L283" s="163"/>
      <c r="M283" s="163"/>
      <c r="N283" s="163"/>
    </row>
    <row r="284" spans="10:14" x14ac:dyDescent="0.25">
      <c r="J284" s="163"/>
      <c r="K284" s="163"/>
      <c r="L284" s="163"/>
      <c r="M284" s="163"/>
      <c r="N284" s="163"/>
    </row>
    <row r="285" spans="10:14" x14ac:dyDescent="0.25">
      <c r="J285" s="163"/>
      <c r="K285" s="163"/>
      <c r="L285" s="163"/>
      <c r="M285" s="163"/>
      <c r="N285" s="163"/>
    </row>
    <row r="286" spans="10:14" x14ac:dyDescent="0.25">
      <c r="J286" s="163"/>
      <c r="K286" s="163"/>
      <c r="L286" s="163"/>
      <c r="M286" s="163"/>
      <c r="N286" s="163"/>
    </row>
    <row r="287" spans="10:14" x14ac:dyDescent="0.25">
      <c r="J287" s="163"/>
      <c r="K287" s="163"/>
      <c r="L287" s="163"/>
      <c r="M287" s="163"/>
      <c r="N287" s="163"/>
    </row>
    <row r="288" spans="10:14" x14ac:dyDescent="0.25">
      <c r="J288" s="163"/>
      <c r="K288" s="163"/>
      <c r="L288" s="163"/>
      <c r="M288" s="163"/>
      <c r="N288" s="163"/>
    </row>
    <row r="289" spans="10:14" x14ac:dyDescent="0.25">
      <c r="J289" s="163"/>
      <c r="K289" s="163"/>
      <c r="L289" s="163"/>
      <c r="M289" s="163"/>
      <c r="N289" s="163"/>
    </row>
    <row r="290" spans="10:14" x14ac:dyDescent="0.25">
      <c r="J290" s="163"/>
      <c r="K290" s="163"/>
      <c r="L290" s="163"/>
      <c r="M290" s="163"/>
      <c r="N290" s="163"/>
    </row>
    <row r="291" spans="10:14" x14ac:dyDescent="0.25">
      <c r="J291" s="163"/>
      <c r="K291" s="163"/>
      <c r="L291" s="163"/>
      <c r="M291" s="163"/>
      <c r="N291" s="163"/>
    </row>
    <row r="292" spans="10:14" x14ac:dyDescent="0.25">
      <c r="J292" s="163"/>
      <c r="K292" s="163"/>
      <c r="L292" s="163"/>
      <c r="M292" s="163"/>
      <c r="N292" s="163"/>
    </row>
    <row r="293" spans="10:14" x14ac:dyDescent="0.25">
      <c r="J293" s="163"/>
      <c r="K293" s="163"/>
      <c r="L293" s="163"/>
      <c r="M293" s="163"/>
      <c r="N293" s="163"/>
    </row>
    <row r="294" spans="10:14" x14ac:dyDescent="0.25">
      <c r="J294" s="163"/>
      <c r="K294" s="163"/>
      <c r="L294" s="163"/>
      <c r="M294" s="163"/>
      <c r="N294" s="163"/>
    </row>
    <row r="295" spans="10:14" x14ac:dyDescent="0.25">
      <c r="J295" s="163"/>
      <c r="K295" s="163"/>
      <c r="L295" s="163"/>
      <c r="M295" s="163"/>
      <c r="N295" s="163"/>
    </row>
    <row r="296" spans="10:14" x14ac:dyDescent="0.25">
      <c r="J296" s="163"/>
      <c r="K296" s="163"/>
      <c r="L296" s="163"/>
      <c r="M296" s="163"/>
      <c r="N296" s="163"/>
    </row>
    <row r="297" spans="10:14" x14ac:dyDescent="0.25">
      <c r="J297" s="163"/>
      <c r="K297" s="163"/>
      <c r="L297" s="163"/>
      <c r="M297" s="163"/>
      <c r="N297" s="163"/>
    </row>
    <row r="298" spans="10:14" x14ac:dyDescent="0.25">
      <c r="J298" s="163"/>
      <c r="K298" s="163"/>
      <c r="L298" s="163"/>
      <c r="M298" s="163"/>
      <c r="N298" s="163"/>
    </row>
    <row r="299" spans="10:14" x14ac:dyDescent="0.25">
      <c r="J299" s="163"/>
      <c r="K299" s="163"/>
      <c r="L299" s="163"/>
      <c r="M299" s="163"/>
      <c r="N299" s="163"/>
    </row>
    <row r="300" spans="10:14" x14ac:dyDescent="0.25">
      <c r="J300" s="163"/>
      <c r="K300" s="163"/>
      <c r="L300" s="163"/>
      <c r="M300" s="163"/>
      <c r="N300" s="163"/>
    </row>
    <row r="301" spans="10:14" x14ac:dyDescent="0.25">
      <c r="J301" s="163"/>
      <c r="K301" s="163"/>
      <c r="L301" s="163"/>
      <c r="M301" s="163"/>
      <c r="N301" s="163"/>
    </row>
    <row r="302" spans="10:14" x14ac:dyDescent="0.25">
      <c r="J302" s="163"/>
      <c r="K302" s="163"/>
      <c r="L302" s="163"/>
      <c r="M302" s="163"/>
      <c r="N302" s="163"/>
    </row>
    <row r="303" spans="10:14" x14ac:dyDescent="0.25">
      <c r="J303" s="163"/>
      <c r="K303" s="163"/>
      <c r="L303" s="163"/>
      <c r="M303" s="163"/>
      <c r="N303" s="163"/>
    </row>
    <row r="304" spans="10:14" x14ac:dyDescent="0.25">
      <c r="J304" s="163"/>
      <c r="K304" s="163"/>
      <c r="L304" s="163"/>
      <c r="M304" s="163"/>
      <c r="N304" s="163"/>
    </row>
    <row r="305" spans="10:14" x14ac:dyDescent="0.25">
      <c r="J305" s="163"/>
      <c r="K305" s="163"/>
      <c r="L305" s="163"/>
      <c r="M305" s="163"/>
      <c r="N305" s="163"/>
    </row>
    <row r="306" spans="10:14" x14ac:dyDescent="0.25">
      <c r="J306" s="163"/>
      <c r="K306" s="163"/>
      <c r="L306" s="163"/>
      <c r="M306" s="163"/>
      <c r="N306" s="163"/>
    </row>
    <row r="307" spans="10:14" x14ac:dyDescent="0.25">
      <c r="J307" s="163"/>
      <c r="K307" s="163"/>
      <c r="L307" s="163"/>
      <c r="M307" s="163"/>
      <c r="N307" s="163"/>
    </row>
    <row r="308" spans="10:14" x14ac:dyDescent="0.25">
      <c r="J308" s="163"/>
      <c r="K308" s="163"/>
      <c r="L308" s="163"/>
      <c r="M308" s="163"/>
      <c r="N308" s="163"/>
    </row>
    <row r="309" spans="10:14" x14ac:dyDescent="0.25">
      <c r="J309" s="163"/>
      <c r="K309" s="163"/>
      <c r="L309" s="163"/>
      <c r="M309" s="163"/>
      <c r="N309" s="163"/>
    </row>
    <row r="310" spans="10:14" x14ac:dyDescent="0.25">
      <c r="J310" s="163"/>
      <c r="K310" s="163"/>
      <c r="L310" s="163"/>
      <c r="M310" s="163"/>
      <c r="N310" s="163"/>
    </row>
    <row r="311" spans="10:14" x14ac:dyDescent="0.25">
      <c r="J311" s="163"/>
      <c r="K311" s="163"/>
      <c r="L311" s="163"/>
      <c r="M311" s="163"/>
      <c r="N311" s="163"/>
    </row>
    <row r="312" spans="10:14" x14ac:dyDescent="0.25">
      <c r="J312" s="163"/>
      <c r="K312" s="163"/>
      <c r="L312" s="163"/>
      <c r="M312" s="163"/>
      <c r="N312" s="163"/>
    </row>
    <row r="313" spans="10:14" x14ac:dyDescent="0.25">
      <c r="J313" s="163"/>
      <c r="K313" s="163"/>
      <c r="L313" s="163"/>
      <c r="M313" s="163"/>
      <c r="N313" s="163"/>
    </row>
    <row r="314" spans="10:14" x14ac:dyDescent="0.25">
      <c r="J314" s="163"/>
      <c r="K314" s="163"/>
      <c r="L314" s="163"/>
      <c r="M314" s="163"/>
      <c r="N314" s="163"/>
    </row>
    <row r="315" spans="10:14" x14ac:dyDescent="0.25">
      <c r="J315" s="163"/>
      <c r="K315" s="163"/>
      <c r="L315" s="163"/>
      <c r="M315" s="163"/>
      <c r="N315" s="163"/>
    </row>
    <row r="316" spans="10:14" x14ac:dyDescent="0.25">
      <c r="J316" s="163"/>
      <c r="K316" s="163"/>
      <c r="L316" s="163"/>
      <c r="M316" s="163"/>
      <c r="N316" s="163"/>
    </row>
    <row r="317" spans="10:14" x14ac:dyDescent="0.25">
      <c r="J317" s="163"/>
      <c r="K317" s="163"/>
      <c r="L317" s="163"/>
      <c r="M317" s="163"/>
      <c r="N317" s="163"/>
    </row>
    <row r="318" spans="10:14" x14ac:dyDescent="0.25">
      <c r="J318" s="163"/>
      <c r="K318" s="163"/>
      <c r="L318" s="163"/>
      <c r="M318" s="163"/>
      <c r="N318" s="163"/>
    </row>
    <row r="319" spans="10:14" x14ac:dyDescent="0.25">
      <c r="J319" s="163"/>
      <c r="K319" s="163"/>
      <c r="L319" s="163"/>
      <c r="M319" s="163"/>
      <c r="N319" s="163"/>
    </row>
    <row r="320" spans="10:14" x14ac:dyDescent="0.25">
      <c r="J320" s="163"/>
      <c r="K320" s="163"/>
      <c r="L320" s="163"/>
      <c r="M320" s="163"/>
      <c r="N320" s="163"/>
    </row>
    <row r="321" spans="10:14" x14ac:dyDescent="0.25">
      <c r="J321" s="163"/>
      <c r="K321" s="163"/>
      <c r="L321" s="163"/>
      <c r="M321" s="163"/>
      <c r="N321" s="163"/>
    </row>
    <row r="322" spans="10:14" x14ac:dyDescent="0.25">
      <c r="J322" s="163"/>
      <c r="K322" s="163"/>
      <c r="L322" s="163"/>
      <c r="M322" s="163"/>
      <c r="N322" s="163"/>
    </row>
    <row r="323" spans="10:14" x14ac:dyDescent="0.25">
      <c r="J323" s="163"/>
      <c r="K323" s="163"/>
      <c r="L323" s="163"/>
      <c r="M323" s="163"/>
      <c r="N323" s="163"/>
    </row>
    <row r="324" spans="10:14" x14ac:dyDescent="0.25">
      <c r="J324" s="163"/>
      <c r="K324" s="163"/>
      <c r="L324" s="163"/>
      <c r="M324" s="163"/>
      <c r="N324" s="163"/>
    </row>
    <row r="325" spans="10:14" x14ac:dyDescent="0.25">
      <c r="J325" s="163"/>
      <c r="K325" s="163"/>
      <c r="L325" s="163"/>
      <c r="M325" s="163"/>
      <c r="N325" s="163"/>
    </row>
    <row r="326" spans="10:14" x14ac:dyDescent="0.25">
      <c r="J326" s="163"/>
      <c r="K326" s="163"/>
      <c r="L326" s="163"/>
      <c r="M326" s="163"/>
      <c r="N326" s="163"/>
    </row>
    <row r="327" spans="10:14" x14ac:dyDescent="0.25">
      <c r="J327" s="163"/>
      <c r="K327" s="163"/>
      <c r="L327" s="163"/>
      <c r="M327" s="163"/>
      <c r="N327" s="163"/>
    </row>
    <row r="328" spans="10:14" x14ac:dyDescent="0.25">
      <c r="J328" s="163"/>
      <c r="K328" s="163"/>
      <c r="L328" s="163"/>
      <c r="M328" s="163"/>
      <c r="N328" s="163"/>
    </row>
    <row r="329" spans="10:14" x14ac:dyDescent="0.25">
      <c r="J329" s="163"/>
      <c r="K329" s="163"/>
      <c r="L329" s="163"/>
      <c r="M329" s="163"/>
      <c r="N329" s="163"/>
    </row>
    <row r="330" spans="10:14" x14ac:dyDescent="0.25">
      <c r="J330" s="163"/>
      <c r="K330" s="163"/>
      <c r="L330" s="163"/>
      <c r="M330" s="163"/>
      <c r="N330" s="163"/>
    </row>
    <row r="331" spans="10:14" x14ac:dyDescent="0.25">
      <c r="J331" s="163"/>
      <c r="K331" s="163"/>
      <c r="L331" s="163"/>
      <c r="M331" s="163"/>
      <c r="N331" s="163"/>
    </row>
    <row r="332" spans="10:14" x14ac:dyDescent="0.25">
      <c r="J332" s="163"/>
      <c r="K332" s="163"/>
      <c r="L332" s="163"/>
      <c r="M332" s="163"/>
      <c r="N332" s="163"/>
    </row>
    <row r="333" spans="10:14" x14ac:dyDescent="0.25">
      <c r="J333" s="163"/>
      <c r="K333" s="163"/>
      <c r="L333" s="163"/>
      <c r="M333" s="163"/>
      <c r="N333" s="163"/>
    </row>
    <row r="334" spans="10:14" x14ac:dyDescent="0.25">
      <c r="J334" s="163"/>
      <c r="K334" s="163"/>
      <c r="L334" s="163"/>
      <c r="M334" s="163"/>
      <c r="N334" s="163"/>
    </row>
    <row r="335" spans="10:14" x14ac:dyDescent="0.25">
      <c r="J335" s="163"/>
      <c r="K335" s="163"/>
      <c r="L335" s="163"/>
      <c r="M335" s="163"/>
      <c r="N335" s="163"/>
    </row>
    <row r="336" spans="10:14" x14ac:dyDescent="0.25">
      <c r="J336" s="163"/>
      <c r="K336" s="163"/>
      <c r="L336" s="163"/>
      <c r="M336" s="163"/>
      <c r="N336" s="163"/>
    </row>
    <row r="337" spans="10:14" x14ac:dyDescent="0.25">
      <c r="J337" s="163"/>
      <c r="K337" s="163"/>
      <c r="L337" s="163"/>
      <c r="M337" s="163"/>
      <c r="N337" s="163"/>
    </row>
    <row r="338" spans="10:14" x14ac:dyDescent="0.25">
      <c r="J338" s="163"/>
      <c r="K338" s="163"/>
      <c r="L338" s="163"/>
      <c r="M338" s="163"/>
      <c r="N338" s="163"/>
    </row>
    <row r="339" spans="10:14" x14ac:dyDescent="0.25">
      <c r="J339" s="163"/>
      <c r="K339" s="163"/>
      <c r="L339" s="163"/>
      <c r="M339" s="163"/>
      <c r="N339" s="163"/>
    </row>
    <row r="340" spans="10:14" x14ac:dyDescent="0.25">
      <c r="J340" s="163"/>
      <c r="K340" s="163"/>
      <c r="L340" s="163"/>
      <c r="M340" s="163"/>
      <c r="N340" s="163"/>
    </row>
    <row r="341" spans="10:14" x14ac:dyDescent="0.25">
      <c r="J341" s="163"/>
      <c r="K341" s="163"/>
      <c r="L341" s="163"/>
      <c r="M341" s="163"/>
      <c r="N341" s="163"/>
    </row>
    <row r="342" spans="10:14" x14ac:dyDescent="0.25">
      <c r="J342" s="163"/>
      <c r="K342" s="163"/>
      <c r="L342" s="163"/>
      <c r="M342" s="163"/>
      <c r="N342" s="163"/>
    </row>
    <row r="343" spans="10:14" x14ac:dyDescent="0.25">
      <c r="J343" s="163"/>
      <c r="K343" s="163"/>
      <c r="L343" s="163"/>
      <c r="M343" s="163"/>
      <c r="N343" s="163"/>
    </row>
    <row r="344" spans="10:14" x14ac:dyDescent="0.25">
      <c r="J344" s="163"/>
      <c r="K344" s="163"/>
      <c r="L344" s="163"/>
      <c r="M344" s="163"/>
      <c r="N344" s="163"/>
    </row>
    <row r="345" spans="10:14" x14ac:dyDescent="0.25">
      <c r="J345" s="163"/>
      <c r="K345" s="163"/>
      <c r="L345" s="163"/>
      <c r="M345" s="163"/>
      <c r="N345" s="163"/>
    </row>
    <row r="346" spans="10:14" x14ac:dyDescent="0.25">
      <c r="J346" s="163"/>
      <c r="K346" s="163"/>
      <c r="L346" s="163"/>
      <c r="M346" s="163"/>
      <c r="N346" s="163"/>
    </row>
    <row r="347" spans="10:14" x14ac:dyDescent="0.25">
      <c r="J347" s="163"/>
      <c r="K347" s="163"/>
      <c r="L347" s="163"/>
      <c r="M347" s="163"/>
      <c r="N347" s="163"/>
    </row>
    <row r="348" spans="10:14" x14ac:dyDescent="0.25">
      <c r="J348" s="163"/>
      <c r="K348" s="163"/>
      <c r="L348" s="163"/>
      <c r="M348" s="163"/>
      <c r="N348" s="163"/>
    </row>
    <row r="349" spans="10:14" x14ac:dyDescent="0.25">
      <c r="J349" s="163"/>
      <c r="K349" s="163"/>
      <c r="L349" s="163"/>
      <c r="M349" s="163"/>
      <c r="N349" s="163"/>
    </row>
    <row r="350" spans="10:14" x14ac:dyDescent="0.25">
      <c r="J350" s="163"/>
      <c r="K350" s="163"/>
      <c r="L350" s="163"/>
      <c r="M350" s="163"/>
      <c r="N350" s="163"/>
    </row>
    <row r="351" spans="10:14" x14ac:dyDescent="0.25">
      <c r="J351" s="163"/>
      <c r="K351" s="163"/>
      <c r="L351" s="163"/>
      <c r="M351" s="163"/>
      <c r="N351" s="163"/>
    </row>
    <row r="352" spans="10:14" x14ac:dyDescent="0.25">
      <c r="J352" s="163"/>
      <c r="K352" s="163"/>
      <c r="L352" s="163"/>
      <c r="M352" s="163"/>
      <c r="N352" s="163"/>
    </row>
    <row r="353" spans="10:14" x14ac:dyDescent="0.25">
      <c r="J353" s="163"/>
      <c r="K353" s="163"/>
      <c r="L353" s="163"/>
      <c r="M353" s="163"/>
      <c r="N353" s="163"/>
    </row>
    <row r="354" spans="10:14" x14ac:dyDescent="0.25">
      <c r="J354" s="163"/>
      <c r="K354" s="163"/>
      <c r="L354" s="163"/>
      <c r="M354" s="163"/>
      <c r="N354" s="163"/>
    </row>
    <row r="355" spans="10:14" x14ac:dyDescent="0.25">
      <c r="J355" s="163"/>
      <c r="K355" s="163"/>
      <c r="L355" s="163"/>
      <c r="M355" s="163"/>
      <c r="N355" s="163"/>
    </row>
    <row r="356" spans="10:14" x14ac:dyDescent="0.25">
      <c r="J356" s="163"/>
      <c r="K356" s="163"/>
      <c r="L356" s="163"/>
      <c r="M356" s="163"/>
      <c r="N356" s="163"/>
    </row>
    <row r="357" spans="10:14" x14ac:dyDescent="0.25">
      <c r="J357" s="163"/>
      <c r="K357" s="163"/>
      <c r="L357" s="163"/>
      <c r="M357" s="163"/>
      <c r="N357" s="163"/>
    </row>
    <row r="358" spans="10:14" x14ac:dyDescent="0.25">
      <c r="J358" s="163"/>
      <c r="K358" s="163"/>
      <c r="L358" s="163"/>
      <c r="M358" s="163"/>
      <c r="N358" s="163"/>
    </row>
    <row r="359" spans="10:14" x14ac:dyDescent="0.25">
      <c r="J359" s="163"/>
      <c r="K359" s="163"/>
      <c r="L359" s="163"/>
      <c r="M359" s="163"/>
      <c r="N359" s="163"/>
    </row>
    <row r="360" spans="10:14" x14ac:dyDescent="0.25">
      <c r="J360" s="163"/>
      <c r="K360" s="163"/>
      <c r="L360" s="163"/>
      <c r="M360" s="163"/>
      <c r="N360" s="163"/>
    </row>
    <row r="361" spans="10:14" x14ac:dyDescent="0.25">
      <c r="J361" s="163"/>
      <c r="K361" s="163"/>
      <c r="L361" s="163"/>
      <c r="M361" s="163"/>
      <c r="N361" s="163"/>
    </row>
    <row r="362" spans="10:14" x14ac:dyDescent="0.25">
      <c r="J362" s="163"/>
      <c r="K362" s="163"/>
      <c r="L362" s="163"/>
      <c r="M362" s="163"/>
      <c r="N362" s="163"/>
    </row>
    <row r="363" spans="10:14" x14ac:dyDescent="0.25">
      <c r="J363" s="163"/>
      <c r="K363" s="163"/>
      <c r="L363" s="163"/>
      <c r="M363" s="163"/>
      <c r="N363" s="163"/>
    </row>
    <row r="364" spans="10:14" x14ac:dyDescent="0.25">
      <c r="J364" s="163"/>
      <c r="K364" s="163"/>
      <c r="L364" s="163"/>
      <c r="M364" s="163"/>
      <c r="N364" s="163"/>
    </row>
    <row r="365" spans="10:14" x14ac:dyDescent="0.25">
      <c r="J365" s="163"/>
      <c r="K365" s="163"/>
      <c r="L365" s="163"/>
      <c r="M365" s="163"/>
      <c r="N365" s="163"/>
    </row>
    <row r="366" spans="10:14" x14ac:dyDescent="0.25">
      <c r="J366" s="163"/>
      <c r="K366" s="163"/>
      <c r="L366" s="163"/>
      <c r="M366" s="163"/>
      <c r="N366" s="163"/>
    </row>
    <row r="367" spans="10:14" x14ac:dyDescent="0.25">
      <c r="J367" s="163"/>
      <c r="K367" s="163"/>
      <c r="L367" s="163"/>
      <c r="M367" s="163"/>
      <c r="N367" s="163"/>
    </row>
    <row r="368" spans="10:14" x14ac:dyDescent="0.25">
      <c r="J368" s="163"/>
      <c r="K368" s="163"/>
      <c r="L368" s="163"/>
      <c r="M368" s="163"/>
      <c r="N368" s="163"/>
    </row>
    <row r="369" spans="10:14" x14ac:dyDescent="0.25">
      <c r="J369" s="163"/>
      <c r="K369" s="163"/>
      <c r="L369" s="163"/>
      <c r="M369" s="163"/>
      <c r="N369" s="163"/>
    </row>
    <row r="370" spans="10:14" x14ac:dyDescent="0.25">
      <c r="J370" s="163"/>
      <c r="K370" s="163"/>
      <c r="L370" s="163"/>
      <c r="M370" s="163"/>
      <c r="N370" s="163"/>
    </row>
    <row r="371" spans="10:14" x14ac:dyDescent="0.25">
      <c r="J371" s="163"/>
      <c r="K371" s="163"/>
      <c r="L371" s="163"/>
      <c r="M371" s="163"/>
      <c r="N371" s="163"/>
    </row>
    <row r="372" spans="10:14" x14ac:dyDescent="0.25">
      <c r="J372" s="163"/>
      <c r="K372" s="163"/>
      <c r="L372" s="163"/>
      <c r="M372" s="163"/>
      <c r="N372" s="163"/>
    </row>
    <row r="373" spans="10:14" x14ac:dyDescent="0.25">
      <c r="J373" s="163"/>
      <c r="K373" s="163"/>
      <c r="L373" s="163"/>
      <c r="M373" s="163"/>
      <c r="N373" s="163"/>
    </row>
    <row r="374" spans="10:14" x14ac:dyDescent="0.25">
      <c r="J374" s="163"/>
      <c r="K374" s="163"/>
      <c r="L374" s="163"/>
      <c r="M374" s="163"/>
      <c r="N374" s="163"/>
    </row>
    <row r="375" spans="10:14" x14ac:dyDescent="0.25">
      <c r="J375" s="163"/>
      <c r="K375" s="163"/>
      <c r="L375" s="163"/>
      <c r="M375" s="163"/>
      <c r="N375" s="163"/>
    </row>
    <row r="376" spans="10:14" x14ac:dyDescent="0.25">
      <c r="J376" s="163"/>
      <c r="K376" s="163"/>
      <c r="L376" s="163"/>
      <c r="M376" s="163"/>
      <c r="N376" s="163"/>
    </row>
    <row r="377" spans="10:14" x14ac:dyDescent="0.25">
      <c r="J377" s="163"/>
      <c r="K377" s="163"/>
      <c r="L377" s="163"/>
      <c r="M377" s="163"/>
      <c r="N377" s="163"/>
    </row>
    <row r="378" spans="10:14" x14ac:dyDescent="0.25">
      <c r="J378" s="163"/>
      <c r="K378" s="163"/>
      <c r="L378" s="163"/>
      <c r="M378" s="163"/>
      <c r="N378" s="163"/>
    </row>
    <row r="379" spans="10:14" x14ac:dyDescent="0.25">
      <c r="J379" s="163"/>
      <c r="K379" s="163"/>
      <c r="L379" s="163"/>
      <c r="M379" s="163"/>
      <c r="N379" s="163"/>
    </row>
    <row r="380" spans="10:14" x14ac:dyDescent="0.25">
      <c r="J380" s="163"/>
      <c r="K380" s="163"/>
      <c r="L380" s="163"/>
      <c r="M380" s="163"/>
      <c r="N380" s="163"/>
    </row>
    <row r="381" spans="10:14" x14ac:dyDescent="0.25">
      <c r="J381" s="163"/>
      <c r="K381" s="163"/>
      <c r="L381" s="163"/>
      <c r="M381" s="163"/>
      <c r="N381" s="163"/>
    </row>
    <row r="382" spans="10:14" x14ac:dyDescent="0.25">
      <c r="J382" s="163"/>
      <c r="K382" s="163"/>
      <c r="L382" s="163"/>
      <c r="M382" s="163"/>
      <c r="N382" s="163"/>
    </row>
    <row r="383" spans="10:14" x14ac:dyDescent="0.25">
      <c r="J383" s="163"/>
      <c r="K383" s="163"/>
      <c r="L383" s="163"/>
      <c r="M383" s="163"/>
      <c r="N383" s="163"/>
    </row>
    <row r="384" spans="10:14" x14ac:dyDescent="0.25">
      <c r="J384" s="163"/>
      <c r="K384" s="163"/>
      <c r="L384" s="163"/>
      <c r="M384" s="163"/>
      <c r="N384" s="163"/>
    </row>
    <row r="385" spans="10:14" x14ac:dyDescent="0.25">
      <c r="J385" s="163"/>
      <c r="K385" s="163"/>
      <c r="L385" s="163"/>
      <c r="M385" s="163"/>
      <c r="N385" s="163"/>
    </row>
    <row r="386" spans="10:14" x14ac:dyDescent="0.25">
      <c r="J386" s="163"/>
      <c r="K386" s="163"/>
      <c r="L386" s="163"/>
      <c r="M386" s="163"/>
      <c r="N386" s="163"/>
    </row>
    <row r="387" spans="10:14" x14ac:dyDescent="0.25">
      <c r="J387" s="163"/>
      <c r="K387" s="163"/>
      <c r="L387" s="163"/>
      <c r="M387" s="163"/>
      <c r="N387" s="163"/>
    </row>
    <row r="388" spans="10:14" x14ac:dyDescent="0.25">
      <c r="J388" s="163"/>
      <c r="K388" s="163"/>
      <c r="L388" s="163"/>
      <c r="M388" s="163"/>
      <c r="N388" s="163"/>
    </row>
    <row r="389" spans="10:14" x14ac:dyDescent="0.25">
      <c r="J389" s="163"/>
      <c r="K389" s="163"/>
      <c r="L389" s="163"/>
      <c r="M389" s="163"/>
      <c r="N389" s="163"/>
    </row>
    <row r="390" spans="10:14" x14ac:dyDescent="0.25">
      <c r="J390" s="163"/>
      <c r="K390" s="163"/>
      <c r="L390" s="163"/>
      <c r="M390" s="163"/>
      <c r="N390" s="163"/>
    </row>
    <row r="391" spans="10:14" x14ac:dyDescent="0.25">
      <c r="J391" s="163"/>
      <c r="K391" s="163"/>
      <c r="L391" s="163"/>
      <c r="M391" s="163"/>
      <c r="N391" s="163"/>
    </row>
    <row r="392" spans="10:14" x14ac:dyDescent="0.25">
      <c r="J392" s="163"/>
      <c r="K392" s="163"/>
      <c r="L392" s="163"/>
      <c r="M392" s="163"/>
      <c r="N392" s="163"/>
    </row>
    <row r="393" spans="10:14" x14ac:dyDescent="0.25">
      <c r="J393" s="163"/>
      <c r="K393" s="163"/>
      <c r="L393" s="163"/>
      <c r="M393" s="163"/>
      <c r="N393" s="163"/>
    </row>
    <row r="394" spans="10:14" x14ac:dyDescent="0.25">
      <c r="J394" s="163"/>
      <c r="K394" s="163"/>
      <c r="L394" s="163"/>
      <c r="M394" s="163"/>
      <c r="N394" s="163"/>
    </row>
    <row r="395" spans="10:14" x14ac:dyDescent="0.25">
      <c r="J395" s="163"/>
      <c r="K395" s="163"/>
      <c r="L395" s="163"/>
      <c r="M395" s="163"/>
      <c r="N395" s="163"/>
    </row>
    <row r="396" spans="10:14" x14ac:dyDescent="0.25">
      <c r="J396" s="163"/>
      <c r="K396" s="163"/>
      <c r="L396" s="163"/>
      <c r="M396" s="163"/>
      <c r="N396" s="163"/>
    </row>
    <row r="397" spans="10:14" x14ac:dyDescent="0.25">
      <c r="J397" s="163"/>
      <c r="K397" s="163"/>
      <c r="L397" s="163"/>
      <c r="M397" s="163"/>
      <c r="N397" s="163"/>
    </row>
    <row r="398" spans="10:14" x14ac:dyDescent="0.25">
      <c r="J398" s="163"/>
      <c r="K398" s="163"/>
      <c r="L398" s="163"/>
      <c r="M398" s="163"/>
      <c r="N398" s="163"/>
    </row>
    <row r="399" spans="10:14" x14ac:dyDescent="0.25">
      <c r="J399" s="163"/>
      <c r="K399" s="163"/>
      <c r="L399" s="163"/>
      <c r="M399" s="163"/>
      <c r="N399" s="163"/>
    </row>
    <row r="400" spans="10:14" x14ac:dyDescent="0.25">
      <c r="J400" s="163"/>
      <c r="K400" s="163"/>
      <c r="L400" s="163"/>
      <c r="M400" s="163"/>
      <c r="N400" s="163"/>
    </row>
    <row r="401" spans="10:14" x14ac:dyDescent="0.25">
      <c r="J401" s="163"/>
      <c r="K401" s="163"/>
      <c r="L401" s="163"/>
      <c r="M401" s="163"/>
      <c r="N401" s="163"/>
    </row>
    <row r="402" spans="10:14" x14ac:dyDescent="0.25">
      <c r="J402" s="163"/>
      <c r="K402" s="163"/>
      <c r="L402" s="163"/>
      <c r="M402" s="163"/>
      <c r="N402" s="163"/>
    </row>
    <row r="403" spans="10:14" x14ac:dyDescent="0.25">
      <c r="J403" s="163"/>
      <c r="K403" s="163"/>
      <c r="L403" s="163"/>
      <c r="M403" s="163"/>
      <c r="N403" s="163"/>
    </row>
    <row r="404" spans="10:14" x14ac:dyDescent="0.25">
      <c r="J404" s="163"/>
      <c r="K404" s="163"/>
      <c r="L404" s="163"/>
      <c r="M404" s="163"/>
      <c r="N404" s="163"/>
    </row>
    <row r="405" spans="10:14" x14ac:dyDescent="0.25">
      <c r="J405" s="163"/>
      <c r="K405" s="163"/>
      <c r="L405" s="163"/>
      <c r="M405" s="163"/>
      <c r="N405" s="163"/>
    </row>
    <row r="406" spans="10:14" x14ac:dyDescent="0.25">
      <c r="J406" s="163"/>
      <c r="K406" s="163"/>
      <c r="L406" s="163"/>
      <c r="M406" s="163"/>
      <c r="N406" s="163"/>
    </row>
    <row r="407" spans="10:14" x14ac:dyDescent="0.25">
      <c r="J407" s="163"/>
      <c r="K407" s="163"/>
      <c r="L407" s="163"/>
      <c r="M407" s="163"/>
      <c r="N407" s="163"/>
    </row>
    <row r="408" spans="10:14" x14ac:dyDescent="0.25">
      <c r="J408" s="163"/>
      <c r="K408" s="163"/>
      <c r="L408" s="163"/>
      <c r="M408" s="163"/>
      <c r="N408" s="163"/>
    </row>
    <row r="409" spans="10:14" x14ac:dyDescent="0.25">
      <c r="J409" s="163"/>
      <c r="K409" s="163"/>
      <c r="L409" s="163"/>
      <c r="M409" s="163"/>
      <c r="N409" s="163"/>
    </row>
    <row r="410" spans="10:14" x14ac:dyDescent="0.25">
      <c r="J410" s="163"/>
      <c r="K410" s="163"/>
      <c r="L410" s="163"/>
      <c r="M410" s="163"/>
      <c r="N410" s="163"/>
    </row>
    <row r="411" spans="10:14" x14ac:dyDescent="0.25">
      <c r="J411" s="163"/>
      <c r="K411" s="163"/>
      <c r="L411" s="163"/>
      <c r="M411" s="163"/>
      <c r="N411" s="163"/>
    </row>
    <row r="412" spans="10:14" x14ac:dyDescent="0.25">
      <c r="J412" s="163"/>
      <c r="K412" s="163"/>
      <c r="L412" s="163"/>
      <c r="M412" s="163"/>
      <c r="N412" s="163"/>
    </row>
    <row r="413" spans="10:14" x14ac:dyDescent="0.25">
      <c r="J413" s="163"/>
      <c r="K413" s="163"/>
      <c r="L413" s="163"/>
      <c r="M413" s="163"/>
      <c r="N413" s="163"/>
    </row>
    <row r="414" spans="10:14" x14ac:dyDescent="0.25">
      <c r="J414" s="163"/>
      <c r="K414" s="163"/>
      <c r="L414" s="163"/>
      <c r="M414" s="163"/>
      <c r="N414" s="163"/>
    </row>
    <row r="415" spans="10:14" x14ac:dyDescent="0.25">
      <c r="J415" s="163"/>
      <c r="K415" s="163"/>
      <c r="L415" s="163"/>
      <c r="M415" s="163"/>
      <c r="N415" s="163"/>
    </row>
    <row r="416" spans="10:14" x14ac:dyDescent="0.25">
      <c r="J416" s="163"/>
      <c r="K416" s="163"/>
      <c r="L416" s="163"/>
      <c r="M416" s="163"/>
      <c r="N416" s="163"/>
    </row>
    <row r="417" spans="10:14" x14ac:dyDescent="0.25">
      <c r="J417" s="163"/>
      <c r="K417" s="163"/>
      <c r="L417" s="163"/>
      <c r="M417" s="163"/>
      <c r="N417" s="163"/>
    </row>
    <row r="418" spans="10:14" x14ac:dyDescent="0.25">
      <c r="J418" s="163"/>
      <c r="K418" s="163"/>
      <c r="L418" s="163"/>
      <c r="M418" s="163"/>
      <c r="N418" s="163"/>
    </row>
    <row r="419" spans="10:14" x14ac:dyDescent="0.25">
      <c r="J419" s="163"/>
      <c r="K419" s="163"/>
      <c r="L419" s="163"/>
      <c r="M419" s="163"/>
      <c r="N419" s="163"/>
    </row>
    <row r="420" spans="10:14" x14ac:dyDescent="0.25">
      <c r="J420" s="163"/>
      <c r="K420" s="163"/>
      <c r="L420" s="163"/>
      <c r="M420" s="163"/>
      <c r="N420" s="163"/>
    </row>
    <row r="421" spans="10:14" x14ac:dyDescent="0.25">
      <c r="J421" s="163"/>
      <c r="K421" s="163"/>
      <c r="L421" s="163"/>
      <c r="M421" s="163"/>
      <c r="N421" s="163"/>
    </row>
    <row r="422" spans="10:14" x14ac:dyDescent="0.25">
      <c r="J422" s="163"/>
      <c r="K422" s="163"/>
      <c r="L422" s="163"/>
      <c r="M422" s="163"/>
      <c r="N422" s="163"/>
    </row>
    <row r="423" spans="10:14" x14ac:dyDescent="0.25">
      <c r="J423" s="163"/>
      <c r="K423" s="163"/>
      <c r="L423" s="163"/>
      <c r="M423" s="163"/>
      <c r="N423" s="163"/>
    </row>
    <row r="424" spans="10:14" x14ac:dyDescent="0.25">
      <c r="J424" s="163"/>
      <c r="K424" s="163"/>
      <c r="L424" s="163"/>
      <c r="M424" s="163"/>
      <c r="N424" s="163"/>
    </row>
    <row r="425" spans="10:14" x14ac:dyDescent="0.25">
      <c r="J425" s="163"/>
      <c r="K425" s="163"/>
      <c r="L425" s="163"/>
      <c r="M425" s="163"/>
      <c r="N425" s="163"/>
    </row>
    <row r="426" spans="10:14" x14ac:dyDescent="0.25">
      <c r="J426" s="163"/>
      <c r="K426" s="163"/>
      <c r="L426" s="163"/>
      <c r="M426" s="163"/>
      <c r="N426" s="163"/>
    </row>
    <row r="427" spans="10:14" x14ac:dyDescent="0.25">
      <c r="J427" s="163"/>
      <c r="K427" s="163"/>
      <c r="L427" s="163"/>
      <c r="M427" s="163"/>
      <c r="N427" s="163"/>
    </row>
    <row r="428" spans="10:14" x14ac:dyDescent="0.25">
      <c r="J428" s="163"/>
      <c r="K428" s="163"/>
      <c r="L428" s="163"/>
      <c r="M428" s="163"/>
      <c r="N428" s="163"/>
    </row>
    <row r="429" spans="10:14" x14ac:dyDescent="0.25">
      <c r="J429" s="163"/>
      <c r="K429" s="163"/>
      <c r="L429" s="163"/>
      <c r="M429" s="163"/>
      <c r="N429" s="163"/>
    </row>
    <row r="430" spans="10:14" x14ac:dyDescent="0.25">
      <c r="J430" s="163"/>
      <c r="K430" s="163"/>
      <c r="L430" s="163"/>
      <c r="M430" s="163"/>
      <c r="N430" s="163"/>
    </row>
    <row r="431" spans="10:14" x14ac:dyDescent="0.25">
      <c r="J431" s="163"/>
      <c r="K431" s="163"/>
      <c r="L431" s="163"/>
      <c r="M431" s="163"/>
      <c r="N431" s="163"/>
    </row>
    <row r="432" spans="10:14" x14ac:dyDescent="0.25">
      <c r="J432" s="163"/>
      <c r="K432" s="163"/>
      <c r="L432" s="163"/>
      <c r="M432" s="163"/>
      <c r="N432" s="163"/>
    </row>
    <row r="433" spans="10:14" x14ac:dyDescent="0.25">
      <c r="J433" s="163"/>
      <c r="K433" s="163"/>
      <c r="L433" s="163"/>
      <c r="M433" s="163"/>
      <c r="N433" s="163"/>
    </row>
    <row r="434" spans="10:14" x14ac:dyDescent="0.25">
      <c r="J434" s="163"/>
      <c r="K434" s="163"/>
      <c r="L434" s="163"/>
      <c r="M434" s="163"/>
      <c r="N434" s="16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O45"/>
  <sheetViews>
    <sheetView workbookViewId="0">
      <selection activeCell="A2" sqref="A2"/>
    </sheetView>
  </sheetViews>
  <sheetFormatPr baseColWidth="10" defaultColWidth="11.42578125" defaultRowHeight="12.75" x14ac:dyDescent="0.25"/>
  <cols>
    <col min="1" max="1" width="44.85546875" style="178" customWidth="1"/>
    <col min="2" max="2" width="17.140625" style="163" customWidth="1"/>
    <col min="3" max="3" width="15" style="163" customWidth="1"/>
    <col min="4" max="4" width="11.42578125" style="163" customWidth="1"/>
    <col min="5" max="5" width="9.85546875" style="163" customWidth="1"/>
    <col min="6" max="6" width="11" style="163" customWidth="1"/>
    <col min="7" max="12" width="11.42578125" style="163"/>
    <col min="13" max="14" width="16.5703125" style="163" customWidth="1"/>
    <col min="15" max="16384" width="11.42578125" style="163"/>
  </cols>
  <sheetData>
    <row r="1" spans="1:15" ht="18" customHeight="1" x14ac:dyDescent="0.25">
      <c r="A1" s="1058" t="s">
        <v>134</v>
      </c>
      <c r="B1" s="1058"/>
      <c r="C1" s="1058"/>
      <c r="D1" s="1058"/>
      <c r="E1" s="1058"/>
      <c r="F1" s="1058"/>
      <c r="M1" s="1052" t="s">
        <v>0</v>
      </c>
      <c r="N1" s="1052"/>
      <c r="O1" s="1052"/>
    </row>
    <row r="2" spans="1:15" s="8" customFormat="1" ht="18" x14ac:dyDescent="0.25">
      <c r="A2" s="189"/>
      <c r="B2" s="189"/>
      <c r="C2" s="189"/>
      <c r="D2" s="189"/>
      <c r="E2" s="189"/>
      <c r="F2" s="189"/>
      <c r="H2" s="163" t="s">
        <v>1</v>
      </c>
      <c r="M2" s="190"/>
      <c r="N2" s="190"/>
      <c r="O2" s="190"/>
    </row>
    <row r="3" spans="1:15" s="3" customFormat="1" ht="18.75" x14ac:dyDescent="0.25">
      <c r="A3" s="191" t="s">
        <v>183</v>
      </c>
      <c r="B3" s="7"/>
      <c r="C3" s="7"/>
      <c r="D3" s="7"/>
      <c r="E3" s="7"/>
      <c r="F3" s="7"/>
      <c r="G3" s="7"/>
      <c r="I3" s="164"/>
      <c r="K3" s="165"/>
      <c r="M3" s="11"/>
      <c r="N3" s="11"/>
    </row>
    <row r="4" spans="1:15" s="3" customFormat="1" x14ac:dyDescent="0.25">
      <c r="A4" s="93"/>
      <c r="B4" s="94"/>
      <c r="D4" s="95" t="s">
        <v>2</v>
      </c>
      <c r="E4" s="97"/>
      <c r="F4" s="98"/>
      <c r="G4" s="98"/>
      <c r="H4" s="1053" t="s">
        <v>4</v>
      </c>
      <c r="I4" s="1053"/>
      <c r="J4" s="1053" t="s">
        <v>5</v>
      </c>
      <c r="K4" s="1053"/>
      <c r="M4" s="17" t="s">
        <v>0</v>
      </c>
      <c r="N4" s="17" t="s">
        <v>0</v>
      </c>
      <c r="O4" s="17" t="s">
        <v>0</v>
      </c>
    </row>
    <row r="5" spans="1:15" s="3" customFormat="1" ht="25.5" x14ac:dyDescent="0.25">
      <c r="A5" s="99">
        <v>2025</v>
      </c>
      <c r="B5" s="23" t="s">
        <v>6</v>
      </c>
      <c r="C5" s="23" t="s">
        <v>7</v>
      </c>
      <c r="D5" s="24" t="s">
        <v>8</v>
      </c>
      <c r="E5" s="23" t="s">
        <v>4</v>
      </c>
      <c r="F5" s="23" t="s">
        <v>5</v>
      </c>
      <c r="G5" s="100"/>
      <c r="H5" s="166" t="s">
        <v>9</v>
      </c>
      <c r="I5" s="166" t="s">
        <v>10</v>
      </c>
      <c r="J5" s="166" t="s">
        <v>9</v>
      </c>
      <c r="K5" s="166" t="s">
        <v>10</v>
      </c>
      <c r="M5" s="23" t="s">
        <v>6</v>
      </c>
      <c r="N5" s="23" t="s">
        <v>7</v>
      </c>
      <c r="O5" s="24" t="s">
        <v>8</v>
      </c>
    </row>
    <row r="6" spans="1:15" s="109" customFormat="1" x14ac:dyDescent="0.25">
      <c r="A6" s="183" t="s">
        <v>15</v>
      </c>
      <c r="B6" s="184">
        <v>1281.0760319999999</v>
      </c>
      <c r="C6" s="184">
        <v>745.04682100000002</v>
      </c>
      <c r="D6" s="185">
        <v>2026.1228529999998</v>
      </c>
      <c r="E6" s="186">
        <v>6.8045576337194588E-2</v>
      </c>
      <c r="F6" s="187">
        <v>-0.12527853737182815</v>
      </c>
      <c r="G6" s="115"/>
      <c r="H6" s="186">
        <v>6.2587443610043023E-2</v>
      </c>
      <c r="I6" s="186">
        <v>8.0048967330672946E-2</v>
      </c>
      <c r="J6" s="187">
        <v>0.12974837568999975</v>
      </c>
      <c r="K6" s="187">
        <v>-0.36986370781875422</v>
      </c>
      <c r="L6" s="3"/>
      <c r="M6" s="184">
        <v>1133.9481069999999</v>
      </c>
      <c r="N6" s="184">
        <v>1182.3582140000001</v>
      </c>
      <c r="O6" s="185">
        <v>2316.306321</v>
      </c>
    </row>
    <row r="7" spans="1:15" s="109" customFormat="1" x14ac:dyDescent="0.25">
      <c r="A7" s="110" t="s">
        <v>123</v>
      </c>
      <c r="B7" s="111">
        <v>0.38433699999999998</v>
      </c>
      <c r="C7" s="111">
        <v>0.37113000000000002</v>
      </c>
      <c r="D7" s="112">
        <v>0.755467</v>
      </c>
      <c r="E7" s="114">
        <v>2.5371703074478568E-5</v>
      </c>
      <c r="F7" s="115">
        <v>0.87142697895636445</v>
      </c>
      <c r="G7" s="115"/>
      <c r="H7" s="114">
        <v>1.8776926360256114E-5</v>
      </c>
      <c r="I7" s="114">
        <v>3.9874773514982424E-5</v>
      </c>
      <c r="J7" s="115">
        <v>-4.7928459070810225E-2</v>
      </c>
      <c r="K7" s="115" t="e">
        <v>#DIV/0!</v>
      </c>
      <c r="L7" s="161"/>
      <c r="M7" s="111">
        <v>0.40368500000000002</v>
      </c>
      <c r="N7" s="111">
        <v>0</v>
      </c>
      <c r="O7" s="112">
        <v>0.40368500000000002</v>
      </c>
    </row>
    <row r="8" spans="1:15" s="109" customFormat="1" x14ac:dyDescent="0.25">
      <c r="A8" s="110" t="s">
        <v>26</v>
      </c>
      <c r="B8" s="111">
        <v>122.327049</v>
      </c>
      <c r="C8" s="111">
        <v>12.868213000000001</v>
      </c>
      <c r="D8" s="112">
        <v>135.19526200000001</v>
      </c>
      <c r="E8" s="114">
        <v>4.5404154576445246E-3</v>
      </c>
      <c r="F8" s="115">
        <v>3.3462723527780902E-2</v>
      </c>
      <c r="G8" s="115"/>
      <c r="H8" s="114">
        <v>5.9763332464489276E-3</v>
      </c>
      <c r="I8" s="114">
        <v>1.382580440593734E-3</v>
      </c>
      <c r="J8" s="115">
        <v>1.7842926547818605E-2</v>
      </c>
      <c r="K8" s="115">
        <v>0.20997517184832692</v>
      </c>
      <c r="L8" s="161"/>
      <c r="M8" s="111">
        <v>120.18263899999999</v>
      </c>
      <c r="N8" s="111">
        <v>10.635104999999999</v>
      </c>
      <c r="O8" s="112">
        <v>130.817744</v>
      </c>
    </row>
    <row r="9" spans="1:15" s="109" customFormat="1" x14ac:dyDescent="0.25">
      <c r="A9" s="110" t="s">
        <v>33</v>
      </c>
      <c r="B9" s="111">
        <v>679.81051500000001</v>
      </c>
      <c r="C9" s="111">
        <v>173.38952699999999</v>
      </c>
      <c r="D9" s="112">
        <v>853.20004199999994</v>
      </c>
      <c r="E9" s="114">
        <v>2.8653982409233815E-2</v>
      </c>
      <c r="F9" s="115">
        <v>8.6928440401194962E-3</v>
      </c>
      <c r="G9" s="115"/>
      <c r="H9" s="114">
        <v>3.3212394276592637E-2</v>
      </c>
      <c r="I9" s="114">
        <v>1.8629235359563845E-2</v>
      </c>
      <c r="J9" s="115">
        <v>-1.3302316483586596E-3</v>
      </c>
      <c r="K9" s="115">
        <v>5.0010706940969873E-2</v>
      </c>
      <c r="L9" s="3"/>
      <c r="M9" s="111">
        <v>680.71602499999995</v>
      </c>
      <c r="N9" s="111">
        <v>165.13119900000001</v>
      </c>
      <c r="O9" s="112">
        <v>845.84722399999998</v>
      </c>
    </row>
    <row r="10" spans="1:15" s="109" customFormat="1" x14ac:dyDescent="0.25">
      <c r="A10" s="192" t="s">
        <v>40</v>
      </c>
      <c r="B10" s="111">
        <v>1331.44316</v>
      </c>
      <c r="C10" s="111">
        <v>141.77587399999999</v>
      </c>
      <c r="D10" s="112">
        <v>1473.219034</v>
      </c>
      <c r="E10" s="114">
        <v>4.9476781771166899E-2</v>
      </c>
      <c r="F10" s="115">
        <v>1.1128994277416204E-3</v>
      </c>
      <c r="G10" s="115"/>
      <c r="H10" s="114">
        <v>6.5048148287015564E-2</v>
      </c>
      <c r="I10" s="114">
        <v>1.5232616241313515E-2</v>
      </c>
      <c r="J10" s="115">
        <v>1.2190758274668534E-2</v>
      </c>
      <c r="K10" s="115">
        <v>-9.2192645553950237E-2</v>
      </c>
      <c r="L10" s="3"/>
      <c r="M10" s="111">
        <v>1315.4073470000001</v>
      </c>
      <c r="N10" s="111">
        <v>156.17396500000001</v>
      </c>
      <c r="O10" s="112">
        <v>1471.581312</v>
      </c>
    </row>
    <row r="11" spans="1:15" s="109" customFormat="1" x14ac:dyDescent="0.25">
      <c r="A11" s="192" t="s">
        <v>49</v>
      </c>
      <c r="B11" s="111">
        <v>981.40087500000004</v>
      </c>
      <c r="C11" s="111">
        <v>368.79535399999997</v>
      </c>
      <c r="D11" s="112">
        <v>1350.1962290000001</v>
      </c>
      <c r="E11" s="114">
        <v>4.5345167710129856E-2</v>
      </c>
      <c r="F11" s="115">
        <v>2.850478738208162E-2</v>
      </c>
      <c r="G11" s="115"/>
      <c r="H11" s="114">
        <v>4.7946702918964128E-2</v>
      </c>
      <c r="I11" s="114">
        <v>3.9623935586257555E-2</v>
      </c>
      <c r="J11" s="115">
        <v>3.4675219797071444E-2</v>
      </c>
      <c r="K11" s="115">
        <v>1.2437565094646219E-2</v>
      </c>
      <c r="L11" s="3"/>
      <c r="M11" s="111">
        <v>948.51104599999996</v>
      </c>
      <c r="N11" s="111">
        <v>364.26478700000001</v>
      </c>
      <c r="O11" s="112">
        <v>1312.7758329999999</v>
      </c>
    </row>
    <row r="12" spans="1:15" s="109" customFormat="1" x14ac:dyDescent="0.25">
      <c r="A12" s="192" t="s">
        <v>56</v>
      </c>
      <c r="B12" s="111">
        <v>9052.5283560000007</v>
      </c>
      <c r="C12" s="111">
        <v>5355.8138060000001</v>
      </c>
      <c r="D12" s="112">
        <v>14408.342162000001</v>
      </c>
      <c r="E12" s="114">
        <v>0.48389165791458078</v>
      </c>
      <c r="F12" s="115">
        <v>4.021294451263957E-2</v>
      </c>
      <c r="G12" s="115"/>
      <c r="H12" s="114">
        <v>0.44226462275227824</v>
      </c>
      <c r="I12" s="114">
        <v>0.57543680786426865</v>
      </c>
      <c r="J12" s="115">
        <v>2.6063483566547418E-2</v>
      </c>
      <c r="K12" s="115">
        <v>6.5037119901089957E-2</v>
      </c>
      <c r="L12" s="3"/>
      <c r="M12" s="111">
        <v>8822.5811570000005</v>
      </c>
      <c r="N12" s="111">
        <v>5028.757877</v>
      </c>
      <c r="O12" s="112">
        <v>13851.339034000001</v>
      </c>
    </row>
    <row r="13" spans="1:15" s="3" customFormat="1" x14ac:dyDescent="0.25">
      <c r="A13" s="198" t="s">
        <v>124</v>
      </c>
      <c r="B13" s="111">
        <v>4845.3705209999998</v>
      </c>
      <c r="C13" s="111">
        <v>728.67298600000004</v>
      </c>
      <c r="D13" s="112">
        <v>5574.0435070000003</v>
      </c>
      <c r="E13" s="114">
        <v>0.18719941014475711</v>
      </c>
      <c r="F13" s="115">
        <v>5.3134732428090636E-2</v>
      </c>
      <c r="G13" s="115"/>
      <c r="H13" s="114">
        <v>0.23672236984982659</v>
      </c>
      <c r="I13" s="114">
        <v>7.8289737513097729E-2</v>
      </c>
      <c r="J13" s="115">
        <v>3.4417211222198318E-2</v>
      </c>
      <c r="K13" s="115">
        <v>0.19718278170794612</v>
      </c>
      <c r="M13" s="111">
        <v>4684.1549699999996</v>
      </c>
      <c r="N13" s="111">
        <v>608.65642000000003</v>
      </c>
      <c r="O13" s="112">
        <v>5292.8113899999998</v>
      </c>
    </row>
    <row r="14" spans="1:15" s="3" customFormat="1" x14ac:dyDescent="0.25">
      <c r="A14" s="199" t="s">
        <v>125</v>
      </c>
      <c r="B14" s="111">
        <v>3892.0947569999998</v>
      </c>
      <c r="C14" s="111">
        <v>4336.3545780000004</v>
      </c>
      <c r="D14" s="112">
        <v>8228.4493350000012</v>
      </c>
      <c r="E14" s="114">
        <v>0.27634532453569866</v>
      </c>
      <c r="F14" s="115">
        <v>2.1816014014373941E-2</v>
      </c>
      <c r="G14" s="115"/>
      <c r="H14" s="114">
        <v>0.19014972963656351</v>
      </c>
      <c r="I14" s="114">
        <v>0.46590455279391912</v>
      </c>
      <c r="J14" s="115">
        <v>1.3657538622614762E-2</v>
      </c>
      <c r="K14" s="115">
        <v>2.9251302040923521E-2</v>
      </c>
      <c r="M14" s="111">
        <v>3839.6545270000001</v>
      </c>
      <c r="N14" s="111">
        <v>4213.1154649999999</v>
      </c>
      <c r="O14" s="112">
        <v>8052.7699919999995</v>
      </c>
    </row>
    <row r="15" spans="1:15" s="3" customFormat="1" x14ac:dyDescent="0.25">
      <c r="A15" s="199" t="s">
        <v>126</v>
      </c>
      <c r="B15" s="111">
        <v>315.06307900000002</v>
      </c>
      <c r="C15" s="111">
        <v>290.78624300000001</v>
      </c>
      <c r="D15" s="112">
        <v>605.84932200000003</v>
      </c>
      <c r="E15" s="114">
        <v>2.0346923301293316E-2</v>
      </c>
      <c r="F15" s="115">
        <v>0.19790441054958086</v>
      </c>
      <c r="G15" s="115"/>
      <c r="H15" s="114">
        <v>1.5392523314743455E-2</v>
      </c>
      <c r="I15" s="114">
        <v>3.124251766469335E-2</v>
      </c>
      <c r="J15" s="115">
        <v>5.452799304994338E-2</v>
      </c>
      <c r="K15" s="115">
        <v>0.40485952788534596</v>
      </c>
      <c r="M15" s="111">
        <v>298.77166</v>
      </c>
      <c r="N15" s="111">
        <v>206.98599200000001</v>
      </c>
      <c r="O15" s="112">
        <v>505.75765200000001</v>
      </c>
    </row>
    <row r="16" spans="1:15" s="109" customFormat="1" x14ac:dyDescent="0.25">
      <c r="A16" s="192" t="s">
        <v>62</v>
      </c>
      <c r="B16" s="111">
        <v>6204.4693070000003</v>
      </c>
      <c r="C16" s="111">
        <v>2151.096841</v>
      </c>
      <c r="D16" s="112">
        <v>8355.5661479999999</v>
      </c>
      <c r="E16" s="114">
        <v>0.28061443229978361</v>
      </c>
      <c r="F16" s="115">
        <v>9.8911442133715832E-2</v>
      </c>
      <c r="G16" s="115"/>
      <c r="H16" s="114">
        <v>0.30312164397913366</v>
      </c>
      <c r="I16" s="114">
        <v>0.23111712700042886</v>
      </c>
      <c r="J16" s="115">
        <v>3.9846799669829069E-2</v>
      </c>
      <c r="K16" s="115">
        <v>0.31422573810432852</v>
      </c>
      <c r="L16" s="3"/>
      <c r="M16" s="111">
        <v>5966.714817</v>
      </c>
      <c r="N16" s="111">
        <v>1636.7788109999999</v>
      </c>
      <c r="O16" s="112">
        <v>7603.4936280000002</v>
      </c>
    </row>
    <row r="17" spans="1:15" s="109" customFormat="1" x14ac:dyDescent="0.25">
      <c r="A17" s="179" t="s">
        <v>68</v>
      </c>
      <c r="B17" s="119">
        <v>815.13933799999995</v>
      </c>
      <c r="C17" s="119">
        <v>358.23072300000001</v>
      </c>
      <c r="D17" s="120">
        <v>1173.3700610000001</v>
      </c>
      <c r="E17" s="122">
        <v>3.9406614430775679E-2</v>
      </c>
      <c r="F17" s="123">
        <v>3.6837161085975012E-2</v>
      </c>
      <c r="G17" s="115"/>
      <c r="H17" s="122">
        <v>3.9823934003163676E-2</v>
      </c>
      <c r="I17" s="122">
        <v>3.8488855510827487E-2</v>
      </c>
      <c r="J17" s="123">
        <v>1.629339034827737E-2</v>
      </c>
      <c r="K17" s="123">
        <v>8.6828057349418897E-2</v>
      </c>
      <c r="L17" s="3"/>
      <c r="M17" s="119">
        <v>802.07088399999998</v>
      </c>
      <c r="N17" s="119">
        <v>329.611221</v>
      </c>
      <c r="O17" s="120">
        <v>1131.6821049999999</v>
      </c>
    </row>
    <row r="18" spans="1:15" s="109" customFormat="1" x14ac:dyDescent="0.2">
      <c r="A18" s="193" t="s">
        <v>1531</v>
      </c>
      <c r="B18" s="57">
        <v>20468.578968999998</v>
      </c>
      <c r="C18" s="57">
        <v>9307.3882880000001</v>
      </c>
      <c r="D18" s="58">
        <v>29775.967256999997</v>
      </c>
      <c r="E18" s="142">
        <v>1</v>
      </c>
      <c r="F18" s="61">
        <v>3.8784216987154618E-2</v>
      </c>
      <c r="G18" s="115"/>
      <c r="H18" s="152">
        <v>1</v>
      </c>
      <c r="I18" s="152">
        <v>1</v>
      </c>
      <c r="J18" s="153">
        <v>3.4260985757963658E-2</v>
      </c>
      <c r="K18" s="153">
        <v>4.8872123540184109E-2</v>
      </c>
      <c r="L18" s="3"/>
      <c r="M18" s="149">
        <v>19790.535706999999</v>
      </c>
      <c r="N18" s="149">
        <v>8873.7111789999999</v>
      </c>
      <c r="O18" s="150">
        <v>28664.246886000001</v>
      </c>
    </row>
    <row r="19" spans="1:15" s="109" customFormat="1" x14ac:dyDescent="0.25">
      <c r="A19" s="148" t="s">
        <v>98</v>
      </c>
      <c r="B19" s="149">
        <v>695.09021099999995</v>
      </c>
      <c r="C19" s="57"/>
      <c r="D19" s="150">
        <v>695.09021099999995</v>
      </c>
      <c r="E19" s="142"/>
      <c r="F19" s="123">
        <v>-4.2620243566983129E-2</v>
      </c>
      <c r="G19" s="115"/>
      <c r="H19" s="152"/>
      <c r="I19" s="152"/>
      <c r="J19" s="153"/>
      <c r="K19" s="153"/>
      <c r="L19" s="3"/>
      <c r="M19" s="149">
        <v>726.03395499999999</v>
      </c>
      <c r="N19" s="149"/>
      <c r="O19" s="120">
        <v>726.03395499999999</v>
      </c>
    </row>
    <row r="20" spans="1:15" s="157" customFormat="1" ht="27.95" customHeight="1" x14ac:dyDescent="0.2">
      <c r="A20" s="1059" t="s">
        <v>127</v>
      </c>
      <c r="B20" s="1059"/>
      <c r="C20" s="1059"/>
      <c r="D20" s="1059"/>
      <c r="E20" s="1059"/>
      <c r="F20" s="1059"/>
      <c r="G20" s="154"/>
      <c r="H20" s="154"/>
      <c r="I20" s="154"/>
      <c r="J20" s="194"/>
      <c r="K20" s="194"/>
      <c r="L20" s="194"/>
      <c r="M20" s="82"/>
      <c r="N20" s="82"/>
      <c r="O20" s="194"/>
    </row>
    <row r="21" spans="1:15" s="3" customFormat="1" x14ac:dyDescent="0.2">
      <c r="A21" s="1059" t="s">
        <v>128</v>
      </c>
      <c r="B21" s="1059"/>
      <c r="C21" s="1059"/>
      <c r="D21" s="1059"/>
      <c r="E21" s="1059"/>
      <c r="F21" s="1059"/>
      <c r="G21" s="155"/>
      <c r="H21" s="155"/>
      <c r="I21" s="155"/>
      <c r="J21" s="10"/>
      <c r="K21" s="10"/>
      <c r="L21" s="10"/>
      <c r="M21" s="11"/>
      <c r="N21" s="11"/>
      <c r="O21" s="10"/>
    </row>
    <row r="22" spans="1:15" x14ac:dyDescent="0.2">
      <c r="A22" s="195" t="s">
        <v>129</v>
      </c>
      <c r="B22" s="195"/>
      <c r="C22" s="195"/>
      <c r="D22" s="195"/>
      <c r="E22" s="195"/>
      <c r="F22" s="195"/>
      <c r="G22" s="8"/>
      <c r="H22" s="8"/>
      <c r="I22" s="8"/>
      <c r="J22" s="8"/>
      <c r="K22" s="8"/>
      <c r="L22" s="8"/>
      <c r="M22" s="8"/>
      <c r="N22" s="8"/>
      <c r="O22" s="8"/>
    </row>
    <row r="23" spans="1:15" x14ac:dyDescent="0.25">
      <c r="A23" s="175"/>
      <c r="B23" s="8"/>
      <c r="C23" s="8"/>
      <c r="D23" s="8"/>
      <c r="E23" s="8"/>
      <c r="F23" s="8"/>
      <c r="G23" s="8"/>
      <c r="H23" s="8"/>
      <c r="I23" s="8"/>
      <c r="J23" s="8"/>
      <c r="K23" s="8"/>
      <c r="L23" s="8"/>
      <c r="M23" s="8"/>
      <c r="N23" s="8"/>
      <c r="O23" s="8"/>
    </row>
    <row r="24" spans="1:15" x14ac:dyDescent="0.2">
      <c r="A24" s="82"/>
      <c r="B24" s="8"/>
      <c r="C24" s="8"/>
      <c r="D24" s="8"/>
      <c r="E24" s="8"/>
      <c r="F24" s="8"/>
      <c r="G24" s="8"/>
      <c r="H24" s="8"/>
      <c r="I24" s="8"/>
      <c r="J24" s="8"/>
      <c r="K24" s="8"/>
      <c r="L24" s="8"/>
      <c r="M24" s="8"/>
      <c r="N24" s="8"/>
      <c r="O24" s="8"/>
    </row>
    <row r="25" spans="1:15" ht="18.75" x14ac:dyDescent="0.25">
      <c r="A25" s="196" t="s">
        <v>182</v>
      </c>
      <c r="B25" s="8"/>
      <c r="C25" s="8"/>
      <c r="D25" s="8"/>
      <c r="E25" s="8"/>
      <c r="F25" s="8"/>
      <c r="G25" s="8"/>
      <c r="H25" s="8"/>
      <c r="I25" s="8"/>
      <c r="J25" s="8"/>
      <c r="K25" s="8"/>
      <c r="L25" s="8"/>
      <c r="M25" s="8"/>
      <c r="N25" s="8"/>
      <c r="O25" s="8"/>
    </row>
    <row r="26" spans="1:15" s="3" customFormat="1" x14ac:dyDescent="0.25">
      <c r="A26" s="93"/>
      <c r="B26" s="94"/>
      <c r="D26" s="95" t="s">
        <v>2</v>
      </c>
      <c r="E26" s="97"/>
      <c r="F26" s="98"/>
      <c r="G26" s="98"/>
      <c r="H26" s="1053" t="s">
        <v>4</v>
      </c>
      <c r="I26" s="1053"/>
      <c r="J26" s="1053" t="s">
        <v>5</v>
      </c>
      <c r="K26" s="1053"/>
      <c r="M26" s="17" t="s">
        <v>0</v>
      </c>
      <c r="N26" s="17" t="s">
        <v>0</v>
      </c>
      <c r="O26" s="17" t="s">
        <v>0</v>
      </c>
    </row>
    <row r="27" spans="1:15" s="3" customFormat="1" ht="25.5" x14ac:dyDescent="0.25">
      <c r="A27" s="99">
        <v>2025</v>
      </c>
      <c r="B27" s="23" t="s">
        <v>6</v>
      </c>
      <c r="C27" s="23" t="s">
        <v>7</v>
      </c>
      <c r="D27" s="24" t="s">
        <v>8</v>
      </c>
      <c r="E27" s="23" t="s">
        <v>4</v>
      </c>
      <c r="F27" s="23" t="s">
        <v>5</v>
      </c>
      <c r="G27" s="100"/>
      <c r="H27" s="166" t="s">
        <v>9</v>
      </c>
      <c r="I27" s="166" t="s">
        <v>10</v>
      </c>
      <c r="J27" s="166" t="s">
        <v>9</v>
      </c>
      <c r="K27" s="166" t="s">
        <v>10</v>
      </c>
      <c r="M27" s="23" t="s">
        <v>6</v>
      </c>
      <c r="N27" s="23" t="s">
        <v>7</v>
      </c>
      <c r="O27" s="24" t="s">
        <v>8</v>
      </c>
    </row>
    <row r="28" spans="1:15" s="109" customFormat="1" x14ac:dyDescent="0.25">
      <c r="A28" s="183" t="s">
        <v>15</v>
      </c>
      <c r="B28" s="184">
        <v>889.74231599999996</v>
      </c>
      <c r="C28" s="184">
        <v>717.33330999999998</v>
      </c>
      <c r="D28" s="185">
        <v>1607.0756259999998</v>
      </c>
      <c r="E28" s="186">
        <v>7.3271783266941629E-2</v>
      </c>
      <c r="F28" s="187">
        <v>-0.14317979432590988</v>
      </c>
      <c r="G28" s="115"/>
      <c r="H28" s="186">
        <v>6.6667967902764844E-2</v>
      </c>
      <c r="I28" s="186">
        <v>8.3535159749409449E-2</v>
      </c>
      <c r="J28" s="187">
        <v>2.1849397294062545E-3</v>
      </c>
      <c r="K28" s="187">
        <v>-0.27382557372791705</v>
      </c>
      <c r="L28" s="3"/>
      <c r="M28" s="184">
        <v>887.80252099999996</v>
      </c>
      <c r="N28" s="184">
        <v>987.82507899999996</v>
      </c>
      <c r="O28" s="185">
        <v>1875.6275999999998</v>
      </c>
    </row>
    <row r="29" spans="1:15" s="109" customFormat="1" x14ac:dyDescent="0.25">
      <c r="A29" s="110" t="s">
        <v>123</v>
      </c>
      <c r="B29" s="111">
        <v>35.205412000000003</v>
      </c>
      <c r="C29" s="111">
        <v>5.8250840000000004</v>
      </c>
      <c r="D29" s="112">
        <v>41.030495999999999</v>
      </c>
      <c r="E29" s="114">
        <v>1.8707132144925678E-3</v>
      </c>
      <c r="F29" s="115">
        <v>4.1293738661982493E-2</v>
      </c>
      <c r="G29" s="115"/>
      <c r="H29" s="114">
        <v>2.6379247508102254E-3</v>
      </c>
      <c r="I29" s="114">
        <v>6.7834480249317998E-4</v>
      </c>
      <c r="J29" s="115">
        <v>2.084127239206035E-2</v>
      </c>
      <c r="K29" s="115">
        <v>0.18475071882314964</v>
      </c>
      <c r="L29" s="161"/>
      <c r="M29" s="111">
        <v>34.486666</v>
      </c>
      <c r="N29" s="111">
        <v>4.9167170000000002</v>
      </c>
      <c r="O29" s="112">
        <v>39.403382999999998</v>
      </c>
    </row>
    <row r="30" spans="1:15" s="109" customFormat="1" x14ac:dyDescent="0.25">
      <c r="A30" s="110" t="s">
        <v>26</v>
      </c>
      <c r="B30" s="111">
        <v>455.34788700000001</v>
      </c>
      <c r="C30" s="111">
        <v>75.157210000000006</v>
      </c>
      <c r="D30" s="112">
        <v>530.50509699999998</v>
      </c>
      <c r="E30" s="114">
        <v>2.4187445730940262E-2</v>
      </c>
      <c r="F30" s="115">
        <v>3.6114495008574776E-2</v>
      </c>
      <c r="G30" s="115"/>
      <c r="H30" s="114">
        <v>3.4119000264687643E-2</v>
      </c>
      <c r="I30" s="114">
        <v>8.7522347786552872E-3</v>
      </c>
      <c r="J30" s="115">
        <v>-6.286006137566913E-4</v>
      </c>
      <c r="K30" s="115">
        <v>0.33305511248806141</v>
      </c>
      <c r="L30" s="161"/>
      <c r="M30" s="111">
        <v>455.634299</v>
      </c>
      <c r="N30" s="111">
        <v>56.379671999999999</v>
      </c>
      <c r="O30" s="112">
        <v>512.01397099999997</v>
      </c>
    </row>
    <row r="31" spans="1:15" s="109" customFormat="1" x14ac:dyDescent="0.25">
      <c r="A31" s="110" t="s">
        <v>33</v>
      </c>
      <c r="B31" s="111">
        <v>298.36238700000001</v>
      </c>
      <c r="C31" s="111">
        <v>55.340465000000002</v>
      </c>
      <c r="D31" s="112">
        <v>353.70285200000001</v>
      </c>
      <c r="E31" s="114">
        <v>1.6126458701354939E-2</v>
      </c>
      <c r="F31" s="115">
        <v>-4.5460354539667014E-2</v>
      </c>
      <c r="G31" s="115"/>
      <c r="H31" s="114">
        <v>2.2356151530853238E-2</v>
      </c>
      <c r="I31" s="114">
        <v>6.4445279759580698E-3</v>
      </c>
      <c r="J31" s="115">
        <v>-4.0149965379816521E-3</v>
      </c>
      <c r="K31" s="115">
        <v>-0.22036971971864805</v>
      </c>
      <c r="L31" s="3"/>
      <c r="M31" s="111">
        <v>299.56513999999999</v>
      </c>
      <c r="N31" s="111">
        <v>70.982960000000006</v>
      </c>
      <c r="O31" s="112">
        <v>370.54809999999998</v>
      </c>
    </row>
    <row r="32" spans="1:15" s="109" customFormat="1" x14ac:dyDescent="0.25">
      <c r="A32" s="192" t="s">
        <v>40</v>
      </c>
      <c r="B32" s="111">
        <v>527.74782500000003</v>
      </c>
      <c r="C32" s="111">
        <v>24.154615</v>
      </c>
      <c r="D32" s="112">
        <v>551.90244000000007</v>
      </c>
      <c r="E32" s="114">
        <v>2.5163019906429884E-2</v>
      </c>
      <c r="F32" s="115">
        <v>-1.9006458755422284E-2</v>
      </c>
      <c r="G32" s="115"/>
      <c r="H32" s="114">
        <v>3.9543893130799417E-2</v>
      </c>
      <c r="I32" s="114">
        <v>2.8128620190668156E-3</v>
      </c>
      <c r="J32" s="115">
        <v>-1.4509746054202077E-2</v>
      </c>
      <c r="K32" s="115">
        <v>-0.10793955681745582</v>
      </c>
      <c r="L32" s="3"/>
      <c r="M32" s="111">
        <v>535.518056</v>
      </c>
      <c r="N32" s="111">
        <v>27.07733</v>
      </c>
      <c r="O32" s="112">
        <v>562.59538599999996</v>
      </c>
    </row>
    <row r="33" spans="1:15" s="109" customFormat="1" x14ac:dyDescent="0.25">
      <c r="A33" s="192" t="s">
        <v>49</v>
      </c>
      <c r="B33" s="111">
        <v>190.852428</v>
      </c>
      <c r="C33" s="111">
        <v>565.079069</v>
      </c>
      <c r="D33" s="112">
        <v>755.93149700000004</v>
      </c>
      <c r="E33" s="114">
        <v>3.4465365485444023E-2</v>
      </c>
      <c r="F33" s="115">
        <v>-0.13452434788634515</v>
      </c>
      <c r="G33" s="115"/>
      <c r="H33" s="114">
        <v>1.4300481516121056E-2</v>
      </c>
      <c r="I33" s="114">
        <v>6.5804793450847235E-2</v>
      </c>
      <c r="J33" s="115">
        <v>0.21268727853409564</v>
      </c>
      <c r="K33" s="115">
        <v>-0.21083765274554422</v>
      </c>
      <c r="L33" s="3"/>
      <c r="M33" s="111">
        <v>157.37975599999999</v>
      </c>
      <c r="N33" s="111">
        <v>716.04920200000004</v>
      </c>
      <c r="O33" s="112">
        <v>873.42895799999997</v>
      </c>
    </row>
    <row r="34" spans="1:15" s="109" customFormat="1" x14ac:dyDescent="0.25">
      <c r="A34" s="192" t="s">
        <v>56</v>
      </c>
      <c r="B34" s="111">
        <v>8572.4484159999993</v>
      </c>
      <c r="C34" s="111">
        <v>5755.0695150000001</v>
      </c>
      <c r="D34" s="112">
        <v>14327.517930999998</v>
      </c>
      <c r="E34" s="114">
        <v>0.65323795072818303</v>
      </c>
      <c r="F34" s="115">
        <v>5.1407567876197602E-2</v>
      </c>
      <c r="G34" s="115"/>
      <c r="H34" s="114">
        <v>0.64232947626377179</v>
      </c>
      <c r="I34" s="114">
        <v>0.67019145019834836</v>
      </c>
      <c r="J34" s="115">
        <v>3.4306848632805087E-2</v>
      </c>
      <c r="K34" s="115">
        <v>7.7954836766895186E-2</v>
      </c>
      <c r="L34" s="3"/>
      <c r="M34" s="111">
        <v>8288.1094979999998</v>
      </c>
      <c r="N34" s="111">
        <v>5338.8781410000001</v>
      </c>
      <c r="O34" s="112">
        <v>13626.987638999999</v>
      </c>
    </row>
    <row r="35" spans="1:15" s="3" customFormat="1" x14ac:dyDescent="0.25">
      <c r="A35" s="198" t="s">
        <v>130</v>
      </c>
      <c r="B35" s="111">
        <v>4774.5315369999998</v>
      </c>
      <c r="C35" s="111">
        <v>1007.126567</v>
      </c>
      <c r="D35" s="112">
        <v>5781.6581040000001</v>
      </c>
      <c r="E35" s="114">
        <v>0.26360452032631643</v>
      </c>
      <c r="F35" s="115">
        <v>5.5047031693155501E-2</v>
      </c>
      <c r="G35" s="115"/>
      <c r="H35" s="114">
        <v>0.35775337368516763</v>
      </c>
      <c r="I35" s="114">
        <v>0.11728226960800039</v>
      </c>
      <c r="J35" s="115">
        <v>2.3466948560706857E-2</v>
      </c>
      <c r="K35" s="115">
        <v>0.23582384728469963</v>
      </c>
      <c r="M35" s="111">
        <v>4665.0568869999997</v>
      </c>
      <c r="N35" s="111">
        <v>814.94346399999995</v>
      </c>
      <c r="O35" s="112">
        <v>5480.0003509999997</v>
      </c>
    </row>
    <row r="36" spans="1:15" s="3" customFormat="1" x14ac:dyDescent="0.25">
      <c r="A36" s="199" t="s">
        <v>125</v>
      </c>
      <c r="B36" s="111">
        <v>2459.642957</v>
      </c>
      <c r="C36" s="111">
        <v>2311.0489899999998</v>
      </c>
      <c r="D36" s="112">
        <v>4770.6919469999993</v>
      </c>
      <c r="E36" s="114">
        <v>0.21751129860887317</v>
      </c>
      <c r="F36" s="115">
        <v>2.5778439026375777E-2</v>
      </c>
      <c r="G36" s="115"/>
      <c r="H36" s="114">
        <v>0.1842998750994975</v>
      </c>
      <c r="I36" s="114">
        <v>0.26912711828251967</v>
      </c>
      <c r="J36" s="115">
        <v>5.1587029599467149E-2</v>
      </c>
      <c r="K36" s="115">
        <v>-3.3338283099371147E-4</v>
      </c>
      <c r="M36" s="111">
        <v>2338.9818319999999</v>
      </c>
      <c r="N36" s="111">
        <v>2311.8197110000001</v>
      </c>
      <c r="O36" s="112">
        <v>4650.8015429999996</v>
      </c>
    </row>
    <row r="37" spans="1:15" s="3" customFormat="1" x14ac:dyDescent="0.25">
      <c r="A37" s="199" t="s">
        <v>126</v>
      </c>
      <c r="B37" s="111">
        <v>1338.2739220000001</v>
      </c>
      <c r="C37" s="111">
        <v>2436.8939569999998</v>
      </c>
      <c r="D37" s="112">
        <v>3775.1678789999996</v>
      </c>
      <c r="E37" s="114">
        <v>0.17212213174740024</v>
      </c>
      <c r="F37" s="115">
        <v>7.9796142261256087E-2</v>
      </c>
      <c r="G37" s="115"/>
      <c r="H37" s="114">
        <v>0.10027622747910669</v>
      </c>
      <c r="I37" s="114">
        <v>0.28378206219137586</v>
      </c>
      <c r="J37" s="115">
        <v>4.2211959752268546E-2</v>
      </c>
      <c r="K37" s="115">
        <v>0.10161270750156826</v>
      </c>
      <c r="M37" s="111">
        <v>1284.070778</v>
      </c>
      <c r="N37" s="111">
        <v>2212.1149660000001</v>
      </c>
      <c r="O37" s="112">
        <v>3496.1857440000003</v>
      </c>
    </row>
    <row r="38" spans="1:15" s="109" customFormat="1" x14ac:dyDescent="0.25">
      <c r="A38" s="192" t="s">
        <v>62</v>
      </c>
      <c r="B38" s="111">
        <v>2180.402998</v>
      </c>
      <c r="C38" s="111">
        <v>1326.7400680000001</v>
      </c>
      <c r="D38" s="112">
        <v>3507.1430660000001</v>
      </c>
      <c r="E38" s="114">
        <v>0.15990201236373502</v>
      </c>
      <c r="F38" s="115">
        <v>6.3915375792259477E-2</v>
      </c>
      <c r="G38" s="115"/>
      <c r="H38" s="114">
        <v>0.16337655798957892</v>
      </c>
      <c r="I38" s="114">
        <v>0.15450201737644439</v>
      </c>
      <c r="J38" s="115">
        <v>5.9936653413433794E-2</v>
      </c>
      <c r="K38" s="115">
        <v>7.0519408213538526E-2</v>
      </c>
      <c r="L38" s="3"/>
      <c r="M38" s="111">
        <v>2057.1068949999999</v>
      </c>
      <c r="N38" s="111">
        <v>1239.3423769999999</v>
      </c>
      <c r="O38" s="112">
        <v>3296.4492719999998</v>
      </c>
    </row>
    <row r="39" spans="1:15" s="109" customFormat="1" x14ac:dyDescent="0.25">
      <c r="A39" s="179" t="s">
        <v>68</v>
      </c>
      <c r="B39" s="119">
        <v>195.764579</v>
      </c>
      <c r="C39" s="119">
        <v>62.502893999999998</v>
      </c>
      <c r="D39" s="120">
        <v>258.267473</v>
      </c>
      <c r="E39" s="122">
        <v>1.1775250648071681E-2</v>
      </c>
      <c r="F39" s="123">
        <v>-2.1050315375211959E-2</v>
      </c>
      <c r="G39" s="115"/>
      <c r="H39" s="122">
        <v>1.4668546650612797E-2</v>
      </c>
      <c r="I39" s="122">
        <v>7.2786097652295075E-3</v>
      </c>
      <c r="J39" s="123">
        <v>3.7911194893982314E-2</v>
      </c>
      <c r="K39" s="123">
        <v>-0.16892175622343408</v>
      </c>
      <c r="L39" s="3"/>
      <c r="M39" s="119">
        <v>188.61399700000001</v>
      </c>
      <c r="N39" s="119">
        <v>75.206991000000002</v>
      </c>
      <c r="O39" s="120">
        <v>263.820988</v>
      </c>
    </row>
    <row r="40" spans="1:15" s="109" customFormat="1" x14ac:dyDescent="0.2">
      <c r="A40" s="193" t="s">
        <v>1531</v>
      </c>
      <c r="B40" s="57">
        <v>13345.874248</v>
      </c>
      <c r="C40" s="57">
        <v>8587.2022290000004</v>
      </c>
      <c r="D40" s="58">
        <v>21933.076477000002</v>
      </c>
      <c r="E40" s="142">
        <v>1</v>
      </c>
      <c r="F40" s="61">
        <v>2.39113095472685E-2</v>
      </c>
      <c r="G40" s="115"/>
      <c r="H40" s="152">
        <v>1</v>
      </c>
      <c r="I40" s="152">
        <v>1</v>
      </c>
      <c r="J40" s="153">
        <v>3.4225821444343829E-2</v>
      </c>
      <c r="K40" s="153">
        <v>8.283032511928301E-3</v>
      </c>
      <c r="L40" s="3"/>
      <c r="M40" s="149">
        <v>12904.216827</v>
      </c>
      <c r="N40" s="149">
        <v>8516.6584700000003</v>
      </c>
      <c r="O40" s="150">
        <v>21420.875296999999</v>
      </c>
    </row>
    <row r="41" spans="1:15" s="109" customFormat="1" x14ac:dyDescent="0.25">
      <c r="A41" s="148" t="s">
        <v>98</v>
      </c>
      <c r="B41" s="149">
        <v>576.54552799999999</v>
      </c>
      <c r="C41" s="57"/>
      <c r="D41" s="120">
        <v>576.54552799999999</v>
      </c>
      <c r="E41" s="142"/>
      <c r="F41" s="123">
        <v>1.8079875619075203E-2</v>
      </c>
      <c r="G41" s="115"/>
      <c r="H41" s="152"/>
      <c r="I41" s="152"/>
      <c r="J41" s="153"/>
      <c r="K41" s="153"/>
      <c r="L41" s="3"/>
      <c r="M41" s="149">
        <v>566.30677200000002</v>
      </c>
      <c r="N41" s="149"/>
      <c r="O41" s="120">
        <v>566.30677200000002</v>
      </c>
    </row>
    <row r="42" spans="1:15" s="157" customFormat="1" ht="27.95" customHeight="1" x14ac:dyDescent="0.2">
      <c r="A42" s="1059" t="s">
        <v>131</v>
      </c>
      <c r="B42" s="1059"/>
      <c r="C42" s="1059"/>
      <c r="D42" s="1059"/>
      <c r="E42" s="1059"/>
      <c r="F42" s="1059"/>
      <c r="G42" s="154"/>
      <c r="H42" s="154"/>
      <c r="I42" s="156"/>
      <c r="M42" s="82"/>
      <c r="N42" s="82"/>
    </row>
    <row r="43" spans="1:15" s="3" customFormat="1" ht="36.6" customHeight="1" x14ac:dyDescent="0.2">
      <c r="A43" s="1059" t="s">
        <v>132</v>
      </c>
      <c r="B43" s="1059"/>
      <c r="C43" s="1059"/>
      <c r="D43" s="1059"/>
      <c r="E43" s="1059"/>
      <c r="F43" s="1059"/>
      <c r="G43" s="158"/>
      <c r="H43" s="158"/>
      <c r="I43" s="158"/>
      <c r="M43" s="159"/>
      <c r="N43" s="159"/>
    </row>
    <row r="44" spans="1:15" ht="37.5" customHeight="1" x14ac:dyDescent="0.2">
      <c r="A44" s="1059" t="s">
        <v>133</v>
      </c>
      <c r="B44" s="1059"/>
      <c r="C44" s="1059"/>
      <c r="D44" s="1059"/>
      <c r="E44" s="1059"/>
      <c r="F44" s="1059"/>
    </row>
    <row r="45" spans="1:15" x14ac:dyDescent="0.2">
      <c r="A45" s="1059" t="s">
        <v>129</v>
      </c>
      <c r="B45" s="1059"/>
      <c r="C45" s="1059"/>
      <c r="D45" s="1059"/>
      <c r="E45" s="1059"/>
      <c r="F45" s="1059"/>
    </row>
  </sheetData>
  <mergeCells count="12">
    <mergeCell ref="A44:F44"/>
    <mergeCell ref="A45:F45"/>
    <mergeCell ref="A1:F1"/>
    <mergeCell ref="M1:O1"/>
    <mergeCell ref="H4:I4"/>
    <mergeCell ref="J4:K4"/>
    <mergeCell ref="A42:F42"/>
    <mergeCell ref="A20:F20"/>
    <mergeCell ref="A21:F21"/>
    <mergeCell ref="H26:I26"/>
    <mergeCell ref="J26:K26"/>
    <mergeCell ref="A43:F4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AC223"/>
  <sheetViews>
    <sheetView topLeftCell="G175" workbookViewId="0">
      <selection activeCell="P195" sqref="P195"/>
    </sheetView>
  </sheetViews>
  <sheetFormatPr baseColWidth="10" defaultColWidth="11.42578125" defaultRowHeight="12.75" x14ac:dyDescent="0.25"/>
  <cols>
    <col min="1" max="1" width="49.85546875" style="178" customWidth="1"/>
    <col min="2" max="10" width="9.7109375" style="163" customWidth="1"/>
    <col min="11" max="12" width="12.42578125" style="163" customWidth="1"/>
    <col min="13" max="13" width="9.7109375" style="163" customWidth="1"/>
    <col min="14" max="14" width="10.5703125" style="163" customWidth="1"/>
    <col min="15" max="15" width="9.7109375" style="163" customWidth="1"/>
    <col min="16" max="16" width="27" style="163" customWidth="1"/>
    <col min="17" max="19" width="7.140625" style="163" customWidth="1"/>
    <col min="20" max="20" width="10.85546875" style="163" customWidth="1"/>
    <col min="21" max="24" width="7.140625" style="163" customWidth="1"/>
    <col min="25" max="16384" width="11.42578125" style="163"/>
  </cols>
  <sheetData>
    <row r="1" spans="1:15" ht="18" x14ac:dyDescent="0.25">
      <c r="A1" s="200" t="s">
        <v>180</v>
      </c>
      <c r="B1" s="200"/>
      <c r="C1" s="200"/>
      <c r="D1" s="200"/>
      <c r="E1" s="200"/>
      <c r="F1" s="200"/>
      <c r="G1" s="200"/>
      <c r="H1" s="200"/>
      <c r="I1" s="200"/>
      <c r="J1" s="200"/>
      <c r="K1" s="200"/>
      <c r="L1" s="200"/>
      <c r="M1" s="200"/>
      <c r="N1" s="200"/>
      <c r="O1" s="200"/>
    </row>
    <row r="2" spans="1:15" s="8" customFormat="1" ht="18" x14ac:dyDescent="0.25">
      <c r="A2" s="189"/>
      <c r="B2" s="189"/>
    </row>
    <row r="3" spans="1:15" s="3" customFormat="1" ht="18.75" x14ac:dyDescent="0.25">
      <c r="A3" s="1045" t="s">
        <v>181</v>
      </c>
      <c r="B3" s="1046"/>
      <c r="C3" s="1047"/>
      <c r="D3" s="1047"/>
      <c r="E3" s="1047"/>
      <c r="F3" s="1047"/>
      <c r="G3" s="1047"/>
      <c r="H3" s="1047"/>
      <c r="I3" s="1047"/>
      <c r="J3" s="1047"/>
      <c r="K3" s="1047"/>
      <c r="L3" s="1047"/>
      <c r="M3" s="1047"/>
      <c r="N3" s="1047"/>
      <c r="O3" s="10"/>
    </row>
    <row r="4" spans="1:15" s="3" customFormat="1" x14ac:dyDescent="0.25">
      <c r="A4" s="243"/>
      <c r="B4" s="244">
        <v>2013</v>
      </c>
      <c r="C4" s="244">
        <v>2014</v>
      </c>
      <c r="D4" s="244">
        <v>2015</v>
      </c>
      <c r="E4" s="244">
        <v>2016</v>
      </c>
      <c r="F4" s="244">
        <v>2017</v>
      </c>
      <c r="G4" s="244">
        <v>2018</v>
      </c>
      <c r="H4" s="244">
        <v>2019</v>
      </c>
      <c r="I4" s="244">
        <v>2020</v>
      </c>
      <c r="J4" s="244">
        <v>2021</v>
      </c>
      <c r="K4" s="244">
        <v>2022</v>
      </c>
      <c r="L4" s="244">
        <v>2023</v>
      </c>
      <c r="M4" s="244">
        <v>2024</v>
      </c>
      <c r="N4" s="244">
        <v>2025</v>
      </c>
      <c r="O4" s="1029"/>
    </row>
    <row r="5" spans="1:15" s="3" customFormat="1" x14ac:dyDescent="0.2">
      <c r="A5" s="245" t="s">
        <v>178</v>
      </c>
      <c r="B5" s="246">
        <v>46550</v>
      </c>
      <c r="C5" s="246">
        <v>45120</v>
      </c>
      <c r="D5" s="246">
        <v>44725</v>
      </c>
      <c r="E5" s="246">
        <v>43773</v>
      </c>
      <c r="F5" s="246">
        <v>41590</v>
      </c>
      <c r="G5" s="246">
        <v>39430</v>
      </c>
      <c r="H5" s="246">
        <v>37758</v>
      </c>
      <c r="I5" s="246">
        <v>34993</v>
      </c>
      <c r="J5" s="246">
        <v>34439</v>
      </c>
      <c r="K5" s="246">
        <v>33922</v>
      </c>
      <c r="L5" s="246">
        <v>32940</v>
      </c>
      <c r="M5" s="246">
        <v>31913</v>
      </c>
      <c r="N5" s="246">
        <v>30646</v>
      </c>
      <c r="O5" s="1041"/>
    </row>
    <row r="6" spans="1:15" s="3" customFormat="1" ht="25.5" x14ac:dyDescent="0.25">
      <c r="A6" s="205" t="s">
        <v>1526</v>
      </c>
      <c r="B6" s="23"/>
      <c r="C6" s="23"/>
      <c r="D6" s="23"/>
      <c r="E6" s="23"/>
      <c r="F6" s="23"/>
      <c r="G6" s="23"/>
      <c r="H6" s="23"/>
      <c r="I6" s="23"/>
      <c r="J6" s="23"/>
      <c r="K6" s="23"/>
      <c r="L6" s="23"/>
      <c r="M6" s="23"/>
      <c r="N6" s="23"/>
      <c r="O6" s="1030"/>
    </row>
    <row r="7" spans="1:15" s="109" customFormat="1" x14ac:dyDescent="0.25">
      <c r="A7" s="183" t="s">
        <v>15</v>
      </c>
      <c r="B7" s="184">
        <v>684.36957800000005</v>
      </c>
      <c r="C7" s="184">
        <v>688.03415600000005</v>
      </c>
      <c r="D7" s="184">
        <v>741.15789700000005</v>
      </c>
      <c r="E7" s="184">
        <v>967.44775300000003</v>
      </c>
      <c r="F7" s="184">
        <v>1111.0333350000001</v>
      </c>
      <c r="G7" s="184">
        <v>1061.3914179999999</v>
      </c>
      <c r="H7" s="184">
        <v>1141.8807179999999</v>
      </c>
      <c r="I7" s="184">
        <v>1141.6750649999999</v>
      </c>
      <c r="J7" s="184">
        <v>1133.7659140000001</v>
      </c>
      <c r="K7" s="184">
        <v>1179.397181</v>
      </c>
      <c r="L7" s="184">
        <v>1088.5748779999999</v>
      </c>
      <c r="M7" s="184">
        <v>1133.9481069999999</v>
      </c>
      <c r="N7" s="184">
        <v>1281.0760319999999</v>
      </c>
      <c r="O7" s="111"/>
    </row>
    <row r="8" spans="1:15" s="109" customFormat="1" x14ac:dyDescent="0.25">
      <c r="A8" s="110" t="s">
        <v>123</v>
      </c>
      <c r="B8" s="111">
        <v>0.52986</v>
      </c>
      <c r="C8" s="111">
        <v>0.56347000000000003</v>
      </c>
      <c r="D8" s="111">
        <v>0.57257499999999995</v>
      </c>
      <c r="E8" s="111">
        <v>0.54865399999999998</v>
      </c>
      <c r="F8" s="111">
        <v>0.456928</v>
      </c>
      <c r="G8" s="111">
        <v>0.38994699999999999</v>
      </c>
      <c r="H8" s="111">
        <v>0.40842800000000001</v>
      </c>
      <c r="I8" s="111">
        <v>0.35533100000000001</v>
      </c>
      <c r="J8" s="111">
        <v>0.355935</v>
      </c>
      <c r="K8" s="111">
        <v>0.65120900000000004</v>
      </c>
      <c r="L8" s="111">
        <v>0.39263399999999998</v>
      </c>
      <c r="M8" s="111">
        <v>0.40368500000000002</v>
      </c>
      <c r="N8" s="111">
        <v>0.38433699999999998</v>
      </c>
      <c r="O8" s="111"/>
    </row>
    <row r="9" spans="1:15" s="109" customFormat="1" x14ac:dyDescent="0.25">
      <c r="A9" s="110" t="s">
        <v>26</v>
      </c>
      <c r="B9" s="111">
        <v>100.776596</v>
      </c>
      <c r="C9" s="111">
        <v>92.450631000000001</v>
      </c>
      <c r="D9" s="111">
        <v>97.725267000000002</v>
      </c>
      <c r="E9" s="111">
        <v>100.390714</v>
      </c>
      <c r="F9" s="111">
        <v>92.818717000000007</v>
      </c>
      <c r="G9" s="111">
        <v>99.341770999999994</v>
      </c>
      <c r="H9" s="111">
        <v>104.92624499999999</v>
      </c>
      <c r="I9" s="111">
        <v>87.583894000000001</v>
      </c>
      <c r="J9" s="111">
        <v>96.791653999999994</v>
      </c>
      <c r="K9" s="111">
        <v>102.461703</v>
      </c>
      <c r="L9" s="111">
        <v>113.04464400000001</v>
      </c>
      <c r="M9" s="111">
        <v>120.18263899999999</v>
      </c>
      <c r="N9" s="111">
        <v>122.327049</v>
      </c>
      <c r="O9" s="111"/>
    </row>
    <row r="10" spans="1:15" s="109" customFormat="1" x14ac:dyDescent="0.25">
      <c r="A10" s="110" t="s">
        <v>33</v>
      </c>
      <c r="B10" s="111">
        <v>505.91264000000001</v>
      </c>
      <c r="C10" s="111">
        <v>505.795883</v>
      </c>
      <c r="D10" s="111">
        <v>568.34610299999997</v>
      </c>
      <c r="E10" s="111">
        <v>564.93520899999999</v>
      </c>
      <c r="F10" s="111">
        <v>581.59167600000001</v>
      </c>
      <c r="G10" s="111">
        <v>618.61156600000004</v>
      </c>
      <c r="H10" s="111">
        <v>633.77564400000006</v>
      </c>
      <c r="I10" s="111">
        <v>539.65565100000003</v>
      </c>
      <c r="J10" s="111">
        <v>552.84398899999997</v>
      </c>
      <c r="K10" s="111">
        <v>649.55102199999999</v>
      </c>
      <c r="L10" s="111">
        <v>664.517112</v>
      </c>
      <c r="M10" s="111">
        <v>680.71602499999995</v>
      </c>
      <c r="N10" s="111">
        <v>679.81051500000001</v>
      </c>
      <c r="O10" s="111"/>
    </row>
    <row r="11" spans="1:15" s="109" customFormat="1" x14ac:dyDescent="0.25">
      <c r="A11" s="192" t="s">
        <v>40</v>
      </c>
      <c r="B11" s="111">
        <v>763.17711399999996</v>
      </c>
      <c r="C11" s="111">
        <v>795.71975299999997</v>
      </c>
      <c r="D11" s="111">
        <v>846.36514299999999</v>
      </c>
      <c r="E11" s="111">
        <v>853.12870899999996</v>
      </c>
      <c r="F11" s="111">
        <v>904.23586599999999</v>
      </c>
      <c r="G11" s="111">
        <v>910.599962</v>
      </c>
      <c r="H11" s="111">
        <v>943.68371000000002</v>
      </c>
      <c r="I11" s="111">
        <v>968.59288100000003</v>
      </c>
      <c r="J11" s="111">
        <v>999.85752400000001</v>
      </c>
      <c r="K11" s="111">
        <v>1089.3412109999999</v>
      </c>
      <c r="L11" s="111">
        <v>1233.070978</v>
      </c>
      <c r="M11" s="111">
        <v>1315.4073470000001</v>
      </c>
      <c r="N11" s="111">
        <v>1331.44316</v>
      </c>
      <c r="O11" s="111"/>
    </row>
    <row r="12" spans="1:15" s="109" customFormat="1" x14ac:dyDescent="0.25">
      <c r="A12" s="192" t="s">
        <v>49</v>
      </c>
      <c r="B12" s="111">
        <v>1309.1656410000001</v>
      </c>
      <c r="C12" s="111">
        <v>1096.5652050000001</v>
      </c>
      <c r="D12" s="111">
        <v>971.17860299999995</v>
      </c>
      <c r="E12" s="111">
        <v>989.08348799999999</v>
      </c>
      <c r="F12" s="111">
        <v>967.71315100000004</v>
      </c>
      <c r="G12" s="111">
        <v>1019.632771</v>
      </c>
      <c r="H12" s="111">
        <v>1032.0244720000001</v>
      </c>
      <c r="I12" s="111">
        <v>875.81560999999999</v>
      </c>
      <c r="J12" s="111">
        <v>917.020488</v>
      </c>
      <c r="K12" s="111">
        <v>992.18179099999998</v>
      </c>
      <c r="L12" s="111">
        <v>972.36089300000003</v>
      </c>
      <c r="M12" s="111">
        <v>948.51104599999996</v>
      </c>
      <c r="N12" s="111">
        <v>981.40087500000004</v>
      </c>
      <c r="O12" s="111"/>
    </row>
    <row r="13" spans="1:15" s="109" customFormat="1" x14ac:dyDescent="0.25">
      <c r="A13" s="192" t="s">
        <v>56</v>
      </c>
      <c r="B13" s="111">
        <v>4739.3967709999997</v>
      </c>
      <c r="C13" s="111">
        <v>4992.2030530000002</v>
      </c>
      <c r="D13" s="111">
        <v>5356.5446570000004</v>
      </c>
      <c r="E13" s="111">
        <v>5497.1866609999997</v>
      </c>
      <c r="F13" s="111">
        <v>5728.6307669999997</v>
      </c>
      <c r="G13" s="111">
        <v>6032.8247739999997</v>
      </c>
      <c r="H13" s="111">
        <v>6240.3840309999996</v>
      </c>
      <c r="I13" s="111">
        <v>6484.4322069999998</v>
      </c>
      <c r="J13" s="111">
        <v>6957.8352949999999</v>
      </c>
      <c r="K13" s="111">
        <v>7640.5929470000001</v>
      </c>
      <c r="L13" s="111">
        <v>8443.8711440000006</v>
      </c>
      <c r="M13" s="111">
        <v>8822.5811570000005</v>
      </c>
      <c r="N13" s="111">
        <v>9052.5283560000007</v>
      </c>
      <c r="O13" s="111"/>
    </row>
    <row r="14" spans="1:15" s="3" customFormat="1" x14ac:dyDescent="0.25">
      <c r="A14" s="198" t="s">
        <v>124</v>
      </c>
      <c r="B14" s="248">
        <v>1874.9793870000001</v>
      </c>
      <c r="C14" s="248">
        <v>2031.5963119999999</v>
      </c>
      <c r="D14" s="248">
        <v>2347.8199989999998</v>
      </c>
      <c r="E14" s="248">
        <v>2429.2127529999998</v>
      </c>
      <c r="F14" s="248">
        <v>2588.0829229999999</v>
      </c>
      <c r="G14" s="248">
        <v>2757.5081960000002</v>
      </c>
      <c r="H14" s="248">
        <v>2909.0273550000002</v>
      </c>
      <c r="I14" s="248">
        <v>3102.2484060000002</v>
      </c>
      <c r="J14" s="248">
        <v>3426.6098980000002</v>
      </c>
      <c r="K14" s="248">
        <v>3909.6520399999999</v>
      </c>
      <c r="L14" s="248">
        <v>4454.9222110000001</v>
      </c>
      <c r="M14" s="248">
        <v>4684.1549699999996</v>
      </c>
      <c r="N14" s="248">
        <v>4845.3705209999998</v>
      </c>
      <c r="O14" s="248"/>
    </row>
    <row r="15" spans="1:15" s="3" customFormat="1" x14ac:dyDescent="0.25">
      <c r="A15" s="199" t="s">
        <v>125</v>
      </c>
      <c r="B15" s="248">
        <v>2701.5381269999998</v>
      </c>
      <c r="C15" s="248">
        <v>2797.9553310000001</v>
      </c>
      <c r="D15" s="248">
        <v>2865.8651799999998</v>
      </c>
      <c r="E15" s="248">
        <v>2906.5679289999998</v>
      </c>
      <c r="F15" s="248">
        <v>2940.9012269999998</v>
      </c>
      <c r="G15" s="248">
        <v>3082.5804159999998</v>
      </c>
      <c r="H15" s="248">
        <v>3119.8262840000002</v>
      </c>
      <c r="I15" s="248">
        <v>3158.7381839999998</v>
      </c>
      <c r="J15" s="248">
        <v>3304.8442639999998</v>
      </c>
      <c r="K15" s="248">
        <v>3471.560324</v>
      </c>
      <c r="L15" s="248">
        <v>3711.08556</v>
      </c>
      <c r="M15" s="248">
        <v>3839.6545270000001</v>
      </c>
      <c r="N15" s="248">
        <v>3892.0947569999998</v>
      </c>
      <c r="O15" s="248"/>
    </row>
    <row r="16" spans="1:15" s="3" customFormat="1" x14ac:dyDescent="0.25">
      <c r="A16" s="199" t="s">
        <v>126</v>
      </c>
      <c r="B16" s="248">
        <v>162.879256</v>
      </c>
      <c r="C16" s="248">
        <v>162.65141</v>
      </c>
      <c r="D16" s="248">
        <v>142.859477</v>
      </c>
      <c r="E16" s="248">
        <v>161.40597700000001</v>
      </c>
      <c r="F16" s="248">
        <v>199.646615</v>
      </c>
      <c r="G16" s="248">
        <v>192.73616100000001</v>
      </c>
      <c r="H16" s="248">
        <v>211.53039200000001</v>
      </c>
      <c r="I16" s="248">
        <v>223.445617</v>
      </c>
      <c r="J16" s="248">
        <v>226.38113100000001</v>
      </c>
      <c r="K16" s="248">
        <v>259.380582</v>
      </c>
      <c r="L16" s="248">
        <v>277.86337200000003</v>
      </c>
      <c r="M16" s="248">
        <v>298.77166</v>
      </c>
      <c r="N16" s="248">
        <v>315.06307900000002</v>
      </c>
      <c r="O16" s="248"/>
    </row>
    <row r="17" spans="1:15" s="109" customFormat="1" x14ac:dyDescent="0.25">
      <c r="A17" s="192" t="s">
        <v>62</v>
      </c>
      <c r="B17" s="111">
        <v>3973.8561570000002</v>
      </c>
      <c r="C17" s="111">
        <v>4178.8100860000004</v>
      </c>
      <c r="D17" s="111">
        <v>4479.2268439999998</v>
      </c>
      <c r="E17" s="111">
        <v>4525.7343010000004</v>
      </c>
      <c r="F17" s="111">
        <v>4517.4438769999997</v>
      </c>
      <c r="G17" s="111">
        <v>4491.8468990000001</v>
      </c>
      <c r="H17" s="111">
        <v>4848.8868240000002</v>
      </c>
      <c r="I17" s="111">
        <v>4772.250642</v>
      </c>
      <c r="J17" s="111">
        <v>4862.1006960000004</v>
      </c>
      <c r="K17" s="111">
        <v>5208.1147300000002</v>
      </c>
      <c r="L17" s="111">
        <v>5733.836413</v>
      </c>
      <c r="M17" s="111">
        <v>5966.714817</v>
      </c>
      <c r="N17" s="111">
        <v>6204.4693070000003</v>
      </c>
      <c r="O17" s="111"/>
    </row>
    <row r="18" spans="1:15" s="109" customFormat="1" x14ac:dyDescent="0.25">
      <c r="A18" s="179" t="s">
        <v>68</v>
      </c>
      <c r="B18" s="119">
        <v>668.359285</v>
      </c>
      <c r="C18" s="119">
        <v>627.73113499999999</v>
      </c>
      <c r="D18" s="119">
        <v>616.94466</v>
      </c>
      <c r="E18" s="119">
        <v>613.87884299999996</v>
      </c>
      <c r="F18" s="119">
        <v>651.57208400000002</v>
      </c>
      <c r="G18" s="119">
        <v>672.430297</v>
      </c>
      <c r="H18" s="119">
        <v>673.58650599999999</v>
      </c>
      <c r="I18" s="119">
        <v>631.93111899999997</v>
      </c>
      <c r="J18" s="119">
        <v>678.60143200000005</v>
      </c>
      <c r="K18" s="119">
        <v>754.37408600000003</v>
      </c>
      <c r="L18" s="119">
        <v>780.34070799999995</v>
      </c>
      <c r="M18" s="119">
        <v>802.07088399999998</v>
      </c>
      <c r="N18" s="119">
        <v>815.13933799999995</v>
      </c>
      <c r="O18" s="111"/>
    </row>
    <row r="19" spans="1:15" s="109" customFormat="1" x14ac:dyDescent="0.25">
      <c r="A19" s="179"/>
      <c r="B19" s="119"/>
      <c r="C19" s="119"/>
      <c r="D19" s="119"/>
      <c r="E19" s="119"/>
      <c r="F19" s="119"/>
      <c r="G19" s="119"/>
      <c r="H19" s="119"/>
      <c r="I19" s="119"/>
      <c r="J19" s="119"/>
      <c r="K19" s="119"/>
      <c r="L19" s="119"/>
      <c r="M19" s="119"/>
      <c r="N19" s="119"/>
      <c r="O19" s="111"/>
    </row>
    <row r="20" spans="1:15" s="109" customFormat="1" x14ac:dyDescent="0.2">
      <c r="A20" s="193" t="s">
        <v>1531</v>
      </c>
      <c r="B20" s="57">
        <v>12745.698200000001</v>
      </c>
      <c r="C20" s="57">
        <v>12978.469614</v>
      </c>
      <c r="D20" s="57">
        <v>13678.061753</v>
      </c>
      <c r="E20" s="57">
        <v>14113.229111000001</v>
      </c>
      <c r="F20" s="57">
        <v>14555.517163</v>
      </c>
      <c r="G20" s="57">
        <v>14907.102158</v>
      </c>
      <c r="H20" s="57">
        <v>15619.55658</v>
      </c>
      <c r="I20" s="57">
        <v>15502.292405</v>
      </c>
      <c r="J20" s="57">
        <v>16199.172930999999</v>
      </c>
      <c r="K20" s="57">
        <v>17616.665883999998</v>
      </c>
      <c r="L20" s="57">
        <v>19030.009407000001</v>
      </c>
      <c r="M20" s="57">
        <v>19790.535706999999</v>
      </c>
      <c r="N20" s="57">
        <v>20468.578968999998</v>
      </c>
      <c r="O20" s="102"/>
    </row>
    <row r="21" spans="1:15" s="109" customFormat="1" x14ac:dyDescent="0.25">
      <c r="A21" s="148" t="s">
        <v>98</v>
      </c>
      <c r="B21" s="149">
        <v>725.37748699999997</v>
      </c>
      <c r="C21" s="149">
        <v>758.23776899999996</v>
      </c>
      <c r="D21" s="149">
        <v>769.54463399999997</v>
      </c>
      <c r="E21" s="149">
        <v>734.01665700000001</v>
      </c>
      <c r="F21" s="149">
        <v>685.93138099999999</v>
      </c>
      <c r="G21" s="149">
        <v>672.04169000000002</v>
      </c>
      <c r="H21" s="149">
        <v>627.71563800000001</v>
      </c>
      <c r="I21" s="149">
        <v>609.28528100000005</v>
      </c>
      <c r="J21" s="149">
        <v>551.94502</v>
      </c>
      <c r="K21" s="149">
        <v>530.11415199999999</v>
      </c>
      <c r="L21" s="149">
        <v>656.52378099999999</v>
      </c>
      <c r="M21" s="149">
        <v>726.03395499999999</v>
      </c>
      <c r="N21" s="149">
        <v>695.09021099999995</v>
      </c>
      <c r="O21" s="111"/>
    </row>
    <row r="22" spans="1:15" s="109" customFormat="1" x14ac:dyDescent="0.25">
      <c r="A22" s="183"/>
      <c r="B22" s="184"/>
      <c r="C22" s="184"/>
      <c r="D22" s="184"/>
      <c r="E22" s="184"/>
      <c r="F22" s="184"/>
      <c r="G22" s="184"/>
      <c r="H22" s="184"/>
      <c r="I22" s="184"/>
      <c r="J22" s="184"/>
      <c r="K22" s="184"/>
      <c r="L22" s="184"/>
      <c r="M22" s="184"/>
      <c r="N22" s="184"/>
      <c r="O22" s="111"/>
    </row>
    <row r="23" spans="1:15" s="109" customFormat="1" ht="25.5" x14ac:dyDescent="0.25">
      <c r="A23" s="993" t="s">
        <v>1527</v>
      </c>
      <c r="B23" s="249"/>
      <c r="C23" s="249"/>
      <c r="D23" s="249"/>
      <c r="E23" s="249"/>
      <c r="F23" s="249"/>
      <c r="G23" s="249"/>
      <c r="H23" s="249"/>
      <c r="I23" s="249"/>
      <c r="J23" s="249"/>
      <c r="K23" s="249"/>
      <c r="L23" s="249"/>
      <c r="M23" s="249"/>
      <c r="N23" s="249"/>
      <c r="O23" s="1038"/>
    </row>
    <row r="24" spans="1:15" s="109" customFormat="1" x14ac:dyDescent="0.25">
      <c r="A24" s="183" t="s">
        <v>15</v>
      </c>
      <c r="B24" s="184">
        <v>274.87457899999998</v>
      </c>
      <c r="C24" s="184">
        <v>289.45009199999998</v>
      </c>
      <c r="D24" s="184">
        <v>327.933695</v>
      </c>
      <c r="E24" s="184">
        <v>333.99292600000001</v>
      </c>
      <c r="F24" s="184">
        <v>805.53701999999998</v>
      </c>
      <c r="G24" s="184">
        <v>825.69302800000003</v>
      </c>
      <c r="H24" s="184">
        <v>1018.152056</v>
      </c>
      <c r="I24" s="184">
        <v>970.27313400000003</v>
      </c>
      <c r="J24" s="184">
        <v>1007.8927169999999</v>
      </c>
      <c r="K24" s="184">
        <v>943.53964199999996</v>
      </c>
      <c r="L24" s="184">
        <v>1008.008823</v>
      </c>
      <c r="M24" s="184">
        <v>1182.3582140000001</v>
      </c>
      <c r="N24" s="184">
        <v>745.04682100000002</v>
      </c>
      <c r="O24" s="111"/>
    </row>
    <row r="25" spans="1:15" s="109" customFormat="1" x14ac:dyDescent="0.25">
      <c r="A25" s="110" t="s">
        <v>123</v>
      </c>
      <c r="B25" s="111">
        <v>2.9113519999999999</v>
      </c>
      <c r="C25" s="111">
        <v>0.50775400000000004</v>
      </c>
      <c r="D25" s="111">
        <v>0.86174200000000001</v>
      </c>
      <c r="E25" s="111">
        <v>0.27256200000000003</v>
      </c>
      <c r="F25" s="111">
        <v>8.0630000000000007E-3</v>
      </c>
      <c r="G25" s="111">
        <v>7.456E-3</v>
      </c>
      <c r="H25" s="111">
        <v>2.1759000000000001E-2</v>
      </c>
      <c r="I25" s="111">
        <v>3.1350000000000002E-3</v>
      </c>
      <c r="J25" s="111">
        <v>0</v>
      </c>
      <c r="K25" s="111">
        <v>4.6610000000000002E-3</v>
      </c>
      <c r="L25" s="111">
        <v>1.1608E-2</v>
      </c>
      <c r="M25" s="111">
        <v>0</v>
      </c>
      <c r="N25" s="111">
        <v>0.37113000000000002</v>
      </c>
      <c r="O25" s="111"/>
    </row>
    <row r="26" spans="1:15" s="109" customFormat="1" x14ac:dyDescent="0.25">
      <c r="A26" s="110" t="s">
        <v>26</v>
      </c>
      <c r="B26" s="111">
        <v>16.442319000000001</v>
      </c>
      <c r="C26" s="111">
        <v>39.636153</v>
      </c>
      <c r="D26" s="111">
        <v>43.014457999999998</v>
      </c>
      <c r="E26" s="111">
        <v>81.980753000000007</v>
      </c>
      <c r="F26" s="111">
        <v>16.994592000000001</v>
      </c>
      <c r="G26" s="111">
        <v>18.198269</v>
      </c>
      <c r="H26" s="111">
        <v>22.320599000000001</v>
      </c>
      <c r="I26" s="111">
        <v>15.107544000000001</v>
      </c>
      <c r="J26" s="111">
        <v>8.0802709999999998</v>
      </c>
      <c r="K26" s="111">
        <v>8.6164489999999994</v>
      </c>
      <c r="L26" s="111">
        <v>10.115983999999999</v>
      </c>
      <c r="M26" s="111">
        <v>10.635104999999999</v>
      </c>
      <c r="N26" s="111">
        <v>12.868213000000001</v>
      </c>
      <c r="O26" s="111"/>
    </row>
    <row r="27" spans="1:15" s="109" customFormat="1" x14ac:dyDescent="0.25">
      <c r="A27" s="110" t="s">
        <v>33</v>
      </c>
      <c r="B27" s="111">
        <v>267.22726499999999</v>
      </c>
      <c r="C27" s="111">
        <v>274.58496600000001</v>
      </c>
      <c r="D27" s="111">
        <v>181.69884500000001</v>
      </c>
      <c r="E27" s="111">
        <v>170.11559600000001</v>
      </c>
      <c r="F27" s="111">
        <v>197.83058700000001</v>
      </c>
      <c r="G27" s="111">
        <v>174.01653200000001</v>
      </c>
      <c r="H27" s="111">
        <v>202.641346</v>
      </c>
      <c r="I27" s="111">
        <v>168.31630999999999</v>
      </c>
      <c r="J27" s="111">
        <v>214.61864800000001</v>
      </c>
      <c r="K27" s="111">
        <v>234.563412</v>
      </c>
      <c r="L27" s="111">
        <v>211.71418</v>
      </c>
      <c r="M27" s="111">
        <v>165.13119900000001</v>
      </c>
      <c r="N27" s="111">
        <v>173.38952699999999</v>
      </c>
      <c r="O27" s="111"/>
    </row>
    <row r="28" spans="1:15" s="109" customFormat="1" x14ac:dyDescent="0.25">
      <c r="A28" s="192" t="s">
        <v>40</v>
      </c>
      <c r="B28" s="111">
        <v>141.965598</v>
      </c>
      <c r="C28" s="111">
        <v>149.551411</v>
      </c>
      <c r="D28" s="111">
        <v>128.184541</v>
      </c>
      <c r="E28" s="111">
        <v>121.229116</v>
      </c>
      <c r="F28" s="111">
        <v>125.458826</v>
      </c>
      <c r="G28" s="111">
        <v>103.054526</v>
      </c>
      <c r="H28" s="111">
        <v>186.74408399999999</v>
      </c>
      <c r="I28" s="111">
        <v>105.47827100000001</v>
      </c>
      <c r="J28" s="111">
        <v>118.04458700000001</v>
      </c>
      <c r="K28" s="111">
        <v>120.39817600000001</v>
      </c>
      <c r="L28" s="111">
        <v>130.01550499999999</v>
      </c>
      <c r="M28" s="111">
        <v>156.17396500000001</v>
      </c>
      <c r="N28" s="111">
        <v>141.77587399999999</v>
      </c>
      <c r="O28" s="111"/>
    </row>
    <row r="29" spans="1:15" s="109" customFormat="1" x14ac:dyDescent="0.25">
      <c r="A29" s="192" t="s">
        <v>49</v>
      </c>
      <c r="B29" s="111">
        <v>444.29537599999998</v>
      </c>
      <c r="C29" s="111">
        <v>386.61061899999999</v>
      </c>
      <c r="D29" s="111">
        <v>380.22088000000002</v>
      </c>
      <c r="E29" s="111">
        <v>314.92692099999999</v>
      </c>
      <c r="F29" s="111">
        <v>349.533931</v>
      </c>
      <c r="G29" s="111">
        <v>363.72288500000002</v>
      </c>
      <c r="H29" s="111">
        <v>363.30400100000003</v>
      </c>
      <c r="I29" s="111">
        <v>328.20029899999997</v>
      </c>
      <c r="J29" s="111">
        <v>387.61802899999998</v>
      </c>
      <c r="K29" s="111">
        <v>426.243742</v>
      </c>
      <c r="L29" s="111">
        <v>410.49358999999998</v>
      </c>
      <c r="M29" s="111">
        <v>364.26478700000001</v>
      </c>
      <c r="N29" s="111">
        <v>368.79535399999997</v>
      </c>
      <c r="O29" s="111"/>
    </row>
    <row r="30" spans="1:15" s="109" customFormat="1" x14ac:dyDescent="0.25">
      <c r="A30" s="192" t="s">
        <v>56</v>
      </c>
      <c r="B30" s="111">
        <v>3911.8565960000001</v>
      </c>
      <c r="C30" s="111">
        <v>3545.963906</v>
      </c>
      <c r="D30" s="111">
        <v>3312.7977129999999</v>
      </c>
      <c r="E30" s="111">
        <v>3215.110979</v>
      </c>
      <c r="F30" s="111">
        <v>3393.603474</v>
      </c>
      <c r="G30" s="111">
        <v>3558.2318690000002</v>
      </c>
      <c r="H30" s="111">
        <v>3960.477789</v>
      </c>
      <c r="I30" s="111">
        <v>3404.1957470000002</v>
      </c>
      <c r="J30" s="111">
        <v>3924.3913929999999</v>
      </c>
      <c r="K30" s="111">
        <v>4365.6775459999999</v>
      </c>
      <c r="L30" s="111">
        <v>4713.8235009999999</v>
      </c>
      <c r="M30" s="111">
        <v>5028.757877</v>
      </c>
      <c r="N30" s="111">
        <v>5355.8138060000001</v>
      </c>
      <c r="O30" s="111"/>
    </row>
    <row r="31" spans="1:15" s="109" customFormat="1" x14ac:dyDescent="0.25">
      <c r="A31" s="198" t="s">
        <v>124</v>
      </c>
      <c r="B31" s="248">
        <v>206.16476399999999</v>
      </c>
      <c r="C31" s="248">
        <v>213.937838</v>
      </c>
      <c r="D31" s="248">
        <v>201.53608399999999</v>
      </c>
      <c r="E31" s="248">
        <v>242.585375</v>
      </c>
      <c r="F31" s="248">
        <v>253.408918</v>
      </c>
      <c r="G31" s="248">
        <v>284.37621100000001</v>
      </c>
      <c r="H31" s="248">
        <v>310.460534</v>
      </c>
      <c r="I31" s="248">
        <v>324.65133100000003</v>
      </c>
      <c r="J31" s="248">
        <v>397.21906100000001</v>
      </c>
      <c r="K31" s="248">
        <v>456.719492</v>
      </c>
      <c r="L31" s="248">
        <v>536.97077000000002</v>
      </c>
      <c r="M31" s="248">
        <v>608.65642000000003</v>
      </c>
      <c r="N31" s="248">
        <v>728.67298600000004</v>
      </c>
      <c r="O31" s="248"/>
    </row>
    <row r="32" spans="1:15" s="109" customFormat="1" x14ac:dyDescent="0.25">
      <c r="A32" s="199" t="s">
        <v>125</v>
      </c>
      <c r="B32" s="248">
        <v>3583.248466</v>
      </c>
      <c r="C32" s="248">
        <v>3233.5937669999998</v>
      </c>
      <c r="D32" s="248">
        <v>3014.2339160000001</v>
      </c>
      <c r="E32" s="248">
        <v>2903.3802000000001</v>
      </c>
      <c r="F32" s="248">
        <v>3064.7751170000001</v>
      </c>
      <c r="G32" s="248">
        <v>3124.992193</v>
      </c>
      <c r="H32" s="248">
        <v>3465.6723870000001</v>
      </c>
      <c r="I32" s="248">
        <v>2957.2613200000001</v>
      </c>
      <c r="J32" s="248">
        <v>3360.5152979999998</v>
      </c>
      <c r="K32" s="248">
        <v>3750.8667660000001</v>
      </c>
      <c r="L32" s="248">
        <v>3977.9661580000002</v>
      </c>
      <c r="M32" s="248">
        <v>4213.1154649999999</v>
      </c>
      <c r="N32" s="248">
        <v>4336.3545780000004</v>
      </c>
      <c r="O32" s="248"/>
    </row>
    <row r="33" spans="1:15" s="109" customFormat="1" x14ac:dyDescent="0.25">
      <c r="A33" s="199" t="s">
        <v>126</v>
      </c>
      <c r="B33" s="248">
        <v>122.443365</v>
      </c>
      <c r="C33" s="248">
        <v>98.432299999999998</v>
      </c>
      <c r="D33" s="248">
        <v>97.027713000000006</v>
      </c>
      <c r="E33" s="248">
        <v>69.145403000000002</v>
      </c>
      <c r="F33" s="248">
        <v>75.419438</v>
      </c>
      <c r="G33" s="248">
        <v>148.86346399999999</v>
      </c>
      <c r="H33" s="248">
        <v>184.34486699999999</v>
      </c>
      <c r="I33" s="248">
        <v>122.283095</v>
      </c>
      <c r="J33" s="248">
        <v>166.65703400000001</v>
      </c>
      <c r="K33" s="248">
        <v>158.091286</v>
      </c>
      <c r="L33" s="248">
        <v>198.886572</v>
      </c>
      <c r="M33" s="248">
        <v>206.98599200000001</v>
      </c>
      <c r="N33" s="248">
        <v>290.78624300000001</v>
      </c>
      <c r="O33" s="248"/>
    </row>
    <row r="34" spans="1:15" s="109" customFormat="1" x14ac:dyDescent="0.25">
      <c r="A34" s="192" t="s">
        <v>62</v>
      </c>
      <c r="B34" s="111">
        <v>1417.0345990000001</v>
      </c>
      <c r="C34" s="111">
        <v>1127.1777999999999</v>
      </c>
      <c r="D34" s="111">
        <v>1210.7568659999999</v>
      </c>
      <c r="E34" s="111">
        <v>1076.3773269999999</v>
      </c>
      <c r="F34" s="111">
        <v>1310.3008339999999</v>
      </c>
      <c r="G34" s="111">
        <v>1675.192284</v>
      </c>
      <c r="H34" s="111">
        <v>1831.35916</v>
      </c>
      <c r="I34" s="111">
        <v>1228.1633079999999</v>
      </c>
      <c r="J34" s="111">
        <v>1128.1834160000001</v>
      </c>
      <c r="K34" s="111">
        <v>1268.5246509999999</v>
      </c>
      <c r="L34" s="111">
        <v>1428.7531690000001</v>
      </c>
      <c r="M34" s="111">
        <v>1636.7788109999999</v>
      </c>
      <c r="N34" s="111">
        <v>2151.096841</v>
      </c>
      <c r="O34" s="111"/>
    </row>
    <row r="35" spans="1:15" s="109" customFormat="1" x14ac:dyDescent="0.25">
      <c r="A35" s="179" t="s">
        <v>68</v>
      </c>
      <c r="B35" s="119">
        <v>299.50294600000001</v>
      </c>
      <c r="C35" s="119">
        <v>263.933468</v>
      </c>
      <c r="D35" s="119">
        <v>222.12583799999999</v>
      </c>
      <c r="E35" s="119">
        <v>224.94387399999999</v>
      </c>
      <c r="F35" s="119">
        <v>262.14336300000002</v>
      </c>
      <c r="G35" s="119">
        <v>276.04164100000003</v>
      </c>
      <c r="H35" s="119">
        <v>298.17446999999999</v>
      </c>
      <c r="I35" s="119">
        <v>229.78818899999999</v>
      </c>
      <c r="J35" s="119">
        <v>288.88118600000001</v>
      </c>
      <c r="K35" s="119">
        <v>257.778797</v>
      </c>
      <c r="L35" s="119">
        <v>297.39470399999999</v>
      </c>
      <c r="M35" s="119">
        <v>329.611221</v>
      </c>
      <c r="N35" s="119">
        <v>358.23072300000001</v>
      </c>
      <c r="O35" s="111"/>
    </row>
    <row r="36" spans="1:15" s="109" customFormat="1" x14ac:dyDescent="0.25">
      <c r="A36" s="179"/>
      <c r="B36" s="119"/>
      <c r="C36" s="119"/>
      <c r="D36" s="119"/>
      <c r="E36" s="119"/>
      <c r="F36" s="119"/>
      <c r="G36" s="119"/>
      <c r="H36" s="119"/>
      <c r="I36" s="119"/>
      <c r="J36" s="119"/>
      <c r="K36" s="119"/>
      <c r="L36" s="119"/>
      <c r="M36" s="119"/>
      <c r="N36" s="119"/>
      <c r="O36" s="111"/>
    </row>
    <row r="37" spans="1:15" s="109" customFormat="1" x14ac:dyDescent="0.2">
      <c r="A37" s="193" t="s">
        <v>1531</v>
      </c>
      <c r="B37" s="57">
        <v>6776.3598869999996</v>
      </c>
      <c r="C37" s="57">
        <v>6077.5256259999996</v>
      </c>
      <c r="D37" s="57">
        <v>5807.595354</v>
      </c>
      <c r="E37" s="57">
        <v>5538.9639790000001</v>
      </c>
      <c r="F37" s="57">
        <v>6461.4106940000001</v>
      </c>
      <c r="G37" s="57">
        <v>6994.1584940000002</v>
      </c>
      <c r="H37" s="57">
        <v>7883.1952689999998</v>
      </c>
      <c r="I37" s="57">
        <v>6449.5259400000004</v>
      </c>
      <c r="J37" s="57">
        <v>7077.7102519999999</v>
      </c>
      <c r="K37" s="57">
        <v>7625.3470799999996</v>
      </c>
      <c r="L37" s="57">
        <v>8210.3310679999995</v>
      </c>
      <c r="M37" s="57">
        <v>8873.7111789999999</v>
      </c>
      <c r="N37" s="57">
        <v>9307.3882880000001</v>
      </c>
      <c r="O37" s="102"/>
    </row>
    <row r="38" spans="1:15" s="109" customFormat="1" x14ac:dyDescent="0.25">
      <c r="A38" s="250"/>
      <c r="B38" s="184"/>
      <c r="C38" s="184"/>
      <c r="D38" s="184"/>
      <c r="E38" s="184"/>
      <c r="F38" s="184"/>
      <c r="G38" s="184"/>
      <c r="H38" s="184"/>
      <c r="I38" s="184"/>
      <c r="J38" s="184"/>
      <c r="K38" s="184"/>
      <c r="L38" s="184"/>
      <c r="M38" s="184"/>
      <c r="N38" s="184"/>
      <c r="O38" s="111"/>
    </row>
    <row r="39" spans="1:15" s="109" customFormat="1" ht="25.5" x14ac:dyDescent="0.25">
      <c r="A39" s="247" t="s">
        <v>148</v>
      </c>
      <c r="B39" s="23"/>
      <c r="C39" s="23"/>
      <c r="D39" s="23"/>
      <c r="E39" s="23"/>
      <c r="F39" s="23"/>
      <c r="G39" s="23"/>
      <c r="H39" s="23"/>
      <c r="I39" s="23"/>
      <c r="J39" s="23"/>
      <c r="K39" s="23"/>
      <c r="L39" s="23"/>
      <c r="M39" s="23"/>
      <c r="N39" s="23"/>
      <c r="O39" s="1030"/>
    </row>
    <row r="40" spans="1:15" s="109" customFormat="1" x14ac:dyDescent="0.25">
      <c r="A40" s="183" t="s">
        <v>15</v>
      </c>
      <c r="B40" s="184">
        <v>959.24415700000009</v>
      </c>
      <c r="C40" s="184">
        <v>977.48424799999998</v>
      </c>
      <c r="D40" s="184">
        <v>1069.091592</v>
      </c>
      <c r="E40" s="184">
        <v>1301.440679</v>
      </c>
      <c r="F40" s="184">
        <v>1916.5703550000001</v>
      </c>
      <c r="G40" s="184">
        <v>1887.0844459999998</v>
      </c>
      <c r="H40" s="184">
        <v>2160.0327739999998</v>
      </c>
      <c r="I40" s="184">
        <v>2111.9481989999999</v>
      </c>
      <c r="J40" s="184">
        <v>2141.6586310000002</v>
      </c>
      <c r="K40" s="184">
        <v>2122.936823</v>
      </c>
      <c r="L40" s="184">
        <v>2096.583701</v>
      </c>
      <c r="M40" s="184">
        <v>2316.306321</v>
      </c>
      <c r="N40" s="184">
        <v>2026.1228529999998</v>
      </c>
      <c r="O40" s="111"/>
    </row>
    <row r="41" spans="1:15" s="109" customFormat="1" x14ac:dyDescent="0.25">
      <c r="A41" s="110" t="s">
        <v>123</v>
      </c>
      <c r="B41" s="111">
        <v>3.4412120000000002</v>
      </c>
      <c r="C41" s="111">
        <v>1.071224</v>
      </c>
      <c r="D41" s="111">
        <v>1.4343170000000001</v>
      </c>
      <c r="E41" s="111">
        <v>0.82121599999999995</v>
      </c>
      <c r="F41" s="111">
        <v>0.46499099999999999</v>
      </c>
      <c r="G41" s="111">
        <v>0.39740300000000001</v>
      </c>
      <c r="H41" s="111">
        <v>0.43018699999999999</v>
      </c>
      <c r="I41" s="111">
        <v>0.35846600000000001</v>
      </c>
      <c r="J41" s="111">
        <v>0.355935</v>
      </c>
      <c r="K41" s="111">
        <v>0.65587000000000006</v>
      </c>
      <c r="L41" s="111">
        <v>0.40424199999999999</v>
      </c>
      <c r="M41" s="111">
        <v>0.40368500000000002</v>
      </c>
      <c r="N41" s="111">
        <v>0.755467</v>
      </c>
      <c r="O41" s="111"/>
    </row>
    <row r="42" spans="1:15" s="109" customFormat="1" x14ac:dyDescent="0.25">
      <c r="A42" s="110" t="s">
        <v>26</v>
      </c>
      <c r="B42" s="111">
        <v>117.218915</v>
      </c>
      <c r="C42" s="111">
        <v>132.08678399999999</v>
      </c>
      <c r="D42" s="111">
        <v>140.73972499999999</v>
      </c>
      <c r="E42" s="111">
        <v>182.371467</v>
      </c>
      <c r="F42" s="111">
        <v>109.813309</v>
      </c>
      <c r="G42" s="111">
        <v>117.54003999999999</v>
      </c>
      <c r="H42" s="111">
        <v>127.246844</v>
      </c>
      <c r="I42" s="111">
        <v>102.69143800000001</v>
      </c>
      <c r="J42" s="111">
        <v>104.87192499999999</v>
      </c>
      <c r="K42" s="111">
        <v>111.078152</v>
      </c>
      <c r="L42" s="111">
        <v>123.160628</v>
      </c>
      <c r="M42" s="111">
        <v>130.817744</v>
      </c>
      <c r="N42" s="111">
        <v>135.19526200000001</v>
      </c>
      <c r="O42" s="111"/>
    </row>
    <row r="43" spans="1:15" s="109" customFormat="1" x14ac:dyDescent="0.25">
      <c r="A43" s="110" t="s">
        <v>33</v>
      </c>
      <c r="B43" s="111">
        <v>773.139905</v>
      </c>
      <c r="C43" s="111">
        <v>780.38084900000001</v>
      </c>
      <c r="D43" s="111">
        <v>750.04494799999998</v>
      </c>
      <c r="E43" s="111">
        <v>735.05080499999997</v>
      </c>
      <c r="F43" s="111">
        <v>779.42226300000004</v>
      </c>
      <c r="G43" s="111">
        <v>792.62809800000002</v>
      </c>
      <c r="H43" s="111">
        <v>836.41699000000006</v>
      </c>
      <c r="I43" s="111">
        <v>707.97196099999996</v>
      </c>
      <c r="J43" s="111">
        <v>767.46263699999997</v>
      </c>
      <c r="K43" s="111">
        <v>884.11443399999996</v>
      </c>
      <c r="L43" s="111">
        <v>876.23129199999994</v>
      </c>
      <c r="M43" s="111">
        <v>845.84722399999998</v>
      </c>
      <c r="N43" s="111">
        <v>853.20004199999994</v>
      </c>
      <c r="O43" s="111"/>
    </row>
    <row r="44" spans="1:15" s="109" customFormat="1" x14ac:dyDescent="0.25">
      <c r="A44" s="192" t="s">
        <v>40</v>
      </c>
      <c r="B44" s="111">
        <v>905.14271199999996</v>
      </c>
      <c r="C44" s="111">
        <v>945.271164</v>
      </c>
      <c r="D44" s="111">
        <v>974.54968399999996</v>
      </c>
      <c r="E44" s="111">
        <v>974.35782499999993</v>
      </c>
      <c r="F44" s="111">
        <v>1029.694692</v>
      </c>
      <c r="G44" s="111">
        <v>1013.654488</v>
      </c>
      <c r="H44" s="111">
        <v>1130.4277939999999</v>
      </c>
      <c r="I44" s="111">
        <v>1074.071152</v>
      </c>
      <c r="J44" s="111">
        <v>1117.9021110000001</v>
      </c>
      <c r="K44" s="111">
        <v>1209.7393869999999</v>
      </c>
      <c r="L44" s="111">
        <v>1363.086483</v>
      </c>
      <c r="M44" s="111">
        <v>1471.581312</v>
      </c>
      <c r="N44" s="111">
        <v>1473.219034</v>
      </c>
      <c r="O44" s="111"/>
    </row>
    <row r="45" spans="1:15" s="109" customFormat="1" x14ac:dyDescent="0.25">
      <c r="A45" s="192" t="s">
        <v>49</v>
      </c>
      <c r="B45" s="111">
        <v>1753.4610170000001</v>
      </c>
      <c r="C45" s="111">
        <v>1483.1758240000001</v>
      </c>
      <c r="D45" s="111">
        <v>1351.3994829999999</v>
      </c>
      <c r="E45" s="111">
        <v>1304.010409</v>
      </c>
      <c r="F45" s="111">
        <v>1317.2470820000001</v>
      </c>
      <c r="G45" s="111">
        <v>1383.3556560000002</v>
      </c>
      <c r="H45" s="111">
        <v>1395.328473</v>
      </c>
      <c r="I45" s="111">
        <v>1204.015909</v>
      </c>
      <c r="J45" s="111">
        <v>1304.6385169999999</v>
      </c>
      <c r="K45" s="111">
        <v>1418.4255330000001</v>
      </c>
      <c r="L45" s="111">
        <v>1382.8544830000001</v>
      </c>
      <c r="M45" s="111">
        <v>1312.7758329999999</v>
      </c>
      <c r="N45" s="111">
        <v>1350.1962290000001</v>
      </c>
      <c r="O45" s="111"/>
    </row>
    <row r="46" spans="1:15" s="109" customFormat="1" x14ac:dyDescent="0.25">
      <c r="A46" s="192" t="s">
        <v>56</v>
      </c>
      <c r="B46" s="111">
        <v>8651.2533669999993</v>
      </c>
      <c r="C46" s="111">
        <v>8538.1669590000001</v>
      </c>
      <c r="D46" s="111">
        <v>8669.3423700000003</v>
      </c>
      <c r="E46" s="111">
        <v>8712.2976400000007</v>
      </c>
      <c r="F46" s="111">
        <v>9122.2342410000001</v>
      </c>
      <c r="G46" s="111">
        <v>9591.0566429999999</v>
      </c>
      <c r="H46" s="111">
        <v>10200.86182</v>
      </c>
      <c r="I46" s="111">
        <v>9888.6279539999996</v>
      </c>
      <c r="J46" s="111">
        <v>10882.226687999999</v>
      </c>
      <c r="K46" s="111">
        <v>12006.270493</v>
      </c>
      <c r="L46" s="111">
        <v>13157.694645</v>
      </c>
      <c r="M46" s="111">
        <v>13851.339034000001</v>
      </c>
      <c r="N46" s="111">
        <v>14408.342162000001</v>
      </c>
      <c r="O46" s="111"/>
    </row>
    <row r="47" spans="1:15" s="109" customFormat="1" x14ac:dyDescent="0.25">
      <c r="A47" s="198" t="s">
        <v>124</v>
      </c>
      <c r="B47" s="248">
        <v>2081.144151</v>
      </c>
      <c r="C47" s="248">
        <v>2245.53415</v>
      </c>
      <c r="D47" s="248">
        <v>2549.3560829999997</v>
      </c>
      <c r="E47" s="248">
        <v>2671.7981279999999</v>
      </c>
      <c r="F47" s="248">
        <v>2841.491841</v>
      </c>
      <c r="G47" s="248">
        <v>3041.8844070000005</v>
      </c>
      <c r="H47" s="248">
        <v>3219.487889</v>
      </c>
      <c r="I47" s="248">
        <v>3426.8997370000002</v>
      </c>
      <c r="J47" s="248">
        <v>3823.8289590000004</v>
      </c>
      <c r="K47" s="248">
        <v>4366.3715320000001</v>
      </c>
      <c r="L47" s="248">
        <v>4991.892981</v>
      </c>
      <c r="M47" s="248">
        <v>5292.8113899999998</v>
      </c>
      <c r="N47" s="248">
        <v>5574.0435070000003</v>
      </c>
      <c r="O47" s="248"/>
    </row>
    <row r="48" spans="1:15" s="109" customFormat="1" x14ac:dyDescent="0.25">
      <c r="A48" s="199" t="s">
        <v>125</v>
      </c>
      <c r="B48" s="248">
        <v>6284.7865929999998</v>
      </c>
      <c r="C48" s="248">
        <v>6031.5490979999995</v>
      </c>
      <c r="D48" s="248">
        <v>5880.0990959999999</v>
      </c>
      <c r="E48" s="248">
        <v>5809.9481290000003</v>
      </c>
      <c r="F48" s="248">
        <v>6005.6763439999995</v>
      </c>
      <c r="G48" s="248">
        <v>6207.5726089999998</v>
      </c>
      <c r="H48" s="248">
        <v>6585.4986710000003</v>
      </c>
      <c r="I48" s="248">
        <v>6115.9995039999994</v>
      </c>
      <c r="J48" s="248">
        <v>6665.3595619999996</v>
      </c>
      <c r="K48" s="248">
        <v>7222.4270900000001</v>
      </c>
      <c r="L48" s="248">
        <v>7689.0517180000006</v>
      </c>
      <c r="M48" s="248">
        <v>8052.7699919999995</v>
      </c>
      <c r="N48" s="248">
        <v>8228.4493350000012</v>
      </c>
      <c r="O48" s="248"/>
    </row>
    <row r="49" spans="1:15" s="109" customFormat="1" x14ac:dyDescent="0.25">
      <c r="A49" s="199" t="s">
        <v>126</v>
      </c>
      <c r="B49" s="248">
        <v>285.32262100000003</v>
      </c>
      <c r="C49" s="248">
        <v>261.08371</v>
      </c>
      <c r="D49" s="248">
        <v>239.88719</v>
      </c>
      <c r="E49" s="248">
        <v>230.55137999999999</v>
      </c>
      <c r="F49" s="248">
        <v>275.06605300000001</v>
      </c>
      <c r="G49" s="248">
        <v>341.599625</v>
      </c>
      <c r="H49" s="248">
        <v>395.87525900000003</v>
      </c>
      <c r="I49" s="248">
        <v>345.72871199999997</v>
      </c>
      <c r="J49" s="248">
        <v>393.03816500000005</v>
      </c>
      <c r="K49" s="248">
        <v>417.47186799999997</v>
      </c>
      <c r="L49" s="248">
        <v>476.74994400000003</v>
      </c>
      <c r="M49" s="248">
        <v>505.75765200000001</v>
      </c>
      <c r="N49" s="248">
        <v>605.84932200000003</v>
      </c>
      <c r="O49" s="248"/>
    </row>
    <row r="50" spans="1:15" s="109" customFormat="1" x14ac:dyDescent="0.25">
      <c r="A50" s="192" t="s">
        <v>62</v>
      </c>
      <c r="B50" s="111">
        <v>5390.8907560000007</v>
      </c>
      <c r="C50" s="111">
        <v>5305.9878860000008</v>
      </c>
      <c r="D50" s="111">
        <v>5689.9837099999995</v>
      </c>
      <c r="E50" s="111">
        <v>5602.1116280000006</v>
      </c>
      <c r="F50" s="111">
        <v>5827.7447109999994</v>
      </c>
      <c r="G50" s="111">
        <v>6167.0391829999999</v>
      </c>
      <c r="H50" s="111">
        <v>6680.2459840000001</v>
      </c>
      <c r="I50" s="111">
        <v>6000.4139500000001</v>
      </c>
      <c r="J50" s="111">
        <v>5990.2841120000003</v>
      </c>
      <c r="K50" s="111">
        <v>6476.639381</v>
      </c>
      <c r="L50" s="111">
        <v>7162.5895820000005</v>
      </c>
      <c r="M50" s="111">
        <v>7603.4936280000002</v>
      </c>
      <c r="N50" s="111">
        <v>8355.5661479999999</v>
      </c>
      <c r="O50" s="111"/>
    </row>
    <row r="51" spans="1:15" s="109" customFormat="1" x14ac:dyDescent="0.25">
      <c r="A51" s="179" t="s">
        <v>68</v>
      </c>
      <c r="B51" s="119">
        <v>967.86223100000007</v>
      </c>
      <c r="C51" s="119">
        <v>891.66460299999994</v>
      </c>
      <c r="D51" s="119">
        <v>839.07049800000004</v>
      </c>
      <c r="E51" s="119">
        <v>838.82271700000001</v>
      </c>
      <c r="F51" s="119">
        <v>913.71544700000004</v>
      </c>
      <c r="G51" s="119">
        <v>948.47193800000002</v>
      </c>
      <c r="H51" s="119">
        <v>971.76097600000003</v>
      </c>
      <c r="I51" s="119">
        <v>861.71930799999996</v>
      </c>
      <c r="J51" s="119">
        <v>967.482618</v>
      </c>
      <c r="K51" s="119">
        <v>1012.152883</v>
      </c>
      <c r="L51" s="119">
        <v>1077.735412</v>
      </c>
      <c r="M51" s="119">
        <v>1131.6821049999999</v>
      </c>
      <c r="N51" s="119">
        <v>1173.3700610000001</v>
      </c>
      <c r="O51" s="111"/>
    </row>
    <row r="52" spans="1:15" s="109" customFormat="1" x14ac:dyDescent="0.25">
      <c r="A52" s="179"/>
      <c r="B52" s="119"/>
      <c r="C52" s="119"/>
      <c r="D52" s="119"/>
      <c r="E52" s="119"/>
      <c r="F52" s="119"/>
      <c r="G52" s="119"/>
      <c r="H52" s="119"/>
      <c r="I52" s="119"/>
      <c r="J52" s="119"/>
      <c r="K52" s="119"/>
      <c r="L52" s="119"/>
      <c r="M52" s="119"/>
      <c r="N52" s="119"/>
      <c r="O52" s="111"/>
    </row>
    <row r="53" spans="1:15" s="109" customFormat="1" x14ac:dyDescent="0.2">
      <c r="A53" s="193" t="s">
        <v>1531</v>
      </c>
      <c r="B53" s="57">
        <v>19522.058087000001</v>
      </c>
      <c r="C53" s="57">
        <v>19055.99524</v>
      </c>
      <c r="D53" s="57">
        <v>19485.657106999999</v>
      </c>
      <c r="E53" s="57">
        <v>19652.193090000001</v>
      </c>
      <c r="F53" s="57">
        <v>21016.927857000002</v>
      </c>
      <c r="G53" s="57">
        <v>21901.260652000001</v>
      </c>
      <c r="H53" s="57">
        <v>23502.751849</v>
      </c>
      <c r="I53" s="57">
        <v>21951.818345</v>
      </c>
      <c r="J53" s="57">
        <v>23276.883182999998</v>
      </c>
      <c r="K53" s="57">
        <v>25242.012963999998</v>
      </c>
      <c r="L53" s="57">
        <v>27240.340475000001</v>
      </c>
      <c r="M53" s="57">
        <v>28664.246886000001</v>
      </c>
      <c r="N53" s="57">
        <v>29775.967256999997</v>
      </c>
      <c r="O53" s="102"/>
    </row>
    <row r="54" spans="1:15" s="109" customFormat="1" x14ac:dyDescent="0.25">
      <c r="A54" s="148" t="s">
        <v>98</v>
      </c>
      <c r="B54" s="149">
        <v>725.37748699999997</v>
      </c>
      <c r="C54" s="149">
        <v>758.23776899999996</v>
      </c>
      <c r="D54" s="149">
        <v>769.54463399999997</v>
      </c>
      <c r="E54" s="149">
        <v>734.01665700000001</v>
      </c>
      <c r="F54" s="149">
        <v>685.93138099999999</v>
      </c>
      <c r="G54" s="149">
        <v>672.04169000000002</v>
      </c>
      <c r="H54" s="149">
        <v>627.71563800000001</v>
      </c>
      <c r="I54" s="149">
        <v>609.28528100000005</v>
      </c>
      <c r="J54" s="149">
        <v>551.94502</v>
      </c>
      <c r="K54" s="149">
        <v>530.11415199999999</v>
      </c>
      <c r="L54" s="149">
        <v>656.52378099999999</v>
      </c>
      <c r="M54" s="149">
        <v>726.03395499999999</v>
      </c>
      <c r="N54" s="149">
        <v>695.09021099999995</v>
      </c>
      <c r="O54" s="111"/>
    </row>
    <row r="55" spans="1:15" s="157" customFormat="1" x14ac:dyDescent="0.25">
      <c r="A55" s="241" t="s">
        <v>127</v>
      </c>
      <c r="B55" s="194"/>
      <c r="C55" s="194"/>
      <c r="D55" s="194"/>
      <c r="E55" s="194"/>
      <c r="F55" s="194"/>
      <c r="G55" s="194"/>
      <c r="H55" s="194"/>
      <c r="I55" s="194"/>
      <c r="J55" s="194"/>
      <c r="K55" s="194"/>
      <c r="L55" s="194"/>
      <c r="M55" s="194"/>
      <c r="N55" s="194"/>
      <c r="O55" s="194"/>
    </row>
    <row r="56" spans="1:15" s="3" customFormat="1" x14ac:dyDescent="0.25">
      <c r="A56" s="251" t="s">
        <v>128</v>
      </c>
      <c r="B56" s="251"/>
      <c r="C56" s="251"/>
      <c r="D56" s="251"/>
      <c r="E56" s="251"/>
      <c r="F56" s="251"/>
      <c r="G56" s="251"/>
      <c r="H56" s="251"/>
      <c r="I56" s="251"/>
      <c r="J56" s="251"/>
      <c r="K56" s="251"/>
      <c r="M56" s="251"/>
      <c r="N56" s="251"/>
      <c r="O56" s="251"/>
    </row>
    <row r="57" spans="1:15" x14ac:dyDescent="0.25">
      <c r="A57" s="251" t="s">
        <v>129</v>
      </c>
      <c r="B57" s="251"/>
      <c r="C57" s="251"/>
      <c r="D57" s="251"/>
      <c r="E57" s="251"/>
      <c r="F57" s="251"/>
      <c r="G57" s="251"/>
      <c r="H57" s="251"/>
      <c r="I57" s="251"/>
      <c r="J57" s="251"/>
      <c r="K57" s="251"/>
      <c r="M57" s="251"/>
      <c r="N57" s="251"/>
      <c r="O57" s="251"/>
    </row>
    <row r="58" spans="1:15" x14ac:dyDescent="0.25">
      <c r="A58" s="175"/>
      <c r="B58" s="8"/>
      <c r="C58" s="8"/>
      <c r="D58" s="8"/>
      <c r="E58" s="8"/>
      <c r="F58" s="8"/>
      <c r="G58" s="8"/>
      <c r="H58" s="8"/>
      <c r="I58" s="8"/>
      <c r="J58" s="8"/>
      <c r="K58" s="8"/>
      <c r="M58" s="8"/>
      <c r="N58" s="8"/>
      <c r="O58" s="8"/>
    </row>
    <row r="59" spans="1:15" x14ac:dyDescent="0.2">
      <c r="A59" s="82"/>
      <c r="B59" s="8"/>
      <c r="C59" s="8"/>
      <c r="D59" s="8"/>
      <c r="E59" s="8"/>
      <c r="F59" s="8"/>
      <c r="G59" s="8"/>
      <c r="H59" s="8"/>
      <c r="I59" s="8"/>
      <c r="J59" s="8"/>
      <c r="K59" s="8"/>
      <c r="M59" s="8"/>
      <c r="N59" s="8"/>
      <c r="O59" s="8"/>
    </row>
    <row r="60" spans="1:15" ht="15.75" x14ac:dyDescent="0.25">
      <c r="A60" s="1045" t="s">
        <v>1543</v>
      </c>
      <c r="B60" s="1048"/>
      <c r="C60" s="1048"/>
      <c r="D60" s="1048"/>
      <c r="E60" s="1048"/>
      <c r="F60" s="1048"/>
      <c r="G60" s="1048"/>
      <c r="H60" s="1048"/>
      <c r="I60" s="1048"/>
      <c r="J60" s="1048"/>
      <c r="K60" s="1048"/>
      <c r="L60" s="1048"/>
      <c r="M60" s="1048"/>
      <c r="N60" s="1048"/>
      <c r="O60" s="8"/>
    </row>
    <row r="61" spans="1:15" s="3" customFormat="1" x14ac:dyDescent="0.25">
      <c r="A61" s="243"/>
      <c r="B61" s="244">
        <v>2013</v>
      </c>
      <c r="C61" s="244">
        <v>2014</v>
      </c>
      <c r="D61" s="244">
        <v>2015</v>
      </c>
      <c r="E61" s="244">
        <v>2016</v>
      </c>
      <c r="F61" s="244">
        <v>2017</v>
      </c>
      <c r="G61" s="244">
        <v>2018</v>
      </c>
      <c r="H61" s="244">
        <v>2019</v>
      </c>
      <c r="I61" s="244">
        <v>2020</v>
      </c>
      <c r="J61" s="244">
        <v>2021</v>
      </c>
      <c r="K61" s="244">
        <v>2022</v>
      </c>
      <c r="L61" s="244">
        <v>2023</v>
      </c>
      <c r="M61" s="244">
        <v>2024</v>
      </c>
      <c r="N61" s="244">
        <v>2025</v>
      </c>
      <c r="O61" s="1029"/>
    </row>
    <row r="62" spans="1:15" s="3" customFormat="1" x14ac:dyDescent="0.2">
      <c r="A62" s="245" t="s">
        <v>179</v>
      </c>
      <c r="B62" s="246">
        <v>15626</v>
      </c>
      <c r="C62" s="246">
        <v>14496</v>
      </c>
      <c r="D62" s="246">
        <v>13999</v>
      </c>
      <c r="E62" s="246">
        <v>13393</v>
      </c>
      <c r="F62" s="246">
        <v>12304</v>
      </c>
      <c r="G62" s="246">
        <v>11454</v>
      </c>
      <c r="H62" s="246">
        <v>10836</v>
      </c>
      <c r="I62" s="246">
        <v>10269</v>
      </c>
      <c r="J62" s="246">
        <v>9947</v>
      </c>
      <c r="K62" s="246">
        <v>9778</v>
      </c>
      <c r="L62" s="246">
        <v>9618</v>
      </c>
      <c r="M62" s="246">
        <v>9408</v>
      </c>
      <c r="N62" s="246">
        <v>9219</v>
      </c>
      <c r="O62" s="1041"/>
    </row>
    <row r="63" spans="1:15" s="3" customFormat="1" x14ac:dyDescent="0.25">
      <c r="A63" s="205" t="s">
        <v>1544</v>
      </c>
      <c r="B63" s="23"/>
      <c r="C63" s="23"/>
      <c r="D63" s="23"/>
      <c r="E63" s="23"/>
      <c r="F63" s="23"/>
      <c r="G63" s="23"/>
      <c r="H63" s="23"/>
      <c r="I63" s="23"/>
      <c r="J63" s="23"/>
      <c r="K63" s="23"/>
      <c r="L63" s="23"/>
      <c r="M63" s="23"/>
      <c r="N63" s="23"/>
      <c r="O63" s="1030"/>
    </row>
    <row r="64" spans="1:15" s="109" customFormat="1" x14ac:dyDescent="0.25">
      <c r="A64" s="183" t="s">
        <v>15</v>
      </c>
      <c r="B64" s="184">
        <v>788.99687800000004</v>
      </c>
      <c r="C64" s="184">
        <v>801.67210699999998</v>
      </c>
      <c r="D64" s="184">
        <v>754.34968100000003</v>
      </c>
      <c r="E64" s="184">
        <v>765.363607</v>
      </c>
      <c r="F64" s="184">
        <v>774.20228699999996</v>
      </c>
      <c r="G64" s="184">
        <v>794.67077600000005</v>
      </c>
      <c r="H64" s="184">
        <v>821.24447799999996</v>
      </c>
      <c r="I64" s="184">
        <v>771.15862900000002</v>
      </c>
      <c r="J64" s="184">
        <v>832.08071600000005</v>
      </c>
      <c r="K64" s="184">
        <v>832.81408799999997</v>
      </c>
      <c r="L64" s="184">
        <v>901.38484400000004</v>
      </c>
      <c r="M64" s="184">
        <v>887.80252099999996</v>
      </c>
      <c r="N64" s="184">
        <v>889.74231599999996</v>
      </c>
      <c r="O64" s="111"/>
    </row>
    <row r="65" spans="1:15" s="109" customFormat="1" x14ac:dyDescent="0.25">
      <c r="A65" s="110" t="s">
        <v>123</v>
      </c>
      <c r="B65" s="111">
        <v>49.652006</v>
      </c>
      <c r="C65" s="111">
        <v>52.464393999999999</v>
      </c>
      <c r="D65" s="111">
        <v>43.420372</v>
      </c>
      <c r="E65" s="111">
        <v>47.060321000000002</v>
      </c>
      <c r="F65" s="111">
        <v>29.652180000000001</v>
      </c>
      <c r="G65" s="111">
        <v>28.574114000000002</v>
      </c>
      <c r="H65" s="111">
        <v>28.102456</v>
      </c>
      <c r="I65" s="111">
        <v>27.821173000000002</v>
      </c>
      <c r="J65" s="111">
        <v>28.196138000000001</v>
      </c>
      <c r="K65" s="111">
        <v>30.109207000000001</v>
      </c>
      <c r="L65" s="111">
        <v>32.359755999999997</v>
      </c>
      <c r="M65" s="111">
        <v>34.486666</v>
      </c>
      <c r="N65" s="111">
        <v>35.205412000000003</v>
      </c>
      <c r="O65" s="111"/>
    </row>
    <row r="66" spans="1:15" s="109" customFormat="1" x14ac:dyDescent="0.25">
      <c r="A66" s="110" t="s">
        <v>26</v>
      </c>
      <c r="B66" s="111">
        <v>439.27873599999998</v>
      </c>
      <c r="C66" s="111">
        <v>426.027174</v>
      </c>
      <c r="D66" s="111">
        <v>468.60221300000001</v>
      </c>
      <c r="E66" s="111">
        <v>450.31313699999998</v>
      </c>
      <c r="F66" s="111">
        <v>430.663768</v>
      </c>
      <c r="G66" s="111">
        <v>415.76026300000001</v>
      </c>
      <c r="H66" s="111">
        <v>403.38238899999999</v>
      </c>
      <c r="I66" s="111">
        <v>380.43304599999999</v>
      </c>
      <c r="J66" s="111">
        <v>397.31739599999997</v>
      </c>
      <c r="K66" s="111">
        <v>420.60297100000003</v>
      </c>
      <c r="L66" s="111">
        <v>439.76230800000002</v>
      </c>
      <c r="M66" s="111">
        <v>455.634299</v>
      </c>
      <c r="N66" s="111">
        <v>455.34788700000001</v>
      </c>
      <c r="O66" s="111"/>
    </row>
    <row r="67" spans="1:15" s="109" customFormat="1" x14ac:dyDescent="0.25">
      <c r="A67" s="110" t="s">
        <v>33</v>
      </c>
      <c r="B67" s="111">
        <v>317.76261799999997</v>
      </c>
      <c r="C67" s="111">
        <v>312.81955399999998</v>
      </c>
      <c r="D67" s="111">
        <v>312.56205199999999</v>
      </c>
      <c r="E67" s="111">
        <v>303.15018300000003</v>
      </c>
      <c r="F67" s="111">
        <v>294.722149</v>
      </c>
      <c r="G67" s="111">
        <v>285.465825</v>
      </c>
      <c r="H67" s="111">
        <v>284.078417</v>
      </c>
      <c r="I67" s="111">
        <v>257.542801</v>
      </c>
      <c r="J67" s="111">
        <v>268.200063</v>
      </c>
      <c r="K67" s="111">
        <v>292.53625199999999</v>
      </c>
      <c r="L67" s="111">
        <v>298.808042</v>
      </c>
      <c r="M67" s="111">
        <v>299.56513999999999</v>
      </c>
      <c r="N67" s="111">
        <v>298.36238700000001</v>
      </c>
      <c r="O67" s="111"/>
    </row>
    <row r="68" spans="1:15" s="109" customFormat="1" x14ac:dyDescent="0.25">
      <c r="A68" s="192" t="s">
        <v>40</v>
      </c>
      <c r="B68" s="111">
        <v>435.89545399999997</v>
      </c>
      <c r="C68" s="111">
        <v>421.10208299999999</v>
      </c>
      <c r="D68" s="111">
        <v>427.51263299999999</v>
      </c>
      <c r="E68" s="111">
        <v>439.08790399999998</v>
      </c>
      <c r="F68" s="111">
        <v>447.02837099999999</v>
      </c>
      <c r="G68" s="111">
        <v>461.528614</v>
      </c>
      <c r="H68" s="111">
        <v>442.82901700000002</v>
      </c>
      <c r="I68" s="111">
        <v>435.26619199999999</v>
      </c>
      <c r="J68" s="111">
        <v>447.51719400000002</v>
      </c>
      <c r="K68" s="111">
        <v>475.42721399999999</v>
      </c>
      <c r="L68" s="111">
        <v>511.52782100000002</v>
      </c>
      <c r="M68" s="111">
        <v>535.518056</v>
      </c>
      <c r="N68" s="111">
        <v>527.74782500000003</v>
      </c>
      <c r="O68" s="111"/>
    </row>
    <row r="69" spans="1:15" s="109" customFormat="1" x14ac:dyDescent="0.25">
      <c r="A69" s="192" t="s">
        <v>49</v>
      </c>
      <c r="B69" s="111">
        <v>114.076402</v>
      </c>
      <c r="C69" s="111">
        <v>91.796317000000002</v>
      </c>
      <c r="D69" s="111">
        <v>90.679204999999996</v>
      </c>
      <c r="E69" s="111">
        <v>93.170895999999999</v>
      </c>
      <c r="F69" s="111">
        <v>95.011449999999996</v>
      </c>
      <c r="G69" s="111">
        <v>95.680701999999997</v>
      </c>
      <c r="H69" s="111">
        <v>118.250365</v>
      </c>
      <c r="I69" s="111">
        <v>100.2598</v>
      </c>
      <c r="J69" s="111">
        <v>132.63670500000001</v>
      </c>
      <c r="K69" s="111">
        <v>183.72645</v>
      </c>
      <c r="L69" s="111">
        <v>156.54481000000001</v>
      </c>
      <c r="M69" s="111">
        <v>157.37975599999999</v>
      </c>
      <c r="N69" s="111">
        <v>190.852428</v>
      </c>
      <c r="O69" s="111"/>
    </row>
    <row r="70" spans="1:15" s="109" customFormat="1" x14ac:dyDescent="0.25">
      <c r="A70" s="192" t="s">
        <v>56</v>
      </c>
      <c r="B70" s="111">
        <v>5936.4831000000004</v>
      </c>
      <c r="C70" s="111">
        <v>6069.3414080000002</v>
      </c>
      <c r="D70" s="111">
        <v>6142.2300720000003</v>
      </c>
      <c r="E70" s="111">
        <v>6043.8395170000003</v>
      </c>
      <c r="F70" s="111">
        <v>5980.4487499999996</v>
      </c>
      <c r="G70" s="111">
        <v>6154.1191529999996</v>
      </c>
      <c r="H70" s="111">
        <v>6429.1770850000003</v>
      </c>
      <c r="I70" s="111">
        <v>6331.4727810000004</v>
      </c>
      <c r="J70" s="111">
        <v>6889.2417310000001</v>
      </c>
      <c r="K70" s="111">
        <v>7457.6800990000002</v>
      </c>
      <c r="L70" s="111">
        <v>8252.5671729999995</v>
      </c>
      <c r="M70" s="111">
        <v>8288.1094979999998</v>
      </c>
      <c r="N70" s="111">
        <v>8572.4484159999993</v>
      </c>
      <c r="O70" s="111"/>
    </row>
    <row r="71" spans="1:15" s="3" customFormat="1" x14ac:dyDescent="0.25">
      <c r="A71" s="198" t="s">
        <v>124</v>
      </c>
      <c r="B71" s="111">
        <v>3412.5552520000001</v>
      </c>
      <c r="C71" s="111">
        <v>3541.331232</v>
      </c>
      <c r="D71" s="111">
        <v>3526.6097049999998</v>
      </c>
      <c r="E71" s="111">
        <v>3446.5114039999999</v>
      </c>
      <c r="F71" s="111">
        <v>3368.531148</v>
      </c>
      <c r="G71" s="111">
        <v>3489.3730350000001</v>
      </c>
      <c r="H71" s="111">
        <v>3609.4887650000001</v>
      </c>
      <c r="I71" s="111">
        <v>3557.4004839999998</v>
      </c>
      <c r="J71" s="111">
        <v>3909.4630830000001</v>
      </c>
      <c r="K71" s="111">
        <v>4191.8727259999996</v>
      </c>
      <c r="L71" s="111">
        <v>4643.5850209999999</v>
      </c>
      <c r="M71" s="111">
        <v>4665.0568869999997</v>
      </c>
      <c r="N71" s="111">
        <v>4774.5315369999998</v>
      </c>
      <c r="O71" s="111"/>
    </row>
    <row r="72" spans="1:15" s="3" customFormat="1" x14ac:dyDescent="0.25">
      <c r="A72" s="199" t="s">
        <v>125</v>
      </c>
      <c r="B72" s="111">
        <v>1775.5124229999999</v>
      </c>
      <c r="C72" s="111">
        <v>1780.471088</v>
      </c>
      <c r="D72" s="111">
        <v>1846.717357</v>
      </c>
      <c r="E72" s="111">
        <v>1811.5478250000001</v>
      </c>
      <c r="F72" s="111">
        <v>1804.059974</v>
      </c>
      <c r="G72" s="111">
        <v>1819.0941800000001</v>
      </c>
      <c r="H72" s="111">
        <v>1908.872895</v>
      </c>
      <c r="I72" s="111">
        <v>1902.4612159999999</v>
      </c>
      <c r="J72" s="111">
        <v>1992.151157</v>
      </c>
      <c r="K72" s="111">
        <v>2164.6299570000001</v>
      </c>
      <c r="L72" s="111">
        <v>2346.1159149999999</v>
      </c>
      <c r="M72" s="111">
        <v>2338.9818319999999</v>
      </c>
      <c r="N72" s="111">
        <v>2459.642957</v>
      </c>
      <c r="O72" s="111"/>
    </row>
    <row r="73" spans="1:15" s="3" customFormat="1" x14ac:dyDescent="0.25">
      <c r="A73" s="199" t="s">
        <v>126</v>
      </c>
      <c r="B73" s="111">
        <v>748.41542400000003</v>
      </c>
      <c r="C73" s="111">
        <v>747.539086</v>
      </c>
      <c r="D73" s="111">
        <v>768.903009</v>
      </c>
      <c r="E73" s="111">
        <v>785.78028700000004</v>
      </c>
      <c r="F73" s="111">
        <v>807.85762699999998</v>
      </c>
      <c r="G73" s="111">
        <v>845.65193699999998</v>
      </c>
      <c r="H73" s="111">
        <v>910.81542400000001</v>
      </c>
      <c r="I73" s="111">
        <v>871.61108000000002</v>
      </c>
      <c r="J73" s="111">
        <v>987.62748999999997</v>
      </c>
      <c r="K73" s="111">
        <v>1101.1774150000001</v>
      </c>
      <c r="L73" s="111">
        <v>1262.866237</v>
      </c>
      <c r="M73" s="111">
        <v>1284.070778</v>
      </c>
      <c r="N73" s="111">
        <v>1338.2739220000001</v>
      </c>
      <c r="O73" s="111"/>
    </row>
    <row r="74" spans="1:15" s="109" customFormat="1" x14ac:dyDescent="0.25">
      <c r="A74" s="192" t="s">
        <v>62</v>
      </c>
      <c r="B74" s="111">
        <v>1892.309064</v>
      </c>
      <c r="C74" s="111">
        <v>1844.508257</v>
      </c>
      <c r="D74" s="111">
        <v>1784.3755839999999</v>
      </c>
      <c r="E74" s="111">
        <v>1738.999468</v>
      </c>
      <c r="F74" s="111">
        <v>1799.0903479999999</v>
      </c>
      <c r="G74" s="111">
        <v>1852.0632000000001</v>
      </c>
      <c r="H74" s="111">
        <v>2006.224021</v>
      </c>
      <c r="I74" s="111">
        <v>2097.0159210000002</v>
      </c>
      <c r="J74" s="111">
        <v>2136.1562060000001</v>
      </c>
      <c r="K74" s="111">
        <v>1793.476962</v>
      </c>
      <c r="L74" s="111">
        <v>1941.1458849999999</v>
      </c>
      <c r="M74" s="111">
        <v>2057.1068949999999</v>
      </c>
      <c r="N74" s="111">
        <v>2180.402998</v>
      </c>
      <c r="O74" s="111"/>
    </row>
    <row r="75" spans="1:15" s="109" customFormat="1" x14ac:dyDescent="0.25">
      <c r="A75" s="179" t="s">
        <v>68</v>
      </c>
      <c r="B75" s="119">
        <v>207.66829899999999</v>
      </c>
      <c r="C75" s="119">
        <v>201.05805899999999</v>
      </c>
      <c r="D75" s="119">
        <v>188.53359900000001</v>
      </c>
      <c r="E75" s="119">
        <v>189.96122500000001</v>
      </c>
      <c r="F75" s="119">
        <v>175.69160099999999</v>
      </c>
      <c r="G75" s="119">
        <v>151.62729400000001</v>
      </c>
      <c r="H75" s="119">
        <v>151.004786</v>
      </c>
      <c r="I75" s="119">
        <v>138.36515600000001</v>
      </c>
      <c r="J75" s="119">
        <v>168.74218400000001</v>
      </c>
      <c r="K75" s="119">
        <v>184.67930000000001</v>
      </c>
      <c r="L75" s="119">
        <v>185.16514100000001</v>
      </c>
      <c r="M75" s="119">
        <v>188.61399700000001</v>
      </c>
      <c r="N75" s="119">
        <v>195.764579</v>
      </c>
      <c r="O75" s="111"/>
    </row>
    <row r="76" spans="1:15" s="109" customFormat="1" x14ac:dyDescent="0.25">
      <c r="A76" s="179"/>
      <c r="B76" s="119"/>
      <c r="C76" s="119"/>
      <c r="D76" s="119"/>
      <c r="E76" s="119"/>
      <c r="F76" s="119"/>
      <c r="G76" s="119"/>
      <c r="H76" s="119"/>
      <c r="I76" s="119"/>
      <c r="J76" s="119"/>
      <c r="K76" s="119"/>
      <c r="L76" s="119"/>
      <c r="M76" s="119"/>
      <c r="N76" s="119"/>
      <c r="O76" s="111"/>
    </row>
    <row r="77" spans="1:15" s="109" customFormat="1" x14ac:dyDescent="0.2">
      <c r="A77" s="193" t="s">
        <v>1531</v>
      </c>
      <c r="B77" s="57">
        <v>10187.475533000001</v>
      </c>
      <c r="C77" s="57">
        <v>10224.945871</v>
      </c>
      <c r="D77" s="57">
        <v>10212.265414</v>
      </c>
      <c r="E77" s="57">
        <v>10070.946264</v>
      </c>
      <c r="F77" s="57">
        <v>10026.510908</v>
      </c>
      <c r="G77" s="57">
        <v>10239.489944000001</v>
      </c>
      <c r="H77" s="57">
        <v>10684.293019000001</v>
      </c>
      <c r="I77" s="57">
        <v>10539.335502</v>
      </c>
      <c r="J77" s="57">
        <v>11300.088336000001</v>
      </c>
      <c r="K77" s="57">
        <v>11671.052546000001</v>
      </c>
      <c r="L77" s="57">
        <v>12719.265783000001</v>
      </c>
      <c r="M77" s="57">
        <v>12904.216827</v>
      </c>
      <c r="N77" s="57">
        <v>13345.874248</v>
      </c>
      <c r="O77" s="102"/>
    </row>
    <row r="78" spans="1:15" s="109" customFormat="1" x14ac:dyDescent="0.25">
      <c r="A78" s="148" t="s">
        <v>98</v>
      </c>
      <c r="B78" s="149">
        <v>705.66523400000005</v>
      </c>
      <c r="C78" s="149">
        <v>677.69897000000003</v>
      </c>
      <c r="D78" s="149">
        <v>707.59018200000003</v>
      </c>
      <c r="E78" s="149">
        <v>707.73457299999995</v>
      </c>
      <c r="F78" s="149">
        <v>591.31760099999997</v>
      </c>
      <c r="G78" s="149">
        <v>585.06523000000004</v>
      </c>
      <c r="H78" s="149">
        <v>538.93019200000003</v>
      </c>
      <c r="I78" s="149">
        <v>500.23557599999998</v>
      </c>
      <c r="J78" s="149">
        <v>464.65575699999999</v>
      </c>
      <c r="K78" s="149">
        <v>424.17148800000001</v>
      </c>
      <c r="L78" s="149">
        <v>503.28820300000001</v>
      </c>
      <c r="M78" s="149">
        <v>566.30677200000002</v>
      </c>
      <c r="N78" s="149">
        <v>576.54552799999999</v>
      </c>
      <c r="O78" s="111"/>
    </row>
    <row r="79" spans="1:15" s="109" customFormat="1" x14ac:dyDescent="0.25">
      <c r="A79" s="994" t="s">
        <v>1528</v>
      </c>
      <c r="B79" s="995">
        <v>575.79144099999996</v>
      </c>
      <c r="C79" s="995">
        <v>577.32340899999997</v>
      </c>
      <c r="D79" s="995">
        <v>614.61675200000002</v>
      </c>
      <c r="E79" s="995">
        <v>588.45073100000002</v>
      </c>
      <c r="F79" s="995">
        <v>557.56926199999998</v>
      </c>
      <c r="G79" s="995">
        <v>570.00265100000001</v>
      </c>
      <c r="H79" s="995">
        <v>590.34696099999996</v>
      </c>
      <c r="I79" s="995">
        <v>535.458934</v>
      </c>
      <c r="J79" s="995">
        <v>574.77965099999994</v>
      </c>
      <c r="K79" s="995">
        <v>602.79844000000003</v>
      </c>
      <c r="L79" s="995">
        <v>597.20498799999996</v>
      </c>
      <c r="M79" s="995">
        <v>602.11559099999999</v>
      </c>
      <c r="N79" s="995">
        <v>614.05621699999995</v>
      </c>
      <c r="O79" s="248"/>
    </row>
    <row r="80" spans="1:15" s="109" customFormat="1" x14ac:dyDescent="0.25">
      <c r="A80" s="183"/>
      <c r="B80" s="184"/>
      <c r="C80" s="184"/>
      <c r="D80" s="184"/>
      <c r="E80" s="184"/>
      <c r="F80" s="184"/>
      <c r="G80" s="184"/>
      <c r="H80" s="184"/>
      <c r="I80" s="184"/>
      <c r="J80" s="184"/>
      <c r="K80" s="184"/>
      <c r="L80" s="184"/>
      <c r="M80" s="184"/>
      <c r="N80" s="184"/>
      <c r="O80" s="111"/>
    </row>
    <row r="81" spans="1:15" s="109" customFormat="1" x14ac:dyDescent="0.25">
      <c r="A81" s="993" t="s">
        <v>1545</v>
      </c>
      <c r="B81" s="249"/>
      <c r="C81" s="249"/>
      <c r="D81" s="249"/>
      <c r="E81" s="249"/>
      <c r="F81" s="249"/>
      <c r="G81" s="249"/>
      <c r="H81" s="249"/>
      <c r="I81" s="249"/>
      <c r="J81" s="249"/>
      <c r="K81" s="249"/>
      <c r="L81" s="249"/>
      <c r="M81" s="249"/>
      <c r="N81" s="249"/>
      <c r="O81" s="1038"/>
    </row>
    <row r="82" spans="1:15" s="109" customFormat="1" x14ac:dyDescent="0.25">
      <c r="A82" s="183" t="s">
        <v>15</v>
      </c>
      <c r="B82" s="184">
        <v>399.30849499999999</v>
      </c>
      <c r="C82" s="184">
        <v>492.645625</v>
      </c>
      <c r="D82" s="184">
        <v>593.106357</v>
      </c>
      <c r="E82" s="184">
        <v>540.60098800000003</v>
      </c>
      <c r="F82" s="184">
        <v>699.50888299999997</v>
      </c>
      <c r="G82" s="184">
        <v>805.49591699999996</v>
      </c>
      <c r="H82" s="184">
        <v>1097.8906609999999</v>
      </c>
      <c r="I82" s="184">
        <v>1069.1886099999999</v>
      </c>
      <c r="J82" s="184">
        <v>915.77956099999994</v>
      </c>
      <c r="K82" s="184">
        <v>975.29635599999995</v>
      </c>
      <c r="L82" s="184">
        <v>1100.4841859999999</v>
      </c>
      <c r="M82" s="184">
        <v>987.82507899999996</v>
      </c>
      <c r="N82" s="184">
        <v>717.33330999999998</v>
      </c>
      <c r="O82" s="111"/>
    </row>
    <row r="83" spans="1:15" s="109" customFormat="1" x14ac:dyDescent="0.25">
      <c r="A83" s="110" t="s">
        <v>123</v>
      </c>
      <c r="B83" s="111">
        <v>4.5480270000000003</v>
      </c>
      <c r="C83" s="111">
        <v>7.5441050000000001</v>
      </c>
      <c r="D83" s="111">
        <v>6.2670719999999998</v>
      </c>
      <c r="E83" s="111">
        <v>8.0063399999999998</v>
      </c>
      <c r="F83" s="111">
        <v>3.0876809999999999</v>
      </c>
      <c r="G83" s="111">
        <v>2.822889</v>
      </c>
      <c r="H83" s="111">
        <v>3.4056799999999998</v>
      </c>
      <c r="I83" s="111">
        <v>2.832646</v>
      </c>
      <c r="J83" s="111">
        <v>2.9365619999999999</v>
      </c>
      <c r="K83" s="111">
        <v>3.1668500000000002</v>
      </c>
      <c r="L83" s="111">
        <v>4.0735929999999998</v>
      </c>
      <c r="M83" s="111">
        <v>4.9167170000000002</v>
      </c>
      <c r="N83" s="111">
        <v>5.8250840000000004</v>
      </c>
      <c r="O83" s="111"/>
    </row>
    <row r="84" spans="1:15" s="109" customFormat="1" x14ac:dyDescent="0.25">
      <c r="A84" s="110" t="s">
        <v>26</v>
      </c>
      <c r="B84" s="111">
        <v>107.764732</v>
      </c>
      <c r="C84" s="111">
        <v>86.035078999999996</v>
      </c>
      <c r="D84" s="111">
        <v>65.144351999999998</v>
      </c>
      <c r="E84" s="111">
        <v>67.887332000000001</v>
      </c>
      <c r="F84" s="111">
        <v>67.456092999999996</v>
      </c>
      <c r="G84" s="111">
        <v>65.691865000000007</v>
      </c>
      <c r="H84" s="111">
        <v>77.759039000000001</v>
      </c>
      <c r="I84" s="111">
        <v>56.394441999999998</v>
      </c>
      <c r="J84" s="111">
        <v>61.375264999999999</v>
      </c>
      <c r="K84" s="111">
        <v>65.303220999999994</v>
      </c>
      <c r="L84" s="111">
        <v>63.451014000000001</v>
      </c>
      <c r="M84" s="111">
        <v>56.379671999999999</v>
      </c>
      <c r="N84" s="111">
        <v>75.157210000000006</v>
      </c>
      <c r="O84" s="111"/>
    </row>
    <row r="85" spans="1:15" s="109" customFormat="1" x14ac:dyDescent="0.25">
      <c r="A85" s="110" t="s">
        <v>33</v>
      </c>
      <c r="B85" s="111">
        <v>113.434347</v>
      </c>
      <c r="C85" s="111">
        <v>120.073583</v>
      </c>
      <c r="D85" s="111">
        <v>85.922398000000001</v>
      </c>
      <c r="E85" s="111">
        <v>75.048281000000003</v>
      </c>
      <c r="F85" s="111">
        <v>51.276868999999998</v>
      </c>
      <c r="G85" s="111">
        <v>56.214792000000003</v>
      </c>
      <c r="H85" s="111">
        <v>61.957388000000002</v>
      </c>
      <c r="I85" s="111">
        <v>52.053089</v>
      </c>
      <c r="J85" s="111">
        <v>49.221228000000004</v>
      </c>
      <c r="K85" s="111">
        <v>43.933926</v>
      </c>
      <c r="L85" s="111">
        <v>66.099979000000005</v>
      </c>
      <c r="M85" s="111">
        <v>70.982960000000006</v>
      </c>
      <c r="N85" s="111">
        <v>55.340465000000002</v>
      </c>
      <c r="O85" s="111"/>
    </row>
    <row r="86" spans="1:15" s="109" customFormat="1" x14ac:dyDescent="0.25">
      <c r="A86" s="192" t="s">
        <v>40</v>
      </c>
      <c r="B86" s="111">
        <v>48.301718999999999</v>
      </c>
      <c r="C86" s="111">
        <v>33.094603999999997</v>
      </c>
      <c r="D86" s="111">
        <v>31.739654000000002</v>
      </c>
      <c r="E86" s="111">
        <v>26.644141000000001</v>
      </c>
      <c r="F86" s="111">
        <v>17.588473</v>
      </c>
      <c r="G86" s="111">
        <v>22.627427000000001</v>
      </c>
      <c r="H86" s="111">
        <v>26.455052999999999</v>
      </c>
      <c r="I86" s="111">
        <v>19.161038000000001</v>
      </c>
      <c r="J86" s="111">
        <v>21.179683000000001</v>
      </c>
      <c r="K86" s="111">
        <v>19.744088000000001</v>
      </c>
      <c r="L86" s="111">
        <v>23.477969000000002</v>
      </c>
      <c r="M86" s="111">
        <v>27.07733</v>
      </c>
      <c r="N86" s="111">
        <v>24.154615</v>
      </c>
      <c r="O86" s="111"/>
    </row>
    <row r="87" spans="1:15" s="109" customFormat="1" x14ac:dyDescent="0.25">
      <c r="A87" s="192" t="s">
        <v>49</v>
      </c>
      <c r="B87" s="111">
        <v>90.337864999999994</v>
      </c>
      <c r="C87" s="111">
        <v>123.479392</v>
      </c>
      <c r="D87" s="111">
        <v>111.995608</v>
      </c>
      <c r="E87" s="111">
        <v>143.453564</v>
      </c>
      <c r="F87" s="111">
        <v>192.12325000000001</v>
      </c>
      <c r="G87" s="111">
        <v>241.94234</v>
      </c>
      <c r="H87" s="111">
        <v>349.521162</v>
      </c>
      <c r="I87" s="111">
        <v>366.46080699999999</v>
      </c>
      <c r="J87" s="111">
        <v>737.05564700000002</v>
      </c>
      <c r="K87" s="111">
        <v>702.97529999999995</v>
      </c>
      <c r="L87" s="111">
        <v>699.209294</v>
      </c>
      <c r="M87" s="111">
        <v>716.04920200000004</v>
      </c>
      <c r="N87" s="111">
        <v>565.079069</v>
      </c>
      <c r="O87" s="111"/>
    </row>
    <row r="88" spans="1:15" s="109" customFormat="1" x14ac:dyDescent="0.25">
      <c r="A88" s="192" t="s">
        <v>56</v>
      </c>
      <c r="B88" s="111">
        <v>4783.3449110000001</v>
      </c>
      <c r="C88" s="111">
        <v>4597.0559329999996</v>
      </c>
      <c r="D88" s="111">
        <v>4400.8247709999996</v>
      </c>
      <c r="E88" s="111">
        <v>4300.3409899999997</v>
      </c>
      <c r="F88" s="111">
        <v>4391.2975120000001</v>
      </c>
      <c r="G88" s="111">
        <v>4398.543721</v>
      </c>
      <c r="H88" s="111">
        <v>4631.2117200000002</v>
      </c>
      <c r="I88" s="111">
        <v>4356.379664</v>
      </c>
      <c r="J88" s="111">
        <v>4809.407475</v>
      </c>
      <c r="K88" s="111">
        <v>5345.5671860000002</v>
      </c>
      <c r="L88" s="111">
        <v>5324.6499309999999</v>
      </c>
      <c r="M88" s="111">
        <v>5338.8781410000001</v>
      </c>
      <c r="N88" s="111">
        <v>5755.0695150000001</v>
      </c>
      <c r="O88" s="111"/>
    </row>
    <row r="89" spans="1:15" s="109" customFormat="1" x14ac:dyDescent="0.25">
      <c r="A89" s="198" t="s">
        <v>124</v>
      </c>
      <c r="B89" s="248">
        <v>530.12785099999996</v>
      </c>
      <c r="C89" s="248">
        <v>553.21891600000004</v>
      </c>
      <c r="D89" s="248">
        <v>568.54843500000004</v>
      </c>
      <c r="E89" s="248">
        <v>591.09314900000004</v>
      </c>
      <c r="F89" s="248">
        <v>593.232258</v>
      </c>
      <c r="G89" s="248">
        <v>651.69655699999998</v>
      </c>
      <c r="H89" s="248">
        <v>697.06040800000005</v>
      </c>
      <c r="I89" s="248">
        <v>654.48899800000004</v>
      </c>
      <c r="J89" s="248">
        <v>693.25965599999995</v>
      </c>
      <c r="K89" s="248">
        <v>872.627973</v>
      </c>
      <c r="L89" s="248">
        <v>843.62271299999998</v>
      </c>
      <c r="M89" s="248">
        <v>814.94346399999995</v>
      </c>
      <c r="N89" s="248">
        <v>1007.126567</v>
      </c>
      <c r="O89" s="248"/>
    </row>
    <row r="90" spans="1:15" s="109" customFormat="1" x14ac:dyDescent="0.25">
      <c r="A90" s="199" t="s">
        <v>125</v>
      </c>
      <c r="B90" s="248">
        <v>2387.1318230000002</v>
      </c>
      <c r="C90" s="248">
        <v>2229.3623339999999</v>
      </c>
      <c r="D90" s="248">
        <v>2103.4637680000001</v>
      </c>
      <c r="E90" s="248">
        <v>2000.5385960000001</v>
      </c>
      <c r="F90" s="248">
        <v>2074.5318520000001</v>
      </c>
      <c r="G90" s="248">
        <v>1941.596732</v>
      </c>
      <c r="H90" s="248">
        <v>2017.517795</v>
      </c>
      <c r="I90" s="248">
        <v>1882.7820360000001</v>
      </c>
      <c r="J90" s="248">
        <v>2141.3416860000002</v>
      </c>
      <c r="K90" s="248">
        <v>2291.254786</v>
      </c>
      <c r="L90" s="248">
        <v>2375.9231610000002</v>
      </c>
      <c r="M90" s="248">
        <v>2311.8197110000001</v>
      </c>
      <c r="N90" s="248">
        <v>2311.0489899999998</v>
      </c>
      <c r="O90" s="248"/>
    </row>
    <row r="91" spans="1:15" s="109" customFormat="1" x14ac:dyDescent="0.25">
      <c r="A91" s="199" t="s">
        <v>126</v>
      </c>
      <c r="B91" s="248">
        <v>1866.085235</v>
      </c>
      <c r="C91" s="248">
        <v>1814.474682</v>
      </c>
      <c r="D91" s="248">
        <v>1728.8125680000001</v>
      </c>
      <c r="E91" s="248">
        <v>1708.7092439999999</v>
      </c>
      <c r="F91" s="248">
        <v>1723.533402</v>
      </c>
      <c r="G91" s="248">
        <v>1805.2504309999999</v>
      </c>
      <c r="H91" s="248">
        <v>1916.6335160000001</v>
      </c>
      <c r="I91" s="248">
        <v>1819.1086290000001</v>
      </c>
      <c r="J91" s="248">
        <v>1974.8061319999999</v>
      </c>
      <c r="K91" s="248">
        <v>2181.6844259999998</v>
      </c>
      <c r="L91" s="248">
        <v>2105.1040560000001</v>
      </c>
      <c r="M91" s="248">
        <v>2212.1149660000001</v>
      </c>
      <c r="N91" s="248">
        <v>2436.8939569999998</v>
      </c>
      <c r="O91" s="248"/>
    </row>
    <row r="92" spans="1:15" s="109" customFormat="1" x14ac:dyDescent="0.25">
      <c r="A92" s="192" t="s">
        <v>62</v>
      </c>
      <c r="B92" s="111">
        <v>989.77216799999997</v>
      </c>
      <c r="C92" s="111">
        <v>619.217623</v>
      </c>
      <c r="D92" s="111">
        <v>552.140533</v>
      </c>
      <c r="E92" s="111">
        <v>762.77697899999998</v>
      </c>
      <c r="F92" s="111">
        <v>629.57536300000004</v>
      </c>
      <c r="G92" s="111">
        <v>838.33869000000004</v>
      </c>
      <c r="H92" s="111">
        <v>780.34897699999999</v>
      </c>
      <c r="I92" s="111">
        <v>689.66773499999999</v>
      </c>
      <c r="J92" s="111">
        <v>839.95293900000001</v>
      </c>
      <c r="K92" s="111">
        <v>606.27212699999995</v>
      </c>
      <c r="L92" s="111">
        <v>971.73776499999997</v>
      </c>
      <c r="M92" s="111">
        <v>1239.3423769999999</v>
      </c>
      <c r="N92" s="111">
        <v>1326.7400680000001</v>
      </c>
      <c r="O92" s="111"/>
    </row>
    <row r="93" spans="1:15" s="109" customFormat="1" x14ac:dyDescent="0.25">
      <c r="A93" s="179" t="s">
        <v>68</v>
      </c>
      <c r="B93" s="119">
        <v>82.871429000000006</v>
      </c>
      <c r="C93" s="119">
        <v>90.455461</v>
      </c>
      <c r="D93" s="119">
        <v>91.044999000000004</v>
      </c>
      <c r="E93" s="119">
        <v>55.357125000000003</v>
      </c>
      <c r="F93" s="119">
        <v>48.545043</v>
      </c>
      <c r="G93" s="119">
        <v>66.443792999999999</v>
      </c>
      <c r="H93" s="119">
        <v>52.948042000000001</v>
      </c>
      <c r="I93" s="119">
        <v>69.942335999999997</v>
      </c>
      <c r="J93" s="119">
        <v>70.242330999999993</v>
      </c>
      <c r="K93" s="119">
        <v>58.421684999999997</v>
      </c>
      <c r="L93" s="119">
        <v>67.616220999999996</v>
      </c>
      <c r="M93" s="119">
        <v>75.206991000000002</v>
      </c>
      <c r="N93" s="119">
        <v>62.502893999999998</v>
      </c>
      <c r="O93" s="111"/>
    </row>
    <row r="94" spans="1:15" s="109" customFormat="1" x14ac:dyDescent="0.25">
      <c r="A94" s="179"/>
      <c r="B94" s="119"/>
      <c r="C94" s="119"/>
      <c r="D94" s="119"/>
      <c r="E94" s="119"/>
      <c r="F94" s="119"/>
      <c r="G94" s="119"/>
      <c r="H94" s="119"/>
      <c r="I94" s="119"/>
      <c r="J94" s="119"/>
      <c r="K94" s="119"/>
      <c r="L94" s="119"/>
      <c r="M94" s="119"/>
      <c r="N94" s="119"/>
      <c r="O94" s="111"/>
    </row>
    <row r="95" spans="1:15" s="109" customFormat="1" x14ac:dyDescent="0.2">
      <c r="A95" s="193" t="s">
        <v>1531</v>
      </c>
      <c r="B95" s="57">
        <v>6619.7726419999999</v>
      </c>
      <c r="C95" s="57">
        <v>6170.0108559999999</v>
      </c>
      <c r="D95" s="57">
        <v>5938.1857470000004</v>
      </c>
      <c r="E95" s="57">
        <v>5980.1157430000003</v>
      </c>
      <c r="F95" s="57">
        <v>6100.4591700000001</v>
      </c>
      <c r="G95" s="57">
        <v>6498.1214380000001</v>
      </c>
      <c r="H95" s="57">
        <v>7081.4977239999998</v>
      </c>
      <c r="I95" s="57">
        <v>6682.0803699999997</v>
      </c>
      <c r="J95" s="57">
        <v>7507.1506939999999</v>
      </c>
      <c r="K95" s="57">
        <v>7820.6807429999999</v>
      </c>
      <c r="L95" s="57">
        <v>8320.7999550000004</v>
      </c>
      <c r="M95" s="57">
        <v>8516.6584700000003</v>
      </c>
      <c r="N95" s="57">
        <v>8587.2022290000004</v>
      </c>
      <c r="O95" s="102"/>
    </row>
    <row r="96" spans="1:15" s="109" customFormat="1" x14ac:dyDescent="0.25">
      <c r="A96" s="996" t="s">
        <v>1528</v>
      </c>
      <c r="B96" s="995">
        <v>398.09209099999998</v>
      </c>
      <c r="C96" s="995">
        <v>390.530058</v>
      </c>
      <c r="D96" s="995">
        <v>317.44874099999998</v>
      </c>
      <c r="E96" s="995">
        <v>323.85114700000003</v>
      </c>
      <c r="F96" s="995">
        <v>302.45473900000002</v>
      </c>
      <c r="G96" s="995">
        <v>299.24841500000002</v>
      </c>
      <c r="H96" s="995">
        <v>321.60427900000002</v>
      </c>
      <c r="I96" s="995">
        <v>236.26257200000001</v>
      </c>
      <c r="J96" s="995">
        <v>263.76893000000001</v>
      </c>
      <c r="K96" s="995">
        <v>275.46555899999998</v>
      </c>
      <c r="L96" s="995">
        <v>292.33872700000001</v>
      </c>
      <c r="M96" s="995">
        <v>282.36338699999999</v>
      </c>
      <c r="N96" s="995">
        <v>282.01863600000001</v>
      </c>
      <c r="O96" s="248"/>
    </row>
    <row r="97" spans="1:15" s="109" customFormat="1" x14ac:dyDescent="0.25">
      <c r="A97" s="250"/>
      <c r="B97" s="184"/>
      <c r="C97" s="184"/>
      <c r="D97" s="184"/>
      <c r="E97" s="184"/>
      <c r="F97" s="184"/>
      <c r="G97" s="184"/>
      <c r="H97" s="184"/>
      <c r="I97" s="184"/>
      <c r="J97" s="184"/>
      <c r="K97" s="184"/>
      <c r="L97" s="184"/>
      <c r="M97" s="184"/>
      <c r="N97" s="184"/>
      <c r="O97" s="111"/>
    </row>
    <row r="98" spans="1:15" s="109" customFormat="1" ht="25.5" x14ac:dyDescent="0.25">
      <c r="A98" s="247" t="s">
        <v>148</v>
      </c>
      <c r="B98" s="23"/>
      <c r="C98" s="23"/>
      <c r="D98" s="23"/>
      <c r="E98" s="23"/>
      <c r="F98" s="23"/>
      <c r="G98" s="23"/>
      <c r="H98" s="23"/>
      <c r="I98" s="23"/>
      <c r="J98" s="23"/>
      <c r="K98" s="23"/>
      <c r="L98" s="23"/>
      <c r="M98" s="23"/>
      <c r="N98" s="23"/>
      <c r="O98" s="1030"/>
    </row>
    <row r="99" spans="1:15" s="109" customFormat="1" x14ac:dyDescent="0.25">
      <c r="A99" s="183" t="s">
        <v>15</v>
      </c>
      <c r="B99" s="184">
        <v>1188.3053730000001</v>
      </c>
      <c r="C99" s="184">
        <v>1294.317732</v>
      </c>
      <c r="D99" s="184">
        <v>1347.456038</v>
      </c>
      <c r="E99" s="184">
        <v>1305.9645949999999</v>
      </c>
      <c r="F99" s="184">
        <v>1473.71117</v>
      </c>
      <c r="G99" s="184">
        <v>1600.1666930000001</v>
      </c>
      <c r="H99" s="184">
        <v>1919.135139</v>
      </c>
      <c r="I99" s="184">
        <v>1840.3472389999999</v>
      </c>
      <c r="J99" s="184">
        <v>1747.860277</v>
      </c>
      <c r="K99" s="184">
        <v>1808.1104439999999</v>
      </c>
      <c r="L99" s="184">
        <v>2001.8690299999998</v>
      </c>
      <c r="M99" s="184">
        <v>1875.6275999999998</v>
      </c>
      <c r="N99" s="184">
        <v>1607.0756259999998</v>
      </c>
      <c r="O99" s="111"/>
    </row>
    <row r="100" spans="1:15" s="109" customFormat="1" x14ac:dyDescent="0.25">
      <c r="A100" s="110" t="s">
        <v>123</v>
      </c>
      <c r="B100" s="111">
        <v>54.200032999999998</v>
      </c>
      <c r="C100" s="111">
        <v>60.008499</v>
      </c>
      <c r="D100" s="111">
        <v>49.687443999999999</v>
      </c>
      <c r="E100" s="111">
        <v>55.066661000000003</v>
      </c>
      <c r="F100" s="111">
        <v>32.739861000000005</v>
      </c>
      <c r="G100" s="111">
        <v>31.397003000000002</v>
      </c>
      <c r="H100" s="111">
        <v>31.508136</v>
      </c>
      <c r="I100" s="111">
        <v>30.653819000000002</v>
      </c>
      <c r="J100" s="111">
        <v>31.1327</v>
      </c>
      <c r="K100" s="111">
        <v>33.276057000000002</v>
      </c>
      <c r="L100" s="111">
        <v>36.433349</v>
      </c>
      <c r="M100" s="111">
        <v>39.403382999999998</v>
      </c>
      <c r="N100" s="111">
        <v>41.030495999999999</v>
      </c>
      <c r="O100" s="111"/>
    </row>
    <row r="101" spans="1:15" s="109" customFormat="1" x14ac:dyDescent="0.25">
      <c r="A101" s="110" t="s">
        <v>26</v>
      </c>
      <c r="B101" s="111">
        <v>547.04346799999996</v>
      </c>
      <c r="C101" s="111">
        <v>512.06225300000006</v>
      </c>
      <c r="D101" s="111">
        <v>533.74656500000003</v>
      </c>
      <c r="E101" s="111">
        <v>518.200469</v>
      </c>
      <c r="F101" s="111">
        <v>498.11986100000001</v>
      </c>
      <c r="G101" s="111">
        <v>481.45212800000002</v>
      </c>
      <c r="H101" s="111">
        <v>481.14142800000002</v>
      </c>
      <c r="I101" s="111">
        <v>436.82748800000002</v>
      </c>
      <c r="J101" s="111">
        <v>458.69266099999999</v>
      </c>
      <c r="K101" s="111">
        <v>485.90619200000003</v>
      </c>
      <c r="L101" s="111">
        <v>503.21332200000001</v>
      </c>
      <c r="M101" s="111">
        <v>512.01397099999997</v>
      </c>
      <c r="N101" s="111">
        <v>530.50509699999998</v>
      </c>
      <c r="O101" s="111"/>
    </row>
    <row r="102" spans="1:15" s="109" customFormat="1" x14ac:dyDescent="0.25">
      <c r="A102" s="110" t="s">
        <v>33</v>
      </c>
      <c r="B102" s="111">
        <v>431.19696499999998</v>
      </c>
      <c r="C102" s="111">
        <v>432.89313699999997</v>
      </c>
      <c r="D102" s="111">
        <v>398.48444999999998</v>
      </c>
      <c r="E102" s="111">
        <v>378.19846400000006</v>
      </c>
      <c r="F102" s="111">
        <v>345.99901799999998</v>
      </c>
      <c r="G102" s="111">
        <v>341.68061699999998</v>
      </c>
      <c r="H102" s="111">
        <v>346.03580499999998</v>
      </c>
      <c r="I102" s="111">
        <v>309.59589</v>
      </c>
      <c r="J102" s="111">
        <v>317.421291</v>
      </c>
      <c r="K102" s="111">
        <v>336.47017799999998</v>
      </c>
      <c r="L102" s="111">
        <v>364.90802100000002</v>
      </c>
      <c r="M102" s="111">
        <v>370.54809999999998</v>
      </c>
      <c r="N102" s="111">
        <v>353.70285200000001</v>
      </c>
      <c r="O102" s="111"/>
    </row>
    <row r="103" spans="1:15" s="109" customFormat="1" x14ac:dyDescent="0.25">
      <c r="A103" s="192" t="s">
        <v>40</v>
      </c>
      <c r="B103" s="111">
        <v>484.19717299999996</v>
      </c>
      <c r="C103" s="111">
        <v>454.196687</v>
      </c>
      <c r="D103" s="111">
        <v>459.25228700000002</v>
      </c>
      <c r="E103" s="111">
        <v>465.73204499999997</v>
      </c>
      <c r="F103" s="111">
        <v>464.61684400000001</v>
      </c>
      <c r="G103" s="111">
        <v>484.15604100000002</v>
      </c>
      <c r="H103" s="111">
        <v>469.28407000000004</v>
      </c>
      <c r="I103" s="111">
        <v>454.42723000000001</v>
      </c>
      <c r="J103" s="111">
        <v>468.69687700000003</v>
      </c>
      <c r="K103" s="111">
        <v>495.17130199999997</v>
      </c>
      <c r="L103" s="111">
        <v>535.00579000000005</v>
      </c>
      <c r="M103" s="111">
        <v>562.59538599999996</v>
      </c>
      <c r="N103" s="111">
        <v>551.90244000000007</v>
      </c>
      <c r="O103" s="111"/>
    </row>
    <row r="104" spans="1:15" s="109" customFormat="1" x14ac:dyDescent="0.25">
      <c r="A104" s="192" t="s">
        <v>49</v>
      </c>
      <c r="B104" s="111">
        <v>204.414267</v>
      </c>
      <c r="C104" s="111">
        <v>215.27570900000001</v>
      </c>
      <c r="D104" s="111">
        <v>202.674813</v>
      </c>
      <c r="E104" s="111">
        <v>236.62446</v>
      </c>
      <c r="F104" s="111">
        <v>287.13470000000001</v>
      </c>
      <c r="G104" s="111">
        <v>337.623042</v>
      </c>
      <c r="H104" s="111">
        <v>467.77152699999999</v>
      </c>
      <c r="I104" s="111">
        <v>466.72060699999997</v>
      </c>
      <c r="J104" s="111">
        <v>869.69235200000003</v>
      </c>
      <c r="K104" s="111">
        <v>886.70174999999995</v>
      </c>
      <c r="L104" s="111">
        <v>855.75410399999998</v>
      </c>
      <c r="M104" s="111">
        <v>873.42895799999997</v>
      </c>
      <c r="N104" s="111">
        <v>755.93149700000004</v>
      </c>
      <c r="O104" s="111"/>
    </row>
    <row r="105" spans="1:15" s="109" customFormat="1" x14ac:dyDescent="0.25">
      <c r="A105" s="192" t="s">
        <v>56</v>
      </c>
      <c r="B105" s="111">
        <v>10719.828011000001</v>
      </c>
      <c r="C105" s="111">
        <v>10666.397341</v>
      </c>
      <c r="D105" s="111">
        <v>10543.054843</v>
      </c>
      <c r="E105" s="111">
        <v>10344.180507000001</v>
      </c>
      <c r="F105" s="111">
        <v>10371.746262000001</v>
      </c>
      <c r="G105" s="111">
        <v>10552.662874</v>
      </c>
      <c r="H105" s="111">
        <v>11060.388805000001</v>
      </c>
      <c r="I105" s="111">
        <v>10687.852445</v>
      </c>
      <c r="J105" s="111">
        <v>11698.649206</v>
      </c>
      <c r="K105" s="111">
        <v>12803.247285000001</v>
      </c>
      <c r="L105" s="111">
        <v>13577.217103999999</v>
      </c>
      <c r="M105" s="111">
        <v>13626.987638999999</v>
      </c>
      <c r="N105" s="111">
        <v>14327.517930999998</v>
      </c>
      <c r="O105" s="111"/>
    </row>
    <row r="106" spans="1:15" s="109" customFormat="1" x14ac:dyDescent="0.25">
      <c r="A106" s="198" t="s">
        <v>124</v>
      </c>
      <c r="B106" s="248">
        <v>3942.6831030000003</v>
      </c>
      <c r="C106" s="248">
        <v>4094.5501480000003</v>
      </c>
      <c r="D106" s="248">
        <v>4095.15814</v>
      </c>
      <c r="E106" s="248">
        <v>4037.6045530000001</v>
      </c>
      <c r="F106" s="248">
        <v>3961.763406</v>
      </c>
      <c r="G106" s="248">
        <v>4141.0695919999998</v>
      </c>
      <c r="H106" s="248">
        <v>4306.5491730000003</v>
      </c>
      <c r="I106" s="248">
        <v>4211.8894819999996</v>
      </c>
      <c r="J106" s="248">
        <v>4602.7227389999998</v>
      </c>
      <c r="K106" s="248">
        <v>5064.5006989999993</v>
      </c>
      <c r="L106" s="248">
        <v>5487.2077339999996</v>
      </c>
      <c r="M106" s="248">
        <v>5480.0003509999997</v>
      </c>
      <c r="N106" s="248">
        <v>5781.6581040000001</v>
      </c>
      <c r="O106" s="248"/>
    </row>
    <row r="107" spans="1:15" s="109" customFormat="1" x14ac:dyDescent="0.25">
      <c r="A107" s="199" t="s">
        <v>125</v>
      </c>
      <c r="B107" s="248">
        <v>4162.6442459999998</v>
      </c>
      <c r="C107" s="248">
        <v>4009.8334219999997</v>
      </c>
      <c r="D107" s="248">
        <v>3950.1811250000001</v>
      </c>
      <c r="E107" s="248">
        <v>3812.086421</v>
      </c>
      <c r="F107" s="248">
        <v>3878.5918259999999</v>
      </c>
      <c r="G107" s="248">
        <v>3760.690912</v>
      </c>
      <c r="H107" s="248">
        <v>3926.3906900000002</v>
      </c>
      <c r="I107" s="248">
        <v>3785.2432520000002</v>
      </c>
      <c r="J107" s="248">
        <v>4133.492843</v>
      </c>
      <c r="K107" s="248">
        <v>4455.8847430000005</v>
      </c>
      <c r="L107" s="248">
        <v>4722.039076</v>
      </c>
      <c r="M107" s="248">
        <v>4650.8015429999996</v>
      </c>
      <c r="N107" s="248">
        <v>4770.6919469999993</v>
      </c>
      <c r="O107" s="248"/>
    </row>
    <row r="108" spans="1:15" s="109" customFormat="1" x14ac:dyDescent="0.25">
      <c r="A108" s="199" t="s">
        <v>126</v>
      </c>
      <c r="B108" s="248">
        <v>2614.5006590000003</v>
      </c>
      <c r="C108" s="248">
        <v>2562.0137679999998</v>
      </c>
      <c r="D108" s="248">
        <v>2497.7155769999999</v>
      </c>
      <c r="E108" s="248">
        <v>2494.4895310000002</v>
      </c>
      <c r="F108" s="248">
        <v>2531.3910289999999</v>
      </c>
      <c r="G108" s="248">
        <v>2650.902368</v>
      </c>
      <c r="H108" s="248">
        <v>2827.4489400000002</v>
      </c>
      <c r="I108" s="248">
        <v>2690.719709</v>
      </c>
      <c r="J108" s="248">
        <v>2962.433622</v>
      </c>
      <c r="K108" s="248">
        <v>3282.8618409999999</v>
      </c>
      <c r="L108" s="248">
        <v>3367.9702930000003</v>
      </c>
      <c r="M108" s="248">
        <v>3496.1857440000003</v>
      </c>
      <c r="N108" s="248">
        <v>3775.1678789999996</v>
      </c>
      <c r="O108" s="248"/>
    </row>
    <row r="109" spans="1:15" s="109" customFormat="1" x14ac:dyDescent="0.25">
      <c r="A109" s="192" t="s">
        <v>62</v>
      </c>
      <c r="B109" s="111">
        <v>2882.081232</v>
      </c>
      <c r="C109" s="111">
        <v>2463.72588</v>
      </c>
      <c r="D109" s="111">
        <v>2336.5161170000001</v>
      </c>
      <c r="E109" s="111">
        <v>2501.7764470000002</v>
      </c>
      <c r="F109" s="111">
        <v>2428.6657110000001</v>
      </c>
      <c r="G109" s="111">
        <v>2690.4018900000001</v>
      </c>
      <c r="H109" s="111">
        <v>2786.5729980000001</v>
      </c>
      <c r="I109" s="111">
        <v>2786.6836560000002</v>
      </c>
      <c r="J109" s="111">
        <v>2976.1091450000004</v>
      </c>
      <c r="K109" s="111">
        <v>2399.7490889999999</v>
      </c>
      <c r="L109" s="111">
        <v>2912.8836499999998</v>
      </c>
      <c r="M109" s="111">
        <v>3296.4492719999998</v>
      </c>
      <c r="N109" s="111">
        <v>3507.1430660000001</v>
      </c>
      <c r="O109" s="111"/>
    </row>
    <row r="110" spans="1:15" s="109" customFormat="1" x14ac:dyDescent="0.25">
      <c r="A110" s="179" t="s">
        <v>68</v>
      </c>
      <c r="B110" s="119">
        <v>290.53972799999997</v>
      </c>
      <c r="C110" s="119">
        <v>291.51351999999997</v>
      </c>
      <c r="D110" s="119">
        <v>279.578598</v>
      </c>
      <c r="E110" s="119">
        <v>245.31835000000001</v>
      </c>
      <c r="F110" s="119">
        <v>224.23664399999998</v>
      </c>
      <c r="G110" s="119">
        <v>218.07108700000001</v>
      </c>
      <c r="H110" s="119">
        <v>203.95282800000001</v>
      </c>
      <c r="I110" s="119">
        <v>208.30749200000002</v>
      </c>
      <c r="J110" s="119">
        <v>238.98451499999999</v>
      </c>
      <c r="K110" s="119">
        <v>243.10098500000001</v>
      </c>
      <c r="L110" s="119">
        <v>252.781362</v>
      </c>
      <c r="M110" s="119">
        <v>263.820988</v>
      </c>
      <c r="N110" s="119">
        <v>258.267473</v>
      </c>
      <c r="O110" s="111"/>
    </row>
    <row r="111" spans="1:15" s="109" customFormat="1" x14ac:dyDescent="0.25">
      <c r="A111" s="179"/>
      <c r="B111" s="119"/>
      <c r="C111" s="119"/>
      <c r="D111" s="119"/>
      <c r="E111" s="119"/>
      <c r="F111" s="119"/>
      <c r="G111" s="119"/>
      <c r="H111" s="119"/>
      <c r="I111" s="119"/>
      <c r="J111" s="119"/>
      <c r="K111" s="119"/>
      <c r="L111" s="119"/>
      <c r="M111" s="119"/>
      <c r="N111" s="119"/>
      <c r="O111" s="111"/>
    </row>
    <row r="112" spans="1:15" s="109" customFormat="1" x14ac:dyDescent="0.2">
      <c r="A112" s="193" t="s">
        <v>1531</v>
      </c>
      <c r="B112" s="57">
        <v>16807.248175000001</v>
      </c>
      <c r="C112" s="57">
        <v>16394.956727000001</v>
      </c>
      <c r="D112" s="57">
        <v>16150.451161000001</v>
      </c>
      <c r="E112" s="57">
        <v>16051.062007</v>
      </c>
      <c r="F112" s="57">
        <v>16126.970078</v>
      </c>
      <c r="G112" s="57">
        <v>16737.611382000003</v>
      </c>
      <c r="H112" s="57">
        <v>17765.790743000001</v>
      </c>
      <c r="I112" s="57">
        <v>17221.415871999998</v>
      </c>
      <c r="J112" s="57">
        <v>18807.239030000001</v>
      </c>
      <c r="K112" s="57">
        <v>19491.733289</v>
      </c>
      <c r="L112" s="57">
        <v>21040.065738000001</v>
      </c>
      <c r="M112" s="57">
        <v>21420.875296999999</v>
      </c>
      <c r="N112" s="57">
        <v>21933.076477000002</v>
      </c>
      <c r="O112" s="102"/>
    </row>
    <row r="113" spans="1:22" s="109" customFormat="1" x14ac:dyDescent="0.25">
      <c r="A113" s="148" t="s">
        <v>98</v>
      </c>
      <c r="B113" s="149">
        <v>705.66523400000005</v>
      </c>
      <c r="C113" s="149">
        <v>677.69897000000003</v>
      </c>
      <c r="D113" s="149">
        <v>707.59018200000003</v>
      </c>
      <c r="E113" s="149">
        <v>707.73457299999995</v>
      </c>
      <c r="F113" s="149">
        <v>591.31760099999997</v>
      </c>
      <c r="G113" s="149">
        <v>585.06523000000004</v>
      </c>
      <c r="H113" s="149">
        <v>538.93019200000003</v>
      </c>
      <c r="I113" s="149">
        <v>500.23557599999998</v>
      </c>
      <c r="J113" s="149">
        <v>464.65575699999999</v>
      </c>
      <c r="K113" s="149">
        <v>424.17148800000001</v>
      </c>
      <c r="L113" s="149">
        <v>503.28820300000001</v>
      </c>
      <c r="M113" s="149">
        <v>566.30677200000002</v>
      </c>
      <c r="N113" s="149">
        <v>576.54552799999999</v>
      </c>
      <c r="O113" s="111"/>
    </row>
    <row r="114" spans="1:22" s="109" customFormat="1" x14ac:dyDescent="0.25">
      <c r="A114" s="996" t="s">
        <v>1528</v>
      </c>
      <c r="B114" s="997">
        <v>973.88353199999995</v>
      </c>
      <c r="C114" s="997">
        <v>967.85346699999991</v>
      </c>
      <c r="D114" s="997">
        <v>932.06549300000006</v>
      </c>
      <c r="E114" s="997">
        <v>912.30187799999999</v>
      </c>
      <c r="F114" s="997">
        <v>860.024001</v>
      </c>
      <c r="G114" s="997">
        <v>869.25106600000004</v>
      </c>
      <c r="H114" s="997">
        <v>911.95123999999998</v>
      </c>
      <c r="I114" s="997">
        <v>771.72150599999998</v>
      </c>
      <c r="J114" s="997">
        <v>838.54858100000001</v>
      </c>
      <c r="K114" s="997">
        <v>878.26399900000001</v>
      </c>
      <c r="L114" s="997">
        <v>889.54371500000002</v>
      </c>
      <c r="M114" s="997">
        <v>884.47897799999998</v>
      </c>
      <c r="N114" s="997">
        <v>896.07485299999996</v>
      </c>
      <c r="O114" s="248"/>
    </row>
    <row r="115" spans="1:22" s="157" customFormat="1" ht="15" customHeight="1" x14ac:dyDescent="0.25">
      <c r="A115" s="241" t="s">
        <v>131</v>
      </c>
      <c r="B115" s="163"/>
      <c r="S115" s="109"/>
      <c r="T115" s="109"/>
      <c r="U115" s="109"/>
      <c r="V115" s="109"/>
    </row>
    <row r="116" spans="1:22" s="3" customFormat="1" ht="15" customHeight="1" x14ac:dyDescent="0.25">
      <c r="A116" s="251" t="s">
        <v>132</v>
      </c>
      <c r="B116" s="163"/>
      <c r="S116" s="109"/>
      <c r="T116" s="109"/>
      <c r="U116" s="109"/>
      <c r="V116" s="109"/>
    </row>
    <row r="117" spans="1:22" ht="27.95" customHeight="1" x14ac:dyDescent="0.25">
      <c r="A117" s="1060" t="s">
        <v>133</v>
      </c>
      <c r="B117" s="1060"/>
      <c r="C117" s="1060"/>
      <c r="D117" s="1060"/>
      <c r="E117" s="1060"/>
      <c r="F117" s="1060"/>
      <c r="G117" s="1060"/>
      <c r="H117" s="1060"/>
      <c r="I117" s="1060"/>
      <c r="J117" s="1060"/>
      <c r="K117" s="1060"/>
      <c r="L117" s="1060"/>
      <c r="S117" s="109"/>
      <c r="T117" s="109"/>
      <c r="U117" s="109"/>
      <c r="V117" s="109"/>
    </row>
    <row r="118" spans="1:22" x14ac:dyDescent="0.2">
      <c r="A118" s="197" t="s">
        <v>129</v>
      </c>
      <c r="S118" s="109"/>
      <c r="T118" s="109"/>
      <c r="U118" s="109"/>
      <c r="V118" s="109"/>
    </row>
    <row r="119" spans="1:22" x14ac:dyDescent="0.25">
      <c r="S119" s="109"/>
      <c r="T119" s="109"/>
      <c r="U119" s="109"/>
      <c r="V119" s="109"/>
    </row>
    <row r="120" spans="1:22" x14ac:dyDescent="0.25">
      <c r="S120" s="109"/>
      <c r="T120" s="109"/>
      <c r="U120" s="109"/>
      <c r="V120" s="109"/>
    </row>
    <row r="121" spans="1:22" ht="15.75" x14ac:dyDescent="0.25">
      <c r="A121" s="1045" t="s">
        <v>1554</v>
      </c>
      <c r="B121" s="1048"/>
      <c r="C121" s="1048"/>
      <c r="D121" s="1048"/>
      <c r="E121" s="1048"/>
      <c r="F121" s="1048"/>
      <c r="G121" s="1048"/>
      <c r="H121" s="1048"/>
      <c r="I121" s="1048"/>
      <c r="J121" s="1048"/>
      <c r="K121" s="1048"/>
      <c r="L121" s="1048"/>
      <c r="M121" s="1048"/>
      <c r="N121" s="1048"/>
      <c r="S121" s="109"/>
      <c r="T121" s="109"/>
      <c r="U121" s="109"/>
      <c r="V121" s="109"/>
    </row>
    <row r="122" spans="1:22" x14ac:dyDescent="0.25">
      <c r="A122" s="163"/>
      <c r="S122" s="109"/>
      <c r="T122" s="109"/>
      <c r="U122" s="109"/>
      <c r="V122" s="109"/>
    </row>
    <row r="123" spans="1:22" x14ac:dyDescent="0.25">
      <c r="A123" s="243"/>
      <c r="B123" s="244">
        <v>2013</v>
      </c>
      <c r="C123" s="244">
        <v>2014</v>
      </c>
      <c r="D123" s="244">
        <v>2015</v>
      </c>
      <c r="E123" s="244">
        <v>2016</v>
      </c>
      <c r="F123" s="244">
        <v>2017</v>
      </c>
      <c r="G123" s="244">
        <v>2018</v>
      </c>
      <c r="H123" s="244">
        <v>2019</v>
      </c>
      <c r="I123" s="244">
        <v>2020</v>
      </c>
      <c r="J123" s="244">
        <v>2021</v>
      </c>
      <c r="K123" s="244">
        <v>2022</v>
      </c>
      <c r="L123" s="244">
        <v>2023</v>
      </c>
      <c r="M123" s="244">
        <v>2024</v>
      </c>
      <c r="N123" s="244">
        <v>2025</v>
      </c>
      <c r="O123" s="1029"/>
      <c r="S123" s="109"/>
      <c r="T123" s="109"/>
      <c r="U123" s="109"/>
      <c r="V123" s="109"/>
    </row>
    <row r="124" spans="1:22" ht="25.5" x14ac:dyDescent="0.25">
      <c r="A124" s="247" t="s">
        <v>1548</v>
      </c>
      <c r="B124" s="23"/>
      <c r="C124" s="23"/>
      <c r="D124" s="23"/>
      <c r="E124" s="23"/>
      <c r="F124" s="23"/>
      <c r="G124" s="23"/>
      <c r="H124" s="23"/>
      <c r="I124" s="23"/>
      <c r="J124" s="23"/>
      <c r="K124" s="23"/>
      <c r="L124" s="23"/>
      <c r="M124" s="23"/>
      <c r="N124" s="1030"/>
      <c r="O124" s="1030"/>
      <c r="S124" s="109"/>
      <c r="T124" s="109"/>
      <c r="U124" s="109"/>
      <c r="V124" s="109"/>
    </row>
    <row r="125" spans="1:22" x14ac:dyDescent="0.25">
      <c r="A125" s="183" t="s">
        <v>1549</v>
      </c>
      <c r="B125" s="184">
        <v>28862.784180999999</v>
      </c>
      <c r="C125" s="184">
        <v>29700.194546999999</v>
      </c>
      <c r="D125" s="184">
        <v>29711.520873999998</v>
      </c>
      <c r="E125" s="184">
        <v>29510.621491000002</v>
      </c>
      <c r="F125" s="184">
        <v>30790.451239000002</v>
      </c>
      <c r="G125" s="184">
        <v>31045.21414</v>
      </c>
      <c r="H125" s="184">
        <v>31343.613864999996</v>
      </c>
      <c r="I125" s="184">
        <v>31998.435541999996</v>
      </c>
      <c r="J125" s="184">
        <v>32608.602107999999</v>
      </c>
      <c r="K125" s="184">
        <v>34560.176980000004</v>
      </c>
      <c r="L125" s="184">
        <v>36651.019304000001</v>
      </c>
      <c r="M125" s="184">
        <v>38072.284661999998</v>
      </c>
      <c r="N125" s="184">
        <v>38106.309510999999</v>
      </c>
      <c r="O125" s="184"/>
    </row>
    <row r="126" spans="1:22" x14ac:dyDescent="0.25">
      <c r="A126" s="110" t="s">
        <v>123</v>
      </c>
      <c r="B126" s="111">
        <v>5575.7447410000004</v>
      </c>
      <c r="C126" s="111">
        <v>5704.9243530000003</v>
      </c>
      <c r="D126" s="111">
        <v>5832.7735350000003</v>
      </c>
      <c r="E126" s="111">
        <v>5945.8761089999998</v>
      </c>
      <c r="F126" s="111">
        <v>6123.1930749999992</v>
      </c>
      <c r="G126" s="111">
        <v>6432.1331729999993</v>
      </c>
      <c r="H126" s="111">
        <v>6629.5091320000001</v>
      </c>
      <c r="I126" s="111">
        <v>6830.1028149999993</v>
      </c>
      <c r="J126" s="111">
        <v>6953.3019050000003</v>
      </c>
      <c r="K126" s="111">
        <v>7249.5026390000003</v>
      </c>
      <c r="L126" s="111">
        <v>7612.9373780000005</v>
      </c>
      <c r="M126" s="111">
        <v>8030.8878740000009</v>
      </c>
      <c r="N126" s="111">
        <v>8119.2274239999997</v>
      </c>
      <c r="O126" s="111"/>
    </row>
    <row r="127" spans="1:22" x14ac:dyDescent="0.25">
      <c r="A127" s="110" t="s">
        <v>26</v>
      </c>
      <c r="B127" s="111">
        <v>19677.829919</v>
      </c>
      <c r="C127" s="111">
        <v>20241.875532000002</v>
      </c>
      <c r="D127" s="111">
        <v>20656.070196000001</v>
      </c>
      <c r="E127" s="111">
        <v>20931.508487999999</v>
      </c>
      <c r="F127" s="111">
        <v>21242.59245</v>
      </c>
      <c r="G127" s="111">
        <v>20960.581151999999</v>
      </c>
      <c r="H127" s="111">
        <v>21367.715726000002</v>
      </c>
      <c r="I127" s="111">
        <v>20157.877979999997</v>
      </c>
      <c r="J127" s="111">
        <v>21238.661919999999</v>
      </c>
      <c r="K127" s="111">
        <v>22480.185106000001</v>
      </c>
      <c r="L127" s="111">
        <v>23937.273590999997</v>
      </c>
      <c r="M127" s="111">
        <v>24302.385693000004</v>
      </c>
      <c r="N127" s="111">
        <v>24022.472264000004</v>
      </c>
      <c r="O127" s="111"/>
    </row>
    <row r="128" spans="1:22" x14ac:dyDescent="0.25">
      <c r="A128" s="110" t="s">
        <v>33</v>
      </c>
      <c r="B128" s="111">
        <v>13804.180511</v>
      </c>
      <c r="C128" s="111">
        <v>14038.420721</v>
      </c>
      <c r="D128" s="111">
        <v>14145.675473000001</v>
      </c>
      <c r="E128" s="111">
        <v>14140.696244999999</v>
      </c>
      <c r="F128" s="111">
        <v>14542.292882</v>
      </c>
      <c r="G128" s="111">
        <v>14724.787569</v>
      </c>
      <c r="H128" s="111">
        <v>15063.012241999999</v>
      </c>
      <c r="I128" s="111">
        <v>14574.781144999999</v>
      </c>
      <c r="J128" s="111">
        <v>14895.903526000002</v>
      </c>
      <c r="K128" s="111">
        <v>16155.766432</v>
      </c>
      <c r="L128" s="111">
        <v>17231.394039999999</v>
      </c>
      <c r="M128" s="111">
        <v>18046.837579000003</v>
      </c>
      <c r="N128" s="111">
        <v>17883.379284999999</v>
      </c>
      <c r="O128" s="111"/>
    </row>
    <row r="129" spans="1:15" x14ac:dyDescent="0.25">
      <c r="A129" s="192" t="s">
        <v>40</v>
      </c>
      <c r="B129" s="111">
        <v>44044.260162999999</v>
      </c>
      <c r="C129" s="111">
        <v>45799.880167000003</v>
      </c>
      <c r="D129" s="111">
        <v>46934.609874000002</v>
      </c>
      <c r="E129" s="111">
        <v>47475.76483</v>
      </c>
      <c r="F129" s="111">
        <v>48465.453610999997</v>
      </c>
      <c r="G129" s="111">
        <v>48889.857845999999</v>
      </c>
      <c r="H129" s="111">
        <v>49679.548258000003</v>
      </c>
      <c r="I129" s="111">
        <v>51024.419075000005</v>
      </c>
      <c r="J129" s="111">
        <v>51588.821075</v>
      </c>
      <c r="K129" s="111">
        <v>52872.074703999991</v>
      </c>
      <c r="L129" s="111">
        <v>55800.840665999996</v>
      </c>
      <c r="M129" s="111">
        <v>57994.681780999999</v>
      </c>
      <c r="N129" s="111">
        <v>58954.322962999991</v>
      </c>
      <c r="O129" s="111"/>
    </row>
    <row r="130" spans="1:15" x14ac:dyDescent="0.25">
      <c r="A130" s="192" t="s">
        <v>49</v>
      </c>
      <c r="B130" s="111">
        <v>4373.1706700000004</v>
      </c>
      <c r="C130" s="111">
        <v>4470.3054619999994</v>
      </c>
      <c r="D130" s="111">
        <v>4600.9875849999999</v>
      </c>
      <c r="E130" s="111">
        <v>4658.5748170000006</v>
      </c>
      <c r="F130" s="111">
        <v>4720.4645999999993</v>
      </c>
      <c r="G130" s="111">
        <v>4811.9182680000004</v>
      </c>
      <c r="H130" s="111">
        <v>4842.1326579999995</v>
      </c>
      <c r="I130" s="111">
        <v>4922.0108479999999</v>
      </c>
      <c r="J130" s="111">
        <v>5127.3305890000001</v>
      </c>
      <c r="K130" s="111">
        <v>5500.8122819999999</v>
      </c>
      <c r="L130" s="111">
        <v>6272.692822</v>
      </c>
      <c r="M130" s="111">
        <v>7389.8784759999999</v>
      </c>
      <c r="N130" s="111">
        <v>7342.737247</v>
      </c>
      <c r="O130" s="111"/>
    </row>
    <row r="131" spans="1:15" x14ac:dyDescent="0.25">
      <c r="A131" s="192" t="s">
        <v>56</v>
      </c>
      <c r="B131" s="111">
        <v>7399.0248549999988</v>
      </c>
      <c r="C131" s="111">
        <v>7761.5160880000003</v>
      </c>
      <c r="D131" s="111">
        <v>7605.4385179999999</v>
      </c>
      <c r="E131" s="111">
        <v>7544.0452929999992</v>
      </c>
      <c r="F131" s="111">
        <v>7818.9794030000012</v>
      </c>
      <c r="G131" s="111">
        <v>7994.7824140000012</v>
      </c>
      <c r="H131" s="111">
        <v>8080.9152059999997</v>
      </c>
      <c r="I131" s="111">
        <v>8214.3029260000003</v>
      </c>
      <c r="J131" s="111">
        <v>8378.2143880000003</v>
      </c>
      <c r="K131" s="111">
        <v>8872.3536769999992</v>
      </c>
      <c r="L131" s="111">
        <v>9101.4037740000003</v>
      </c>
      <c r="M131" s="111">
        <v>9263.4619980000007</v>
      </c>
      <c r="N131" s="111">
        <v>9247.0251520000002</v>
      </c>
      <c r="O131" s="111"/>
    </row>
    <row r="132" spans="1:15" x14ac:dyDescent="0.25">
      <c r="A132" s="192" t="s">
        <v>62</v>
      </c>
      <c r="B132" s="111">
        <v>15151.916670000001</v>
      </c>
      <c r="C132" s="111">
        <v>15411.519198</v>
      </c>
      <c r="D132" s="111">
        <v>15455.541570999998</v>
      </c>
      <c r="E132" s="111">
        <v>15251.894710999999</v>
      </c>
      <c r="F132" s="111">
        <v>16113.404237000001</v>
      </c>
      <c r="G132" s="111">
        <v>15675.663756</v>
      </c>
      <c r="H132" s="111">
        <v>15765.670092</v>
      </c>
      <c r="I132" s="111">
        <v>15581.173322000002</v>
      </c>
      <c r="J132" s="111">
        <v>16377.533250999997</v>
      </c>
      <c r="K132" s="111">
        <v>16608.558172000001</v>
      </c>
      <c r="L132" s="111">
        <v>16821.522876000003</v>
      </c>
      <c r="M132" s="111">
        <v>16974.112912000001</v>
      </c>
      <c r="N132" s="111">
        <v>17638.107276000002</v>
      </c>
      <c r="O132" s="111"/>
    </row>
    <row r="133" spans="1:15" x14ac:dyDescent="0.25">
      <c r="A133" s="192" t="s">
        <v>68</v>
      </c>
      <c r="B133" s="111">
        <v>3259.9511870000001</v>
      </c>
      <c r="C133" s="111">
        <v>3335.4003069999999</v>
      </c>
      <c r="D133" s="111">
        <v>3322.7815030000002</v>
      </c>
      <c r="E133" s="111">
        <v>3212.3759450000007</v>
      </c>
      <c r="F133" s="111">
        <v>3337.496333</v>
      </c>
      <c r="G133" s="111">
        <v>3213.3640310000001</v>
      </c>
      <c r="H133" s="111">
        <v>3312.4739100000006</v>
      </c>
      <c r="I133" s="111">
        <v>3656.1884169999998</v>
      </c>
      <c r="J133" s="111">
        <v>3547.6504770000001</v>
      </c>
      <c r="K133" s="111">
        <v>3556.1135399999998</v>
      </c>
      <c r="L133" s="111">
        <v>3685.4583080000002</v>
      </c>
      <c r="M133" s="111">
        <v>3741.0595309999999</v>
      </c>
      <c r="N133" s="111">
        <v>3643.5335580000005</v>
      </c>
      <c r="O133" s="111"/>
    </row>
    <row r="134" spans="1:15" x14ac:dyDescent="0.25">
      <c r="A134" s="179" t="s">
        <v>11</v>
      </c>
      <c r="B134" s="119">
        <v>0</v>
      </c>
      <c r="C134" s="119">
        <v>0</v>
      </c>
      <c r="D134" s="119">
        <v>0</v>
      </c>
      <c r="E134" s="119">
        <v>0</v>
      </c>
      <c r="F134" s="119">
        <v>0</v>
      </c>
      <c r="G134" s="119">
        <v>0</v>
      </c>
      <c r="H134" s="119">
        <v>0</v>
      </c>
      <c r="I134" s="119">
        <v>0</v>
      </c>
      <c r="J134" s="119">
        <v>82.707230999999993</v>
      </c>
      <c r="K134" s="119">
        <v>28.779523999999999</v>
      </c>
      <c r="L134" s="119">
        <v>0</v>
      </c>
      <c r="M134" s="119">
        <v>0</v>
      </c>
      <c r="N134" s="119">
        <v>0</v>
      </c>
      <c r="O134" s="111"/>
    </row>
    <row r="135" spans="1:15" x14ac:dyDescent="0.2">
      <c r="A135" s="193" t="s">
        <v>1531</v>
      </c>
      <c r="B135" s="57">
        <v>142148.862911</v>
      </c>
      <c r="C135" s="57">
        <v>146464.036391</v>
      </c>
      <c r="D135" s="57">
        <v>148265.39914299999</v>
      </c>
      <c r="E135" s="57">
        <v>148671.357946</v>
      </c>
      <c r="F135" s="57">
        <v>153154.327846</v>
      </c>
      <c r="G135" s="57">
        <v>153748.30236799998</v>
      </c>
      <c r="H135" s="57">
        <v>156084.59110300001</v>
      </c>
      <c r="I135" s="57">
        <v>156959.29208499999</v>
      </c>
      <c r="J135" s="57">
        <v>160798.72648799999</v>
      </c>
      <c r="K135" s="57">
        <v>167884.323061</v>
      </c>
      <c r="L135" s="57">
        <v>177114.54276700001</v>
      </c>
      <c r="M135" s="57">
        <v>183815.59050299998</v>
      </c>
      <c r="N135" s="57">
        <v>184957.11467800001</v>
      </c>
      <c r="O135" s="102"/>
    </row>
    <row r="136" spans="1:15" x14ac:dyDescent="0.25">
      <c r="A136" s="148" t="s">
        <v>98</v>
      </c>
      <c r="B136" s="149">
        <v>3865.2829629999997</v>
      </c>
      <c r="C136" s="149">
        <v>3946.3747740000003</v>
      </c>
      <c r="D136" s="149">
        <v>3997.403519</v>
      </c>
      <c r="E136" s="149">
        <v>3875.3033299999997</v>
      </c>
      <c r="F136" s="149">
        <v>3541.8173290000004</v>
      </c>
      <c r="G136" s="149">
        <v>3320.2414429999994</v>
      </c>
      <c r="H136" s="149">
        <v>3149.4366920000002</v>
      </c>
      <c r="I136" s="149">
        <v>2931.9580920000003</v>
      </c>
      <c r="J136" s="149">
        <v>2764.9212409999996</v>
      </c>
      <c r="K136" s="149">
        <v>2696.7170839999999</v>
      </c>
      <c r="L136" s="149">
        <v>3567.6975060000004</v>
      </c>
      <c r="M136" s="149">
        <v>4096.2770630000005</v>
      </c>
      <c r="N136" s="149">
        <v>4023.0500959999999</v>
      </c>
      <c r="O136" s="111"/>
    </row>
    <row r="137" spans="1:15" x14ac:dyDescent="0.25">
      <c r="A137" s="994" t="s">
        <v>1551</v>
      </c>
      <c r="B137" s="995">
        <v>16667.602435000001</v>
      </c>
      <c r="C137" s="995">
        <v>16318.504063</v>
      </c>
      <c r="D137" s="995">
        <v>16531.735573999998</v>
      </c>
      <c r="E137" s="995">
        <v>16063.649507</v>
      </c>
      <c r="F137" s="995">
        <v>15276.083696</v>
      </c>
      <c r="G137" s="995">
        <v>15429.635729</v>
      </c>
      <c r="H137" s="995">
        <v>15463.429422000001</v>
      </c>
      <c r="I137" s="995">
        <v>15224.570828</v>
      </c>
      <c r="J137" s="995">
        <v>15875.593965</v>
      </c>
      <c r="K137" s="995">
        <v>16928.410228000001</v>
      </c>
      <c r="L137" s="995">
        <v>16928.410228000001</v>
      </c>
      <c r="M137" s="995">
        <v>16928.410228000001</v>
      </c>
      <c r="N137" s="995">
        <v>16928.410228000001</v>
      </c>
      <c r="O137" s="248"/>
    </row>
    <row r="138" spans="1:15" x14ac:dyDescent="0.25">
      <c r="A138" s="994"/>
      <c r="B138" s="995"/>
      <c r="C138" s="995"/>
      <c r="D138" s="995"/>
      <c r="E138" s="995"/>
      <c r="F138" s="995"/>
      <c r="G138" s="995"/>
      <c r="H138" s="995"/>
      <c r="I138" s="995"/>
      <c r="J138" s="995"/>
      <c r="K138" s="995"/>
      <c r="L138" s="995"/>
      <c r="M138" s="995"/>
      <c r="N138" s="995"/>
      <c r="O138" s="248"/>
    </row>
    <row r="139" spans="1:15" x14ac:dyDescent="0.25">
      <c r="A139" s="994"/>
      <c r="B139" s="995"/>
      <c r="C139" s="995"/>
      <c r="D139" s="995"/>
      <c r="E139" s="995"/>
      <c r="F139" s="995"/>
      <c r="G139" s="995"/>
      <c r="H139" s="995"/>
      <c r="I139" s="995"/>
      <c r="J139" s="995"/>
      <c r="K139" s="995"/>
      <c r="L139" s="995"/>
      <c r="M139" s="995"/>
      <c r="N139" s="995"/>
      <c r="O139" s="248"/>
    </row>
    <row r="140" spans="1:15" x14ac:dyDescent="0.25">
      <c r="A140" s="183"/>
      <c r="B140" s="184"/>
      <c r="C140" s="184"/>
      <c r="D140" s="184"/>
      <c r="E140" s="184"/>
      <c r="F140" s="184"/>
      <c r="G140" s="184"/>
      <c r="H140" s="184"/>
      <c r="I140" s="184"/>
      <c r="J140" s="184"/>
      <c r="K140" s="184"/>
      <c r="L140" s="184"/>
      <c r="M140" s="184"/>
      <c r="N140" s="184"/>
      <c r="O140" s="111"/>
    </row>
    <row r="141" spans="1:15" ht="25.5" x14ac:dyDescent="0.25">
      <c r="A141" s="993" t="s">
        <v>1527</v>
      </c>
      <c r="B141" s="249"/>
      <c r="C141" s="249"/>
      <c r="D141" s="249"/>
      <c r="E141" s="249"/>
      <c r="F141" s="249"/>
      <c r="G141" s="249"/>
      <c r="H141" s="249"/>
      <c r="I141" s="249"/>
      <c r="J141" s="249"/>
      <c r="K141" s="249"/>
      <c r="L141" s="249"/>
      <c r="M141" s="249"/>
      <c r="N141" s="249"/>
      <c r="O141" s="1038"/>
    </row>
    <row r="142" spans="1:15" x14ac:dyDescent="0.25">
      <c r="A142" s="183" t="s">
        <v>1549</v>
      </c>
      <c r="B142" s="184">
        <v>5908.7528260000008</v>
      </c>
      <c r="C142" s="184">
        <v>5666.976737</v>
      </c>
      <c r="D142" s="184">
        <v>5287.499049</v>
      </c>
      <c r="E142" s="184">
        <v>5162.9040230000001</v>
      </c>
      <c r="F142" s="184">
        <v>6432.0624340000004</v>
      </c>
      <c r="G142" s="184">
        <v>6944.4584070000001</v>
      </c>
      <c r="H142" s="184">
        <v>8292.6450850000001</v>
      </c>
      <c r="I142" s="184">
        <v>7911.8151880000005</v>
      </c>
      <c r="J142" s="184">
        <v>8222.238061</v>
      </c>
      <c r="K142" s="184">
        <v>8821.3638370000008</v>
      </c>
      <c r="L142" s="184">
        <v>9529.8427900000006</v>
      </c>
      <c r="M142" s="184">
        <v>9875.3710300000002</v>
      </c>
      <c r="N142" s="184">
        <v>8783.1559290000005</v>
      </c>
      <c r="O142" s="111"/>
    </row>
    <row r="143" spans="1:15" x14ac:dyDescent="0.25">
      <c r="A143" s="110" t="s">
        <v>123</v>
      </c>
      <c r="B143" s="111">
        <v>378.98494600000004</v>
      </c>
      <c r="C143" s="111">
        <v>350.96843200000001</v>
      </c>
      <c r="D143" s="111">
        <v>315.75460899999996</v>
      </c>
      <c r="E143" s="111">
        <v>373.13869500000004</v>
      </c>
      <c r="F143" s="111">
        <v>437.78716900000006</v>
      </c>
      <c r="G143" s="111">
        <v>461.49588299999994</v>
      </c>
      <c r="H143" s="111">
        <v>531.43398000000002</v>
      </c>
      <c r="I143" s="111">
        <v>544.68881699999997</v>
      </c>
      <c r="J143" s="111">
        <v>599.16692899999998</v>
      </c>
      <c r="K143" s="111">
        <v>634.55319900000006</v>
      </c>
      <c r="L143" s="111">
        <v>790.53261100000009</v>
      </c>
      <c r="M143" s="111">
        <v>865.29676599999993</v>
      </c>
      <c r="N143" s="111">
        <v>840.35243500000013</v>
      </c>
      <c r="O143" s="111"/>
    </row>
    <row r="144" spans="1:15" x14ac:dyDescent="0.25">
      <c r="A144" s="110" t="s">
        <v>26</v>
      </c>
      <c r="B144" s="111">
        <v>7160.0512579999995</v>
      </c>
      <c r="C144" s="111">
        <v>7041.04367</v>
      </c>
      <c r="D144" s="111">
        <v>6536.8649150000001</v>
      </c>
      <c r="E144" s="111">
        <v>6575.4666379999999</v>
      </c>
      <c r="F144" s="111">
        <v>6856.1632300000001</v>
      </c>
      <c r="G144" s="111">
        <v>7184.1142390000005</v>
      </c>
      <c r="H144" s="111">
        <v>8078.2852879999991</v>
      </c>
      <c r="I144" s="111">
        <v>7455.3248639999993</v>
      </c>
      <c r="J144" s="111">
        <v>8597.9713630000006</v>
      </c>
      <c r="K144" s="111">
        <v>9075.6558860000005</v>
      </c>
      <c r="L144" s="111">
        <v>9534.7921139999999</v>
      </c>
      <c r="M144" s="111">
        <v>9960.2272049999992</v>
      </c>
      <c r="N144" s="111">
        <v>9786.7107240000005</v>
      </c>
      <c r="O144" s="111"/>
    </row>
    <row r="145" spans="1:15" x14ac:dyDescent="0.25">
      <c r="A145" s="110" t="s">
        <v>33</v>
      </c>
      <c r="B145" s="111">
        <v>6053.5729489999994</v>
      </c>
      <c r="C145" s="111">
        <v>5295.6923790000001</v>
      </c>
      <c r="D145" s="111">
        <v>4428.5572350000002</v>
      </c>
      <c r="E145" s="111">
        <v>4098.5188589999998</v>
      </c>
      <c r="F145" s="111">
        <v>4265.4843550000005</v>
      </c>
      <c r="G145" s="111">
        <v>4624.3294230000001</v>
      </c>
      <c r="H145" s="111">
        <v>5643.1844639999999</v>
      </c>
      <c r="I145" s="111">
        <v>5011.5929889999998</v>
      </c>
      <c r="J145" s="111">
        <v>5242.6274799999992</v>
      </c>
      <c r="K145" s="111">
        <v>5874.2883689999999</v>
      </c>
      <c r="L145" s="111">
        <v>6583.3957779999992</v>
      </c>
      <c r="M145" s="111">
        <v>6906.7332909999996</v>
      </c>
      <c r="N145" s="111">
        <v>6759.041768</v>
      </c>
      <c r="O145" s="111"/>
    </row>
    <row r="146" spans="1:15" x14ac:dyDescent="0.25">
      <c r="A146" s="192" t="s">
        <v>40</v>
      </c>
      <c r="B146" s="111">
        <v>1452.926997</v>
      </c>
      <c r="C146" s="111">
        <v>1337.5199490000002</v>
      </c>
      <c r="D146" s="111">
        <v>1090.1766929999999</v>
      </c>
      <c r="E146" s="111">
        <v>981.65570600000001</v>
      </c>
      <c r="F146" s="111">
        <v>996.32444099999998</v>
      </c>
      <c r="G146" s="111">
        <v>1143.070815</v>
      </c>
      <c r="H146" s="111">
        <v>1290.5413789999998</v>
      </c>
      <c r="I146" s="111">
        <v>1110.9341440000001</v>
      </c>
      <c r="J146" s="111">
        <v>1144.1977040000002</v>
      </c>
      <c r="K146" s="111">
        <v>1217.646369</v>
      </c>
      <c r="L146" s="111">
        <v>1443.5967229999999</v>
      </c>
      <c r="M146" s="111">
        <v>1541.2247869999999</v>
      </c>
      <c r="N146" s="111">
        <v>1472.6104479999999</v>
      </c>
      <c r="O146" s="111"/>
    </row>
    <row r="147" spans="1:15" x14ac:dyDescent="0.25">
      <c r="A147" s="192" t="s">
        <v>49</v>
      </c>
      <c r="B147" s="111">
        <v>4753.4406319999998</v>
      </c>
      <c r="C147" s="111">
        <v>4556.2022459999998</v>
      </c>
      <c r="D147" s="111">
        <v>4413.2084649999997</v>
      </c>
      <c r="E147" s="111">
        <v>4486.0344139999997</v>
      </c>
      <c r="F147" s="111">
        <v>4486.0189719999998</v>
      </c>
      <c r="G147" s="111">
        <v>5037.3952229999995</v>
      </c>
      <c r="H147" s="111">
        <v>5625.433986</v>
      </c>
      <c r="I147" s="111">
        <v>5550.7341750000005</v>
      </c>
      <c r="J147" s="111">
        <v>6036.736312</v>
      </c>
      <c r="K147" s="111">
        <v>6858.0104809999993</v>
      </c>
      <c r="L147" s="111">
        <v>8264.9748780000009</v>
      </c>
      <c r="M147" s="111">
        <v>10436.647706</v>
      </c>
      <c r="N147" s="111">
        <v>10636.051896999999</v>
      </c>
      <c r="O147" s="111"/>
    </row>
    <row r="148" spans="1:15" x14ac:dyDescent="0.25">
      <c r="A148" s="192" t="s">
        <v>56</v>
      </c>
      <c r="B148" s="111">
        <v>2478.5821779999997</v>
      </c>
      <c r="C148" s="111">
        <v>2189.48461</v>
      </c>
      <c r="D148" s="111">
        <v>1995.3508770000001</v>
      </c>
      <c r="E148" s="111">
        <v>1967.8889729999999</v>
      </c>
      <c r="F148" s="111">
        <v>1960.4336850000002</v>
      </c>
      <c r="G148" s="111">
        <v>2152.1305459999999</v>
      </c>
      <c r="H148" s="111">
        <v>2305.2530420000003</v>
      </c>
      <c r="I148" s="111">
        <v>2225.9904879999999</v>
      </c>
      <c r="J148" s="111">
        <v>2427.9535830000004</v>
      </c>
      <c r="K148" s="111">
        <v>2479.1542600000002</v>
      </c>
      <c r="L148" s="111">
        <v>2725.9459379999998</v>
      </c>
      <c r="M148" s="111">
        <v>2871.733311</v>
      </c>
      <c r="N148" s="111">
        <v>2755.4986210000002</v>
      </c>
      <c r="O148" s="111"/>
    </row>
    <row r="149" spans="1:15" x14ac:dyDescent="0.25">
      <c r="A149" s="192" t="s">
        <v>62</v>
      </c>
      <c r="B149" s="111">
        <v>15321.313975000001</v>
      </c>
      <c r="C149" s="111">
        <v>14014.809627000001</v>
      </c>
      <c r="D149" s="111">
        <v>12858.009644</v>
      </c>
      <c r="E149" s="111">
        <v>12320.835298</v>
      </c>
      <c r="F149" s="111">
        <v>12650.626636000001</v>
      </c>
      <c r="G149" s="111">
        <v>12704.965059</v>
      </c>
      <c r="H149" s="111">
        <v>14462.653251</v>
      </c>
      <c r="I149" s="111">
        <v>13502.495104</v>
      </c>
      <c r="J149" s="111">
        <v>14166.69569</v>
      </c>
      <c r="K149" s="111">
        <v>14683.733358999998</v>
      </c>
      <c r="L149" s="111">
        <v>14861.618270999999</v>
      </c>
      <c r="M149" s="111">
        <v>15087.8626</v>
      </c>
      <c r="N149" s="111">
        <v>14903.490011999998</v>
      </c>
      <c r="O149" s="111"/>
    </row>
    <row r="150" spans="1:15" x14ac:dyDescent="0.25">
      <c r="A150" s="192" t="s">
        <v>68</v>
      </c>
      <c r="B150" s="111">
        <v>2949.389424</v>
      </c>
      <c r="C150" s="111">
        <v>2932.8255389999999</v>
      </c>
      <c r="D150" s="111">
        <v>3044.7557459999998</v>
      </c>
      <c r="E150" s="111">
        <v>2625.2786619999997</v>
      </c>
      <c r="F150" s="111">
        <v>3235.0904069999997</v>
      </c>
      <c r="G150" s="111">
        <v>3159.2184130000001</v>
      </c>
      <c r="H150" s="111">
        <v>3467.1604649999999</v>
      </c>
      <c r="I150" s="111">
        <v>4677.9441080000006</v>
      </c>
      <c r="J150" s="111">
        <v>3867.8047610000003</v>
      </c>
      <c r="K150" s="111">
        <v>3740.9689200000003</v>
      </c>
      <c r="L150" s="111">
        <v>3535.3654879999999</v>
      </c>
      <c r="M150" s="111">
        <v>3488.6170959999999</v>
      </c>
      <c r="N150" s="111">
        <v>3225.8658719999999</v>
      </c>
      <c r="O150" s="111"/>
    </row>
    <row r="151" spans="1:15" x14ac:dyDescent="0.25">
      <c r="A151" s="179" t="s">
        <v>11</v>
      </c>
      <c r="B151" s="119">
        <v>0</v>
      </c>
      <c r="C151" s="119">
        <v>0</v>
      </c>
      <c r="D151" s="119">
        <v>0</v>
      </c>
      <c r="E151" s="119">
        <v>0</v>
      </c>
      <c r="F151" s="119">
        <v>0</v>
      </c>
      <c r="G151" s="119">
        <v>0</v>
      </c>
      <c r="H151" s="119">
        <v>0</v>
      </c>
      <c r="I151" s="119">
        <v>0</v>
      </c>
      <c r="J151" s="119">
        <v>165.715046</v>
      </c>
      <c r="K151" s="119">
        <v>310.143978</v>
      </c>
      <c r="L151" s="119">
        <v>0</v>
      </c>
      <c r="M151" s="119">
        <v>0</v>
      </c>
      <c r="N151" s="119">
        <v>0</v>
      </c>
      <c r="O151" s="111"/>
    </row>
    <row r="152" spans="1:15" x14ac:dyDescent="0.2">
      <c r="A152" s="193" t="s">
        <v>1531</v>
      </c>
      <c r="B152" s="57">
        <v>46457.015199000001</v>
      </c>
      <c r="C152" s="57">
        <v>43385.523205999998</v>
      </c>
      <c r="D152" s="57">
        <v>39970.177250000001</v>
      </c>
      <c r="E152" s="57">
        <v>38591.721283999999</v>
      </c>
      <c r="F152" s="57">
        <v>41319.991347000003</v>
      </c>
      <c r="G152" s="57">
        <v>43411.178021000007</v>
      </c>
      <c r="H152" s="57">
        <v>49696.590955</v>
      </c>
      <c r="I152" s="57">
        <v>47991.519893000004</v>
      </c>
      <c r="J152" s="57">
        <v>50471.106943999999</v>
      </c>
      <c r="K152" s="57">
        <v>53695.518666999997</v>
      </c>
      <c r="L152" s="57">
        <v>57270.064599999998</v>
      </c>
      <c r="M152" s="57">
        <v>61033.713795000003</v>
      </c>
      <c r="N152" s="57">
        <v>59162.777705</v>
      </c>
      <c r="O152" s="102"/>
    </row>
    <row r="153" spans="1:15" x14ac:dyDescent="0.2">
      <c r="A153" s="1039"/>
      <c r="B153" s="149">
        <v>0</v>
      </c>
      <c r="C153" s="149">
        <v>0</v>
      </c>
      <c r="D153" s="149">
        <v>0</v>
      </c>
      <c r="E153" s="149">
        <v>0</v>
      </c>
      <c r="F153" s="149">
        <v>0</v>
      </c>
      <c r="G153" s="149">
        <v>0</v>
      </c>
      <c r="H153" s="149">
        <v>0</v>
      </c>
      <c r="I153" s="149">
        <v>0</v>
      </c>
      <c r="J153" s="149">
        <v>0</v>
      </c>
      <c r="K153" s="149">
        <v>0</v>
      </c>
      <c r="L153" s="149">
        <v>0</v>
      </c>
      <c r="M153" s="149">
        <v>0</v>
      </c>
      <c r="N153" s="149">
        <v>0</v>
      </c>
      <c r="O153" s="111"/>
    </row>
    <row r="154" spans="1:15" x14ac:dyDescent="0.25">
      <c r="A154" s="994" t="s">
        <v>1551</v>
      </c>
      <c r="B154" s="184">
        <v>8992.1225080000004</v>
      </c>
      <c r="C154" s="184">
        <v>7781.4080409999997</v>
      </c>
      <c r="D154" s="184">
        <v>6923.6845680000006</v>
      </c>
      <c r="E154" s="184">
        <v>6899.5490019999997</v>
      </c>
      <c r="F154" s="184">
        <v>6971.5251960000005</v>
      </c>
      <c r="G154" s="184">
        <v>7398.5238199999994</v>
      </c>
      <c r="H154" s="184">
        <v>8088.8670219999995</v>
      </c>
      <c r="I154" s="184">
        <v>6563.1153530000001</v>
      </c>
      <c r="J154" s="184">
        <v>7242.7917710000002</v>
      </c>
      <c r="K154" s="184">
        <v>7957.3543669999999</v>
      </c>
      <c r="L154" s="184">
        <v>8538.9975969999996</v>
      </c>
      <c r="M154" s="184">
        <v>9369.2256040000011</v>
      </c>
      <c r="N154" s="184">
        <v>9314.7297040000012</v>
      </c>
      <c r="O154" s="111"/>
    </row>
    <row r="155" spans="1:15" x14ac:dyDescent="0.2">
      <c r="A155" s="1040"/>
      <c r="B155" s="184"/>
      <c r="C155" s="184"/>
      <c r="D155" s="184"/>
      <c r="E155" s="184"/>
      <c r="F155" s="184"/>
      <c r="G155" s="184"/>
      <c r="H155" s="184"/>
      <c r="I155" s="184"/>
      <c r="J155" s="184"/>
      <c r="K155" s="184"/>
      <c r="L155" s="184"/>
      <c r="M155" s="184"/>
      <c r="N155" s="184"/>
      <c r="O155" s="111"/>
    </row>
    <row r="156" spans="1:15" x14ac:dyDescent="0.25">
      <c r="A156" s="250"/>
      <c r="B156" s="995"/>
      <c r="C156" s="995"/>
      <c r="D156" s="995"/>
      <c r="E156" s="995"/>
      <c r="F156" s="995"/>
      <c r="G156" s="995"/>
      <c r="H156" s="995"/>
      <c r="I156" s="995"/>
      <c r="J156" s="995"/>
      <c r="K156" s="995"/>
      <c r="L156" s="995"/>
      <c r="M156" s="995"/>
      <c r="N156" s="995"/>
      <c r="O156" s="248"/>
    </row>
    <row r="157" spans="1:15" ht="25.5" x14ac:dyDescent="0.25">
      <c r="A157" s="247" t="s">
        <v>148</v>
      </c>
      <c r="B157" s="23"/>
      <c r="C157" s="23"/>
      <c r="D157" s="23"/>
      <c r="E157" s="23"/>
      <c r="F157" s="23"/>
      <c r="G157" s="23"/>
      <c r="H157" s="23"/>
      <c r="I157" s="23"/>
      <c r="J157" s="23"/>
      <c r="K157" s="23"/>
      <c r="L157" s="23"/>
      <c r="M157" s="23"/>
      <c r="N157" s="23"/>
      <c r="O157" s="1030"/>
    </row>
    <row r="158" spans="1:15" x14ac:dyDescent="0.25">
      <c r="A158" s="183" t="s">
        <v>1549</v>
      </c>
      <c r="B158" s="184">
        <v>34771.537006999999</v>
      </c>
      <c r="C158" s="184">
        <v>35367.171283999996</v>
      </c>
      <c r="D158" s="184">
        <v>34999.019923</v>
      </c>
      <c r="E158" s="184">
        <v>34673.525514000001</v>
      </c>
      <c r="F158" s="184">
        <v>37222.513673000001</v>
      </c>
      <c r="G158" s="184">
        <v>37989.672547000002</v>
      </c>
      <c r="H158" s="184">
        <v>39636.258949999996</v>
      </c>
      <c r="I158" s="184">
        <v>39910.25073</v>
      </c>
      <c r="J158" s="184">
        <v>40830.840169000003</v>
      </c>
      <c r="K158" s="184">
        <v>43381.540817000001</v>
      </c>
      <c r="L158" s="184">
        <v>46180.862094000004</v>
      </c>
      <c r="M158" s="184">
        <v>47947.655692</v>
      </c>
      <c r="N158" s="184">
        <v>46889.46544</v>
      </c>
      <c r="O158" s="111"/>
    </row>
    <row r="159" spans="1:15" x14ac:dyDescent="0.25">
      <c r="A159" s="110" t="s">
        <v>123</v>
      </c>
      <c r="B159" s="111">
        <v>5954.7296870000009</v>
      </c>
      <c r="C159" s="111">
        <v>6055.892785</v>
      </c>
      <c r="D159" s="111">
        <v>6148.5281439999999</v>
      </c>
      <c r="E159" s="111">
        <v>6319.0148039999995</v>
      </c>
      <c r="F159" s="111">
        <v>6560.9802439999994</v>
      </c>
      <c r="G159" s="111">
        <v>6893.6290559999989</v>
      </c>
      <c r="H159" s="111">
        <v>7160.9431119999999</v>
      </c>
      <c r="I159" s="111">
        <v>7374.7916319999995</v>
      </c>
      <c r="J159" s="111">
        <v>7552.4688340000002</v>
      </c>
      <c r="K159" s="111">
        <v>7884.0558380000002</v>
      </c>
      <c r="L159" s="111">
        <v>8403.4699890000011</v>
      </c>
      <c r="M159" s="111">
        <v>8896.1846400000013</v>
      </c>
      <c r="N159" s="111">
        <v>8959.5798589999995</v>
      </c>
      <c r="O159" s="111"/>
    </row>
    <row r="160" spans="1:15" x14ac:dyDescent="0.25">
      <c r="A160" s="110" t="s">
        <v>26</v>
      </c>
      <c r="B160" s="111">
        <v>26837.881176999999</v>
      </c>
      <c r="C160" s="111">
        <v>27282.919202000001</v>
      </c>
      <c r="D160" s="111">
        <v>27192.935110999999</v>
      </c>
      <c r="E160" s="111">
        <v>27506.975125999998</v>
      </c>
      <c r="F160" s="111">
        <v>28098.755680000002</v>
      </c>
      <c r="G160" s="111">
        <v>28144.695391000001</v>
      </c>
      <c r="H160" s="111">
        <v>29446.001014000001</v>
      </c>
      <c r="I160" s="111">
        <v>27613.202843999996</v>
      </c>
      <c r="J160" s="111">
        <v>29836.633282999999</v>
      </c>
      <c r="K160" s="111">
        <v>31555.840992000001</v>
      </c>
      <c r="L160" s="111">
        <v>33472.065705000001</v>
      </c>
      <c r="M160" s="111">
        <v>34262.612898000007</v>
      </c>
      <c r="N160" s="111">
        <v>33809.182988</v>
      </c>
      <c r="O160" s="111"/>
    </row>
    <row r="161" spans="1:28" x14ac:dyDescent="0.25">
      <c r="A161" s="110" t="s">
        <v>33</v>
      </c>
      <c r="B161" s="111">
        <v>19857.75346</v>
      </c>
      <c r="C161" s="111">
        <v>19334.113100000002</v>
      </c>
      <c r="D161" s="111">
        <v>18574.232708000003</v>
      </c>
      <c r="E161" s="111">
        <v>18239.215103999999</v>
      </c>
      <c r="F161" s="111">
        <v>18807.777237000002</v>
      </c>
      <c r="G161" s="111">
        <v>19349.116991999999</v>
      </c>
      <c r="H161" s="111">
        <v>20706.196705999999</v>
      </c>
      <c r="I161" s="111">
        <v>19586.374133999998</v>
      </c>
      <c r="J161" s="111">
        <v>20138.531006000001</v>
      </c>
      <c r="K161" s="111">
        <v>22030.054800999998</v>
      </c>
      <c r="L161" s="111">
        <v>23814.789817999997</v>
      </c>
      <c r="M161" s="111">
        <v>24953.570870000003</v>
      </c>
      <c r="N161" s="111">
        <v>24642.421052999998</v>
      </c>
      <c r="O161" s="111"/>
    </row>
    <row r="162" spans="1:28" x14ac:dyDescent="0.25">
      <c r="A162" s="192" t="s">
        <v>40</v>
      </c>
      <c r="B162" s="111">
        <v>45497.187160000001</v>
      </c>
      <c r="C162" s="111">
        <v>47137.400116000004</v>
      </c>
      <c r="D162" s="111">
        <v>48024.786567000003</v>
      </c>
      <c r="E162" s="111">
        <v>48457.420535999998</v>
      </c>
      <c r="F162" s="111">
        <v>49461.778051999994</v>
      </c>
      <c r="G162" s="111">
        <v>50032.928660999998</v>
      </c>
      <c r="H162" s="111">
        <v>50970.089637000005</v>
      </c>
      <c r="I162" s="111">
        <v>52135.353219000004</v>
      </c>
      <c r="J162" s="111">
        <v>52733.018778999998</v>
      </c>
      <c r="K162" s="111">
        <v>54089.721072999993</v>
      </c>
      <c r="L162" s="111">
        <v>57244.437388999999</v>
      </c>
      <c r="M162" s="111">
        <v>59535.906567999999</v>
      </c>
      <c r="N162" s="111">
        <v>60426.933410999991</v>
      </c>
      <c r="O162" s="111"/>
    </row>
    <row r="163" spans="1:28" x14ac:dyDescent="0.25">
      <c r="A163" s="192" t="s">
        <v>49</v>
      </c>
      <c r="B163" s="111">
        <v>9126.6113020000012</v>
      </c>
      <c r="C163" s="111">
        <v>9026.5077079999992</v>
      </c>
      <c r="D163" s="111">
        <v>9014.1960499999986</v>
      </c>
      <c r="E163" s="111">
        <v>9144.6092310000004</v>
      </c>
      <c r="F163" s="111">
        <v>9206.4835719999992</v>
      </c>
      <c r="G163" s="111">
        <v>9849.3134910000008</v>
      </c>
      <c r="H163" s="111">
        <v>10467.566643999999</v>
      </c>
      <c r="I163" s="111">
        <v>10472.745022999999</v>
      </c>
      <c r="J163" s="111">
        <v>11164.066901</v>
      </c>
      <c r="K163" s="111">
        <v>12358.822763</v>
      </c>
      <c r="L163" s="111">
        <v>14537.667700000002</v>
      </c>
      <c r="M163" s="111">
        <v>17826.526182000001</v>
      </c>
      <c r="N163" s="111">
        <v>17978.789143999998</v>
      </c>
      <c r="O163" s="111"/>
    </row>
    <row r="164" spans="1:28" x14ac:dyDescent="0.25">
      <c r="A164" s="192" t="s">
        <v>56</v>
      </c>
      <c r="B164" s="111">
        <v>9877.6070329999984</v>
      </c>
      <c r="C164" s="111">
        <v>9951.0006979999998</v>
      </c>
      <c r="D164" s="111">
        <v>9600.7893949999998</v>
      </c>
      <c r="E164" s="111">
        <v>9511.9342659999984</v>
      </c>
      <c r="F164" s="111">
        <v>9779.4130880000012</v>
      </c>
      <c r="G164" s="111">
        <v>10146.912960000001</v>
      </c>
      <c r="H164" s="111">
        <v>10386.168248</v>
      </c>
      <c r="I164" s="111">
        <v>10440.293414</v>
      </c>
      <c r="J164" s="111">
        <v>10806.167971000001</v>
      </c>
      <c r="K164" s="111">
        <v>11351.507936999998</v>
      </c>
      <c r="L164" s="111">
        <v>11827.349711999999</v>
      </c>
      <c r="M164" s="111">
        <v>12135.195309000001</v>
      </c>
      <c r="N164" s="111">
        <v>12002.523773000001</v>
      </c>
      <c r="O164" s="111"/>
    </row>
    <row r="165" spans="1:28" x14ac:dyDescent="0.25">
      <c r="A165" s="192" t="s">
        <v>62</v>
      </c>
      <c r="B165" s="111">
        <v>30473.230645000003</v>
      </c>
      <c r="C165" s="111">
        <v>29426.328825000001</v>
      </c>
      <c r="D165" s="111">
        <v>28313.551215</v>
      </c>
      <c r="E165" s="111">
        <v>27572.730008999999</v>
      </c>
      <c r="F165" s="111">
        <v>28764.030873000003</v>
      </c>
      <c r="G165" s="111">
        <v>28380.628815</v>
      </c>
      <c r="H165" s="111">
        <v>30228.323343</v>
      </c>
      <c r="I165" s="111">
        <v>29083.668426000004</v>
      </c>
      <c r="J165" s="111">
        <v>30544.228940999998</v>
      </c>
      <c r="K165" s="111">
        <v>31292.291530999999</v>
      </c>
      <c r="L165" s="111">
        <v>31683.141147000002</v>
      </c>
      <c r="M165" s="111">
        <v>32061.975512000001</v>
      </c>
      <c r="N165" s="111">
        <v>32541.597288000001</v>
      </c>
      <c r="O165" s="111"/>
    </row>
    <row r="166" spans="1:28" x14ac:dyDescent="0.25">
      <c r="A166" s="192" t="s">
        <v>68</v>
      </c>
      <c r="B166" s="111">
        <v>6209.3406109999996</v>
      </c>
      <c r="C166" s="111">
        <v>6268.2258459999994</v>
      </c>
      <c r="D166" s="111">
        <v>6367.537249</v>
      </c>
      <c r="E166" s="111">
        <v>5837.6546070000004</v>
      </c>
      <c r="F166" s="111">
        <v>6572.5867399999997</v>
      </c>
      <c r="G166" s="111">
        <v>6372.5824439999997</v>
      </c>
      <c r="H166" s="111">
        <v>6779.6343750000005</v>
      </c>
      <c r="I166" s="111">
        <v>8334.1325250000009</v>
      </c>
      <c r="J166" s="111">
        <v>7415.4552380000005</v>
      </c>
      <c r="K166" s="111">
        <v>7297.0824599999996</v>
      </c>
      <c r="L166" s="111">
        <v>7220.8237960000006</v>
      </c>
      <c r="M166" s="111">
        <v>7229.6766269999998</v>
      </c>
      <c r="N166" s="111">
        <v>6869.3994300000004</v>
      </c>
      <c r="O166" s="111"/>
    </row>
    <row r="167" spans="1:28" x14ac:dyDescent="0.25">
      <c r="A167" s="179" t="s">
        <v>11</v>
      </c>
      <c r="B167" s="119">
        <v>0</v>
      </c>
      <c r="C167" s="119">
        <v>0</v>
      </c>
      <c r="D167" s="119">
        <v>0</v>
      </c>
      <c r="E167" s="119">
        <v>0</v>
      </c>
      <c r="F167" s="119">
        <v>0</v>
      </c>
      <c r="G167" s="119">
        <v>0</v>
      </c>
      <c r="H167" s="119">
        <v>0</v>
      </c>
      <c r="I167" s="119">
        <v>0</v>
      </c>
      <c r="J167" s="119">
        <v>248.42227700000001</v>
      </c>
      <c r="K167" s="119">
        <v>338.92350199999998</v>
      </c>
      <c r="L167" s="119">
        <v>0</v>
      </c>
      <c r="M167" s="119">
        <v>0</v>
      </c>
      <c r="N167" s="119">
        <v>0</v>
      </c>
      <c r="O167" s="111"/>
    </row>
    <row r="168" spans="1:28" x14ac:dyDescent="0.2">
      <c r="A168" s="193" t="s">
        <v>1531</v>
      </c>
      <c r="B168" s="57">
        <v>188605.87810999999</v>
      </c>
      <c r="C168" s="57">
        <v>189849.55959700001</v>
      </c>
      <c r="D168" s="57">
        <v>188235.576393</v>
      </c>
      <c r="E168" s="57">
        <v>187263.07923</v>
      </c>
      <c r="F168" s="57">
        <v>194474.319193</v>
      </c>
      <c r="G168" s="57">
        <v>197159.48038899997</v>
      </c>
      <c r="H168" s="57">
        <v>205781.18205800001</v>
      </c>
      <c r="I168" s="57">
        <v>204950.81197799998</v>
      </c>
      <c r="J168" s="57">
        <v>211269.83343199998</v>
      </c>
      <c r="K168" s="57">
        <v>221579.841728</v>
      </c>
      <c r="L168" s="57">
        <v>234384.60736700002</v>
      </c>
      <c r="M168" s="57">
        <v>244849.304298</v>
      </c>
      <c r="N168" s="57">
        <v>244119.892383</v>
      </c>
      <c r="O168" s="102"/>
    </row>
    <row r="169" spans="1:28" x14ac:dyDescent="0.25">
      <c r="A169" s="148" t="s">
        <v>98</v>
      </c>
      <c r="B169" s="149">
        <v>3865.2829629999997</v>
      </c>
      <c r="C169" s="149">
        <v>3946.3747740000003</v>
      </c>
      <c r="D169" s="149">
        <v>3997.403519</v>
      </c>
      <c r="E169" s="149">
        <v>3875.3033299999997</v>
      </c>
      <c r="F169" s="149">
        <v>3541.8173290000004</v>
      </c>
      <c r="G169" s="149">
        <v>3320.2414429999994</v>
      </c>
      <c r="H169" s="149">
        <v>3149.4366920000002</v>
      </c>
      <c r="I169" s="149">
        <v>2931.9580920000003</v>
      </c>
      <c r="J169" s="149">
        <v>2764.9212409999996</v>
      </c>
      <c r="K169" s="149">
        <v>2696.7170839999999</v>
      </c>
      <c r="L169" s="149">
        <v>3567.6975060000004</v>
      </c>
      <c r="M169" s="149">
        <v>4096.2770630000005</v>
      </c>
      <c r="N169" s="149">
        <v>4023.0500959999999</v>
      </c>
      <c r="O169" s="111"/>
    </row>
    <row r="170" spans="1:28" x14ac:dyDescent="0.25">
      <c r="A170" s="994" t="s">
        <v>1551</v>
      </c>
      <c r="B170" s="149">
        <v>25659.724943000001</v>
      </c>
      <c r="C170" s="149">
        <v>24099.912103999999</v>
      </c>
      <c r="D170" s="149">
        <v>23455.420141999999</v>
      </c>
      <c r="E170" s="149">
        <v>22963.198509000002</v>
      </c>
      <c r="F170" s="149">
        <v>22247.608892</v>
      </c>
      <c r="G170" s="149">
        <v>22828.159549</v>
      </c>
      <c r="H170" s="149">
        <v>23552.296444</v>
      </c>
      <c r="I170" s="149">
        <v>21787.686181000001</v>
      </c>
      <c r="J170" s="149">
        <v>23118.385736</v>
      </c>
      <c r="K170" s="149">
        <v>24885.764595000001</v>
      </c>
      <c r="L170" s="149">
        <v>25467.407825000002</v>
      </c>
      <c r="M170" s="149">
        <v>26297.635832</v>
      </c>
      <c r="N170" s="149">
        <v>26243.139932000002</v>
      </c>
      <c r="O170" s="111"/>
    </row>
    <row r="173" spans="1:28" ht="15.75" x14ac:dyDescent="0.25">
      <c r="A173" s="1045" t="s">
        <v>1555</v>
      </c>
      <c r="B173" s="1048"/>
      <c r="C173" s="1048"/>
      <c r="D173" s="1048"/>
      <c r="E173" s="1048"/>
      <c r="F173" s="1048"/>
      <c r="G173" s="1048"/>
      <c r="H173" s="1048"/>
      <c r="I173" s="1048"/>
      <c r="J173" s="1048"/>
      <c r="K173" s="1048"/>
      <c r="L173" s="1048"/>
      <c r="M173" s="1048"/>
      <c r="N173" s="1048"/>
      <c r="Q173" s="1043"/>
      <c r="R173" s="1043"/>
      <c r="S173" s="1043"/>
      <c r="T173" s="1043"/>
      <c r="U173" s="1043"/>
      <c r="V173" s="1043"/>
      <c r="W173" s="1043"/>
      <c r="X173" s="1043"/>
      <c r="Y173" s="1043"/>
      <c r="Z173" s="1043"/>
      <c r="AA173" s="1043"/>
      <c r="AB173" s="1043"/>
    </row>
    <row r="174" spans="1:28" x14ac:dyDescent="0.25">
      <c r="A174" s="163" t="s">
        <v>1547</v>
      </c>
      <c r="Q174" s="1043"/>
      <c r="R174" s="1043"/>
      <c r="S174" s="1043"/>
      <c r="T174" s="1043"/>
      <c r="U174" s="1043"/>
      <c r="V174" s="1043"/>
      <c r="W174" s="1043"/>
      <c r="X174" s="1043"/>
      <c r="Y174" s="1043"/>
      <c r="Z174" s="1043"/>
      <c r="AA174" s="1043"/>
      <c r="AB174" s="1043"/>
    </row>
    <row r="175" spans="1:28" x14ac:dyDescent="0.25">
      <c r="Q175" s="1043"/>
      <c r="R175" s="1043"/>
      <c r="S175" s="1043"/>
      <c r="T175" s="1043"/>
      <c r="U175" s="1043"/>
      <c r="V175" s="1043"/>
      <c r="W175" s="1043"/>
      <c r="X175" s="1043"/>
      <c r="Y175" s="1043"/>
      <c r="Z175" s="1043"/>
      <c r="AA175" s="1043"/>
      <c r="AB175" s="1043"/>
    </row>
    <row r="176" spans="1:28" x14ac:dyDescent="0.25">
      <c r="A176" s="243"/>
      <c r="B176" s="244">
        <v>2013</v>
      </c>
      <c r="C176" s="244">
        <v>2014</v>
      </c>
      <c r="D176" s="244">
        <v>2015</v>
      </c>
      <c r="E176" s="244">
        <v>2016</v>
      </c>
      <c r="F176" s="244">
        <v>2017</v>
      </c>
      <c r="G176" s="244">
        <v>2018</v>
      </c>
      <c r="H176" s="244">
        <v>2019</v>
      </c>
      <c r="I176" s="244">
        <v>2020</v>
      </c>
      <c r="J176" s="244">
        <v>2021</v>
      </c>
      <c r="K176" s="244">
        <v>2022</v>
      </c>
      <c r="L176" s="244">
        <v>2023</v>
      </c>
      <c r="M176" s="244">
        <v>2024</v>
      </c>
      <c r="N176" s="244">
        <v>2025</v>
      </c>
      <c r="O176" s="1029"/>
      <c r="Q176" s="1043"/>
      <c r="R176" s="1043"/>
      <c r="S176" s="1043"/>
      <c r="T176" s="1043"/>
      <c r="U176" s="1043"/>
      <c r="V176" s="1043"/>
      <c r="W176" s="1043"/>
      <c r="X176" s="1043"/>
      <c r="Y176" s="1043"/>
      <c r="Z176" s="1043"/>
      <c r="AA176" s="1043"/>
      <c r="AB176" s="1043"/>
    </row>
    <row r="177" spans="1:29" ht="25.5" x14ac:dyDescent="0.25">
      <c r="A177" s="247" t="s">
        <v>1548</v>
      </c>
      <c r="B177" s="1042"/>
      <c r="C177" s="1042"/>
      <c r="D177" s="1042"/>
      <c r="E177" s="1042"/>
      <c r="F177" s="1042"/>
      <c r="G177" s="1042"/>
      <c r="H177" s="1042"/>
      <c r="I177" s="1042"/>
      <c r="J177" s="1042"/>
      <c r="K177" s="1042"/>
      <c r="L177" s="1042"/>
      <c r="M177" s="1042"/>
      <c r="N177" s="1030"/>
      <c r="O177" s="1030"/>
      <c r="Q177" s="244">
        <v>2013</v>
      </c>
      <c r="R177" s="244">
        <v>2014</v>
      </c>
      <c r="S177" s="244">
        <v>2015</v>
      </c>
      <c r="T177" s="244">
        <v>2016</v>
      </c>
      <c r="U177" s="244">
        <v>2017</v>
      </c>
      <c r="V177" s="244">
        <v>2018</v>
      </c>
      <c r="W177" s="244">
        <v>2019</v>
      </c>
      <c r="X177" s="244">
        <v>2020</v>
      </c>
      <c r="Y177" s="244">
        <v>2021</v>
      </c>
      <c r="Z177" s="244">
        <v>2022</v>
      </c>
      <c r="AA177" s="244">
        <v>2023</v>
      </c>
      <c r="AB177" s="244">
        <v>2024</v>
      </c>
      <c r="AC177" s="244">
        <v>2025</v>
      </c>
    </row>
    <row r="178" spans="1:29" x14ac:dyDescent="0.25">
      <c r="A178" s="183" t="s">
        <v>1549</v>
      </c>
      <c r="B178" s="184">
        <f t="shared" ref="B178:N178" si="0">+B125+B64+B7</f>
        <v>30336.150637000002</v>
      </c>
      <c r="C178" s="184">
        <f t="shared" si="0"/>
        <v>31189.900809999999</v>
      </c>
      <c r="D178" s="184">
        <f t="shared" si="0"/>
        <v>31207.028451999999</v>
      </c>
      <c r="E178" s="184">
        <f t="shared" si="0"/>
        <v>31243.432851000001</v>
      </c>
      <c r="F178" s="184">
        <f t="shared" si="0"/>
        <v>32675.686861000002</v>
      </c>
      <c r="G178" s="184">
        <f t="shared" si="0"/>
        <v>32901.276334000002</v>
      </c>
      <c r="H178" s="184">
        <f t="shared" si="0"/>
        <v>33306.739060999993</v>
      </c>
      <c r="I178" s="184">
        <f t="shared" si="0"/>
        <v>33911.269236</v>
      </c>
      <c r="J178" s="184">
        <f t="shared" si="0"/>
        <v>34574.448737999999</v>
      </c>
      <c r="K178" s="184">
        <f t="shared" si="0"/>
        <v>36572.388249000003</v>
      </c>
      <c r="L178" s="184">
        <f t="shared" si="0"/>
        <v>38640.979026000001</v>
      </c>
      <c r="M178" s="184">
        <f t="shared" si="0"/>
        <v>40094.035289999993</v>
      </c>
      <c r="N178" s="184">
        <f t="shared" si="0"/>
        <v>40277.127859</v>
      </c>
      <c r="O178" s="184"/>
      <c r="P178" s="1031" t="s">
        <v>1550</v>
      </c>
      <c r="Q178" s="1032">
        <f t="shared" ref="Q178:Q186" si="1">+B178/SUM(B$188:B$190)</f>
        <v>0.16168780876358327</v>
      </c>
      <c r="R178" s="1032">
        <f t="shared" ref="R178:R186" si="2">+C178/SUM(C$188:C$190)</f>
        <v>0.16249344759675458</v>
      </c>
      <c r="S178" s="1032">
        <f t="shared" ref="S178:S186" si="3">+D178/SUM(D$188:D$190)</f>
        <v>0.16021958352755647</v>
      </c>
      <c r="T178" s="1032">
        <f t="shared" ref="T178:T186" si="4">+E178/SUM(E$188:E$190)</f>
        <v>0.16036690807848922</v>
      </c>
      <c r="U178" s="1032">
        <f t="shared" ref="U178:U186" si="5">+F178/SUM(F$188:F$190)</f>
        <v>0.16470507174029042</v>
      </c>
      <c r="V178" s="1032">
        <f t="shared" ref="V178:V186" si="6">+G178/SUM(G$188:G$190)</f>
        <v>0.16494192632026855</v>
      </c>
      <c r="W178" s="1032">
        <f t="shared" ref="W178:W186" si="7">+H178/SUM(H$188:H$190)</f>
        <v>0.16426819087335703</v>
      </c>
      <c r="X178" s="1032">
        <f t="shared" ref="X178:X186" si="8">+I178/SUM(I$188:I$190)</f>
        <v>0.16721332901620406</v>
      </c>
      <c r="Y178" s="1032">
        <f t="shared" ref="Y178:Y186" si="9">+J178/SUM(J$188:J$190)</f>
        <v>0.1658009306680685</v>
      </c>
      <c r="Z178" s="1032">
        <f t="shared" ref="Z178:Z186" si="10">+K178/SUM(K$188:K$190)</f>
        <v>0.16749107363892959</v>
      </c>
      <c r="AA178" s="1032">
        <f t="shared" ref="AA178:AA186" si="11">+L178/SUM(L$188:L$190)</f>
        <v>0.16719232515265578</v>
      </c>
      <c r="AB178" s="1032">
        <f t="shared" ref="AB178:AB186" si="12">+M178/SUM(M$188:M$190)</f>
        <v>0.1674565478615406</v>
      </c>
      <c r="AC178" s="1032">
        <f t="shared" ref="AC178:AC186" si="13">+N178/SUM(N$188:N$190)</f>
        <v>0.16670394938488481</v>
      </c>
    </row>
    <row r="179" spans="1:29" x14ac:dyDescent="0.25">
      <c r="A179" s="110" t="s">
        <v>123</v>
      </c>
      <c r="B179" s="111">
        <f t="shared" ref="B179:N179" si="14">+B126+B65+B8</f>
        <v>5625.9266070000003</v>
      </c>
      <c r="C179" s="111">
        <f t="shared" si="14"/>
        <v>5757.952217</v>
      </c>
      <c r="D179" s="111">
        <f t="shared" si="14"/>
        <v>5876.766482</v>
      </c>
      <c r="E179" s="111">
        <f t="shared" si="14"/>
        <v>5993.4850839999999</v>
      </c>
      <c r="F179" s="111">
        <f t="shared" si="14"/>
        <v>6153.3021829999989</v>
      </c>
      <c r="G179" s="111">
        <f t="shared" si="14"/>
        <v>6461.0972339999989</v>
      </c>
      <c r="H179" s="111">
        <f t="shared" si="14"/>
        <v>6658.0200159999995</v>
      </c>
      <c r="I179" s="111">
        <f t="shared" si="14"/>
        <v>6858.2793189999993</v>
      </c>
      <c r="J179" s="111">
        <f t="shared" si="14"/>
        <v>6981.8539780000001</v>
      </c>
      <c r="K179" s="111">
        <f t="shared" si="14"/>
        <v>7280.2630550000003</v>
      </c>
      <c r="L179" s="111">
        <f t="shared" si="14"/>
        <v>7645.6897680000002</v>
      </c>
      <c r="M179" s="111">
        <f t="shared" si="14"/>
        <v>8065.7782250000009</v>
      </c>
      <c r="N179" s="111">
        <f t="shared" si="14"/>
        <v>8154.8171730000004</v>
      </c>
      <c r="O179" s="111"/>
      <c r="P179" s="1033" t="s">
        <v>123</v>
      </c>
      <c r="Q179" s="1034">
        <f t="shared" si="1"/>
        <v>2.9985470346429139E-2</v>
      </c>
      <c r="R179" s="1034">
        <f t="shared" si="2"/>
        <v>2.9997835278069498E-2</v>
      </c>
      <c r="S179" s="1034">
        <f t="shared" si="3"/>
        <v>3.0171827467744675E-2</v>
      </c>
      <c r="T179" s="1034">
        <f t="shared" si="4"/>
        <v>3.0763478396224331E-2</v>
      </c>
      <c r="U179" s="1034">
        <f t="shared" si="5"/>
        <v>3.1016335840221849E-2</v>
      </c>
      <c r="V179" s="1034">
        <f t="shared" si="6"/>
        <v>3.2391017694873563E-2</v>
      </c>
      <c r="W179" s="1034">
        <f t="shared" si="7"/>
        <v>3.2837225548374732E-2</v>
      </c>
      <c r="X179" s="1034">
        <f t="shared" si="8"/>
        <v>3.3817540366066372E-2</v>
      </c>
      <c r="Y179" s="1034">
        <f t="shared" si="9"/>
        <v>3.3481311476953976E-2</v>
      </c>
      <c r="Z179" s="1034">
        <f t="shared" si="10"/>
        <v>3.3341521673502551E-2</v>
      </c>
      <c r="AA179" s="1034">
        <f t="shared" si="11"/>
        <v>3.3081476761954477E-2</v>
      </c>
      <c r="AB179" s="1034">
        <f t="shared" si="12"/>
        <v>3.3687489114176537E-2</v>
      </c>
      <c r="AC179" s="1034">
        <f t="shared" si="13"/>
        <v>3.3752164106880624E-2</v>
      </c>
    </row>
    <row r="180" spans="1:29" x14ac:dyDescent="0.25">
      <c r="A180" s="110" t="s">
        <v>26</v>
      </c>
      <c r="B180" s="111">
        <f t="shared" ref="B180:N180" si="15">+B127+B66+B9</f>
        <v>20217.885251</v>
      </c>
      <c r="C180" s="111">
        <f t="shared" si="15"/>
        <v>20760.353337</v>
      </c>
      <c r="D180" s="111">
        <f t="shared" si="15"/>
        <v>21222.397676000001</v>
      </c>
      <c r="E180" s="111">
        <f t="shared" si="15"/>
        <v>21482.212339000002</v>
      </c>
      <c r="F180" s="111">
        <f t="shared" si="15"/>
        <v>21766.074934999997</v>
      </c>
      <c r="G180" s="111">
        <f t="shared" si="15"/>
        <v>21475.683185999998</v>
      </c>
      <c r="H180" s="111">
        <f t="shared" si="15"/>
        <v>21876.024359999999</v>
      </c>
      <c r="I180" s="111">
        <f t="shared" si="15"/>
        <v>20625.894919999995</v>
      </c>
      <c r="J180" s="111">
        <f t="shared" si="15"/>
        <v>21732.770969999998</v>
      </c>
      <c r="K180" s="111">
        <f t="shared" si="15"/>
        <v>23003.249780000002</v>
      </c>
      <c r="L180" s="111">
        <f t="shared" si="15"/>
        <v>24490.080543</v>
      </c>
      <c r="M180" s="111">
        <f t="shared" si="15"/>
        <v>24878.202631000004</v>
      </c>
      <c r="N180" s="111">
        <f t="shared" si="15"/>
        <v>24600.147200000003</v>
      </c>
      <c r="O180" s="111"/>
      <c r="P180" s="1033" t="s">
        <v>26</v>
      </c>
      <c r="Q180" s="1034">
        <f t="shared" si="1"/>
        <v>0.10775874642713189</v>
      </c>
      <c r="R180" s="1034">
        <f t="shared" si="2"/>
        <v>0.10815749006724458</v>
      </c>
      <c r="S180" s="1034">
        <f t="shared" si="3"/>
        <v>0.10895762543796403</v>
      </c>
      <c r="T180" s="1034">
        <f t="shared" si="4"/>
        <v>0.11026432299934466</v>
      </c>
      <c r="U180" s="1034">
        <f t="shared" si="5"/>
        <v>0.10971408034738393</v>
      </c>
      <c r="V180" s="1034">
        <f t="shared" si="6"/>
        <v>0.10766270942754004</v>
      </c>
      <c r="W180" s="1034">
        <f t="shared" si="7"/>
        <v>0.10789212773238681</v>
      </c>
      <c r="X180" s="1034">
        <f t="shared" si="8"/>
        <v>0.1017043782557762</v>
      </c>
      <c r="Y180" s="1034">
        <f t="shared" si="9"/>
        <v>0.10421897627717375</v>
      </c>
      <c r="Z180" s="1034">
        <f t="shared" si="10"/>
        <v>0.10534830201968064</v>
      </c>
      <c r="AA180" s="1034">
        <f t="shared" si="11"/>
        <v>0.10596402090135759</v>
      </c>
      <c r="AB180" s="1034">
        <f t="shared" si="12"/>
        <v>0.10390617705238116</v>
      </c>
      <c r="AC180" s="1034">
        <f t="shared" si="13"/>
        <v>0.10181812635811252</v>
      </c>
    </row>
    <row r="181" spans="1:29" x14ac:dyDescent="0.25">
      <c r="A181" s="110" t="s">
        <v>33</v>
      </c>
      <c r="B181" s="111">
        <f t="shared" ref="B181:N181" si="16">+B128+B67+B10</f>
        <v>14627.855769000002</v>
      </c>
      <c r="C181" s="111">
        <f t="shared" si="16"/>
        <v>14857.036158000001</v>
      </c>
      <c r="D181" s="111">
        <f t="shared" si="16"/>
        <v>15026.583628</v>
      </c>
      <c r="E181" s="111">
        <f t="shared" si="16"/>
        <v>15008.781636999998</v>
      </c>
      <c r="F181" s="111">
        <f t="shared" si="16"/>
        <v>15418.606706999999</v>
      </c>
      <c r="G181" s="111">
        <f t="shared" si="16"/>
        <v>15628.864959999999</v>
      </c>
      <c r="H181" s="111">
        <f t="shared" si="16"/>
        <v>15980.866302999999</v>
      </c>
      <c r="I181" s="111">
        <f t="shared" si="16"/>
        <v>15371.979596999998</v>
      </c>
      <c r="J181" s="111">
        <f t="shared" si="16"/>
        <v>15716.947578000003</v>
      </c>
      <c r="K181" s="111">
        <f t="shared" si="16"/>
        <v>17097.853706000002</v>
      </c>
      <c r="L181" s="111">
        <f t="shared" si="16"/>
        <v>18194.719194000001</v>
      </c>
      <c r="M181" s="111">
        <f t="shared" si="16"/>
        <v>19027.118744000003</v>
      </c>
      <c r="N181" s="111">
        <f t="shared" si="16"/>
        <v>18861.552187000001</v>
      </c>
      <c r="O181" s="111"/>
      <c r="P181" s="1033" t="s">
        <v>33</v>
      </c>
      <c r="Q181" s="1034">
        <f t="shared" si="1"/>
        <v>7.7964603172647098E-2</v>
      </c>
      <c r="R181" s="1034">
        <f t="shared" si="2"/>
        <v>7.7402331000970603E-2</v>
      </c>
      <c r="S181" s="1034">
        <f t="shared" si="3"/>
        <v>7.7147780168280111E-2</v>
      </c>
      <c r="T181" s="1034">
        <f t="shared" si="4"/>
        <v>7.7037370273281544E-2</v>
      </c>
      <c r="U181" s="1034">
        <f t="shared" si="5"/>
        <v>7.7719031113705525E-2</v>
      </c>
      <c r="V181" s="1034">
        <f t="shared" si="6"/>
        <v>7.8351218552509622E-2</v>
      </c>
      <c r="W181" s="1034">
        <f t="shared" si="7"/>
        <v>7.8817322565711015E-2</v>
      </c>
      <c r="X181" s="1034">
        <f t="shared" si="8"/>
        <v>7.5797808218125179E-2</v>
      </c>
      <c r="Y181" s="1034">
        <f t="shared" si="9"/>
        <v>7.5370241054041068E-2</v>
      </c>
      <c r="Z181" s="1034">
        <f t="shared" si="10"/>
        <v>7.8303277725309456E-2</v>
      </c>
      <c r="AA181" s="1034">
        <f t="shared" si="11"/>
        <v>7.872516391206498E-2</v>
      </c>
      <c r="AB181" s="1034">
        <f t="shared" si="12"/>
        <v>7.9468569266624531E-2</v>
      </c>
      <c r="AC181" s="1034">
        <f t="shared" si="13"/>
        <v>7.8066520833098896E-2</v>
      </c>
    </row>
    <row r="182" spans="1:29" x14ac:dyDescent="0.25">
      <c r="A182" s="192" t="s">
        <v>40</v>
      </c>
      <c r="B182" s="111">
        <f t="shared" ref="B182:N182" si="17">+B129+B68+B11</f>
        <v>45243.332730999995</v>
      </c>
      <c r="C182" s="111">
        <f t="shared" si="17"/>
        <v>47016.702002999999</v>
      </c>
      <c r="D182" s="111">
        <f t="shared" si="17"/>
        <v>48208.487650000003</v>
      </c>
      <c r="E182" s="111">
        <f t="shared" si="17"/>
        <v>48767.981442999997</v>
      </c>
      <c r="F182" s="111">
        <f t="shared" si="17"/>
        <v>49816.717848</v>
      </c>
      <c r="G182" s="111">
        <f t="shared" si="17"/>
        <v>50261.986422000002</v>
      </c>
      <c r="H182" s="111">
        <f t="shared" si="17"/>
        <v>51066.060985000004</v>
      </c>
      <c r="I182" s="111">
        <f t="shared" si="17"/>
        <v>52428.278148000005</v>
      </c>
      <c r="J182" s="111">
        <f t="shared" si="17"/>
        <v>53036.195792999999</v>
      </c>
      <c r="K182" s="111">
        <f t="shared" si="17"/>
        <v>54436.843128999993</v>
      </c>
      <c r="L182" s="111">
        <f t="shared" si="17"/>
        <v>57545.439465000003</v>
      </c>
      <c r="M182" s="111">
        <f t="shared" si="17"/>
        <v>59845.607184</v>
      </c>
      <c r="N182" s="111">
        <f t="shared" si="17"/>
        <v>60813.513947999993</v>
      </c>
      <c r="O182" s="111"/>
      <c r="P182" s="192" t="s">
        <v>40</v>
      </c>
      <c r="Q182" s="1034">
        <f t="shared" si="1"/>
        <v>0.24114118557661929</v>
      </c>
      <c r="R182" s="1034">
        <f t="shared" si="2"/>
        <v>0.24494806987803006</v>
      </c>
      <c r="S182" s="1034">
        <f t="shared" si="3"/>
        <v>0.24750654570192943</v>
      </c>
      <c r="T182" s="1034">
        <f t="shared" si="4"/>
        <v>0.25031725657485587</v>
      </c>
      <c r="U182" s="1034">
        <f t="shared" si="5"/>
        <v>0.25110615491954008</v>
      </c>
      <c r="V182" s="1034">
        <f t="shared" si="6"/>
        <v>0.25197529654983941</v>
      </c>
      <c r="W182" s="1034">
        <f t="shared" si="7"/>
        <v>0.25185682205847915</v>
      </c>
      <c r="X182" s="1034">
        <f t="shared" si="8"/>
        <v>0.25851898561224901</v>
      </c>
      <c r="Y182" s="1034">
        <f t="shared" si="9"/>
        <v>0.25433379106659815</v>
      </c>
      <c r="Z182" s="1034">
        <f t="shared" si="10"/>
        <v>0.2493051653918035</v>
      </c>
      <c r="AA182" s="1034">
        <f t="shared" si="11"/>
        <v>0.24898840734886793</v>
      </c>
      <c r="AB182" s="1034">
        <f t="shared" si="12"/>
        <v>0.2499508645419376</v>
      </c>
      <c r="AC182" s="1034">
        <f t="shared" si="13"/>
        <v>0.25170247954606956</v>
      </c>
    </row>
    <row r="183" spans="1:29" x14ac:dyDescent="0.25">
      <c r="A183" s="192" t="s">
        <v>49</v>
      </c>
      <c r="B183" s="111">
        <f t="shared" ref="B183:N183" si="18">+B130+B69+B12</f>
        <v>5796.4127129999997</v>
      </c>
      <c r="C183" s="111">
        <f t="shared" si="18"/>
        <v>5658.6669839999995</v>
      </c>
      <c r="D183" s="111">
        <f t="shared" si="18"/>
        <v>5662.8453930000005</v>
      </c>
      <c r="E183" s="111">
        <f t="shared" si="18"/>
        <v>5740.8292010000005</v>
      </c>
      <c r="F183" s="111">
        <f t="shared" si="18"/>
        <v>5783.1892009999992</v>
      </c>
      <c r="G183" s="111">
        <f t="shared" si="18"/>
        <v>5927.2317409999996</v>
      </c>
      <c r="H183" s="111">
        <f t="shared" si="18"/>
        <v>5992.4074949999995</v>
      </c>
      <c r="I183" s="111">
        <f t="shared" si="18"/>
        <v>5898.0862579999994</v>
      </c>
      <c r="J183" s="111">
        <f t="shared" si="18"/>
        <v>6176.9877820000002</v>
      </c>
      <c r="K183" s="111">
        <f t="shared" si="18"/>
        <v>6676.720523</v>
      </c>
      <c r="L183" s="111">
        <f t="shared" si="18"/>
        <v>7401.5985250000003</v>
      </c>
      <c r="M183" s="111">
        <f t="shared" si="18"/>
        <v>8495.7692779999998</v>
      </c>
      <c r="N183" s="111">
        <f t="shared" si="18"/>
        <v>8514.9905500000004</v>
      </c>
      <c r="O183" s="111"/>
      <c r="P183" s="192" t="s">
        <v>49</v>
      </c>
      <c r="Q183" s="1034">
        <f t="shared" si="1"/>
        <v>3.0894139519180248E-2</v>
      </c>
      <c r="R183" s="1034">
        <f t="shared" si="2"/>
        <v>2.9480578108708941E-2</v>
      </c>
      <c r="S183" s="1034">
        <f t="shared" si="3"/>
        <v>2.9073538092322111E-2</v>
      </c>
      <c r="T183" s="1034">
        <f t="shared" si="4"/>
        <v>2.946664129904045E-2</v>
      </c>
      <c r="U183" s="1034">
        <f t="shared" si="5"/>
        <v>2.9150744291629772E-2</v>
      </c>
      <c r="V183" s="1034">
        <f t="shared" si="6"/>
        <v>2.9714622958164145E-2</v>
      </c>
      <c r="W183" s="1034">
        <f t="shared" si="7"/>
        <v>2.9554437508180393E-2</v>
      </c>
      <c r="X183" s="1034">
        <f t="shared" si="8"/>
        <v>2.9082917279248298E-2</v>
      </c>
      <c r="Y183" s="1034">
        <f t="shared" si="9"/>
        <v>2.9621595147958722E-2</v>
      </c>
      <c r="Z183" s="1034">
        <f t="shared" si="10"/>
        <v>3.0577469569954125E-2</v>
      </c>
      <c r="AA183" s="1034">
        <f t="shared" si="11"/>
        <v>3.2025339378915801E-2</v>
      </c>
      <c r="AB183" s="1034">
        <f t="shared" si="12"/>
        <v>3.5483387601967002E-2</v>
      </c>
      <c r="AC183" s="1034">
        <f t="shared" si="13"/>
        <v>3.5242894146504701E-2</v>
      </c>
    </row>
    <row r="184" spans="1:29" x14ac:dyDescent="0.25">
      <c r="A184" s="192" t="s">
        <v>56</v>
      </c>
      <c r="B184" s="111">
        <f t="shared" ref="B184:N184" si="19">+B131+B70+B13</f>
        <v>18074.904726000001</v>
      </c>
      <c r="C184" s="111">
        <f t="shared" si="19"/>
        <v>18823.060549000002</v>
      </c>
      <c r="D184" s="111">
        <f t="shared" si="19"/>
        <v>19104.213247</v>
      </c>
      <c r="E184" s="111">
        <f t="shared" si="19"/>
        <v>19085.071470999999</v>
      </c>
      <c r="F184" s="111">
        <f t="shared" si="19"/>
        <v>19528.058919999999</v>
      </c>
      <c r="G184" s="111">
        <f t="shared" si="19"/>
        <v>20181.726341000001</v>
      </c>
      <c r="H184" s="111">
        <f t="shared" si="19"/>
        <v>20750.476322000002</v>
      </c>
      <c r="I184" s="111">
        <f t="shared" si="19"/>
        <v>21030.207913999999</v>
      </c>
      <c r="J184" s="111">
        <f t="shared" si="19"/>
        <v>22225.291413999999</v>
      </c>
      <c r="K184" s="111">
        <f t="shared" si="19"/>
        <v>23970.626723000001</v>
      </c>
      <c r="L184" s="111">
        <f t="shared" si="19"/>
        <v>25797.842091000002</v>
      </c>
      <c r="M184" s="111">
        <f t="shared" si="19"/>
        <v>26374.152653000001</v>
      </c>
      <c r="N184" s="111">
        <f t="shared" si="19"/>
        <v>26872.001924000004</v>
      </c>
      <c r="O184" s="111"/>
      <c r="P184" s="192" t="s">
        <v>56</v>
      </c>
      <c r="Q184" s="1034">
        <f t="shared" si="1"/>
        <v>9.633693390198983E-2</v>
      </c>
      <c r="R184" s="1034">
        <f t="shared" si="2"/>
        <v>9.8064563320086756E-2</v>
      </c>
      <c r="S184" s="1034">
        <f t="shared" si="3"/>
        <v>9.8082683353332922E-2</v>
      </c>
      <c r="T184" s="1034">
        <f t="shared" si="4"/>
        <v>9.7960231094237557E-2</v>
      </c>
      <c r="U184" s="1034">
        <f t="shared" si="5"/>
        <v>9.8433136510624061E-2</v>
      </c>
      <c r="V184" s="1034">
        <f t="shared" si="6"/>
        <v>0.10117579589801713</v>
      </c>
      <c r="W184" s="1034">
        <f t="shared" si="7"/>
        <v>0.10234094664543938</v>
      </c>
      <c r="X184" s="1034">
        <f t="shared" si="8"/>
        <v>0.10369800819692504</v>
      </c>
      <c r="Y184" s="1034">
        <f t="shared" si="9"/>
        <v>0.10658084612525319</v>
      </c>
      <c r="Z184" s="1034">
        <f t="shared" si="10"/>
        <v>0.10977861162083297</v>
      </c>
      <c r="AA184" s="1034">
        <f t="shared" si="11"/>
        <v>0.11162246174490448</v>
      </c>
      <c r="AB184" s="1034">
        <f t="shared" si="12"/>
        <v>0.11015415445464566</v>
      </c>
      <c r="AC184" s="1034">
        <f t="shared" si="13"/>
        <v>0.11122115917230263</v>
      </c>
    </row>
    <row r="185" spans="1:29" x14ac:dyDescent="0.25">
      <c r="A185" s="192" t="s">
        <v>62</v>
      </c>
      <c r="B185" s="111">
        <f t="shared" ref="B185:N185" si="20">+B132+B74+B17</f>
        <v>21018.081891000002</v>
      </c>
      <c r="C185" s="111">
        <f t="shared" si="20"/>
        <v>21434.837541000001</v>
      </c>
      <c r="D185" s="111">
        <f t="shared" si="20"/>
        <v>21719.143999</v>
      </c>
      <c r="E185" s="111">
        <f t="shared" si="20"/>
        <v>21516.628479999999</v>
      </c>
      <c r="F185" s="111">
        <f t="shared" si="20"/>
        <v>22429.938461999998</v>
      </c>
      <c r="G185" s="111">
        <f t="shared" si="20"/>
        <v>22019.573854999999</v>
      </c>
      <c r="H185" s="111">
        <f t="shared" si="20"/>
        <v>22620.780937000003</v>
      </c>
      <c r="I185" s="111">
        <f t="shared" si="20"/>
        <v>22450.439885</v>
      </c>
      <c r="J185" s="111">
        <f t="shared" si="20"/>
        <v>23375.790152999998</v>
      </c>
      <c r="K185" s="111">
        <f t="shared" si="20"/>
        <v>23610.149864000003</v>
      </c>
      <c r="L185" s="111">
        <f t="shared" si="20"/>
        <v>24496.505174000002</v>
      </c>
      <c r="M185" s="111">
        <f t="shared" si="20"/>
        <v>24997.934624000001</v>
      </c>
      <c r="N185" s="111">
        <f t="shared" si="20"/>
        <v>26022.979581000003</v>
      </c>
      <c r="O185" s="111"/>
      <c r="P185" s="192" t="s">
        <v>62</v>
      </c>
      <c r="Q185" s="1034">
        <f t="shared" si="1"/>
        <v>0.11202369232780854</v>
      </c>
      <c r="R185" s="1034">
        <f t="shared" si="2"/>
        <v>0.11167142441173514</v>
      </c>
      <c r="S185" s="1034">
        <f t="shared" si="3"/>
        <v>0.11150796402955153</v>
      </c>
      <c r="T185" s="1034">
        <f t="shared" si="4"/>
        <v>0.11044097484635788</v>
      </c>
      <c r="U185" s="1034">
        <f t="shared" si="5"/>
        <v>0.11306035093399559</v>
      </c>
      <c r="V185" s="1034">
        <f t="shared" si="6"/>
        <v>0.1103893627567841</v>
      </c>
      <c r="W185" s="1034">
        <f t="shared" si="7"/>
        <v>0.11156525272131965</v>
      </c>
      <c r="X185" s="1034">
        <f t="shared" si="8"/>
        <v>0.1107010405574492</v>
      </c>
      <c r="Y185" s="1034">
        <f t="shared" si="9"/>
        <v>0.11209803493436891</v>
      </c>
      <c r="Z185" s="1034">
        <f t="shared" si="10"/>
        <v>0.10812773075068499</v>
      </c>
      <c r="AA185" s="1034">
        <f t="shared" si="11"/>
        <v>0.10599181908406967</v>
      </c>
      <c r="AB185" s="1034">
        <f t="shared" si="12"/>
        <v>0.10440624909729609</v>
      </c>
      <c r="AC185" s="1034">
        <f t="shared" si="13"/>
        <v>0.10770712067905187</v>
      </c>
    </row>
    <row r="186" spans="1:29" x14ac:dyDescent="0.25">
      <c r="A186" s="192" t="s">
        <v>68</v>
      </c>
      <c r="B186" s="111">
        <f t="shared" ref="B186:N186" si="21">+B133+B75+B18</f>
        <v>4135.9787710000001</v>
      </c>
      <c r="C186" s="111">
        <f t="shared" si="21"/>
        <v>4164.1895009999998</v>
      </c>
      <c r="D186" s="111">
        <f t="shared" si="21"/>
        <v>4128.2597619999997</v>
      </c>
      <c r="E186" s="111">
        <f t="shared" si="21"/>
        <v>4016.2160130000007</v>
      </c>
      <c r="F186" s="111">
        <f t="shared" si="21"/>
        <v>4164.7600179999999</v>
      </c>
      <c r="G186" s="111">
        <f t="shared" si="21"/>
        <v>4037.4216219999998</v>
      </c>
      <c r="H186" s="111">
        <f t="shared" si="21"/>
        <v>4137.0652020000007</v>
      </c>
      <c r="I186" s="111">
        <f t="shared" si="21"/>
        <v>4426.484692</v>
      </c>
      <c r="J186" s="111">
        <f t="shared" si="21"/>
        <v>4394.9940930000002</v>
      </c>
      <c r="K186" s="111">
        <f t="shared" si="21"/>
        <v>4495.1669259999999</v>
      </c>
      <c r="L186" s="111">
        <f t="shared" si="21"/>
        <v>4650.9641570000003</v>
      </c>
      <c r="M186" s="111">
        <f t="shared" si="21"/>
        <v>4731.744412</v>
      </c>
      <c r="N186" s="111">
        <f t="shared" si="21"/>
        <v>4654.4374750000006</v>
      </c>
      <c r="O186" s="111"/>
      <c r="P186" s="179" t="s">
        <v>68</v>
      </c>
      <c r="Q186" s="1035">
        <f t="shared" si="1"/>
        <v>2.2044238656965639E-2</v>
      </c>
      <c r="R186" s="1035">
        <f t="shared" si="2"/>
        <v>2.1694634830218912E-2</v>
      </c>
      <c r="S186" s="1035">
        <f t="shared" si="3"/>
        <v>2.1194842718798484E-2</v>
      </c>
      <c r="T186" s="1035">
        <f t="shared" si="4"/>
        <v>2.0614512728216836E-2</v>
      </c>
      <c r="U186" s="1035">
        <f t="shared" si="5"/>
        <v>2.0992889926500852E-2</v>
      </c>
      <c r="V186" s="1035">
        <f t="shared" si="6"/>
        <v>2.0240555197295014E-2</v>
      </c>
      <c r="W186" s="1035">
        <f t="shared" si="7"/>
        <v>2.0403925314123973E-2</v>
      </c>
      <c r="X186" s="1035">
        <f t="shared" si="8"/>
        <v>2.1826586201699274E-2</v>
      </c>
      <c r="Y186" s="1035">
        <f t="shared" si="9"/>
        <v>2.1076087616667401E-2</v>
      </c>
      <c r="Z186" s="1035">
        <f t="shared" si="10"/>
        <v>2.0586578308637891E-2</v>
      </c>
      <c r="AA186" s="1035">
        <f t="shared" si="11"/>
        <v>2.0123856362109026E-2</v>
      </c>
      <c r="AB186" s="1035">
        <f t="shared" si="12"/>
        <v>1.9762580116107226E-2</v>
      </c>
      <c r="AC186" s="1035">
        <f t="shared" si="13"/>
        <v>1.9264360456976624E-2</v>
      </c>
    </row>
    <row r="187" spans="1:29" x14ac:dyDescent="0.25">
      <c r="A187" s="179" t="s">
        <v>11</v>
      </c>
      <c r="B187" s="119">
        <f t="shared" ref="B187:N187" si="22">+B134+B76+B19</f>
        <v>0</v>
      </c>
      <c r="C187" s="119">
        <f t="shared" si="22"/>
        <v>0</v>
      </c>
      <c r="D187" s="119">
        <f t="shared" si="22"/>
        <v>0</v>
      </c>
      <c r="E187" s="119">
        <f t="shared" si="22"/>
        <v>0</v>
      </c>
      <c r="F187" s="119">
        <f t="shared" si="22"/>
        <v>0</v>
      </c>
      <c r="G187" s="119">
        <f t="shared" si="22"/>
        <v>0</v>
      </c>
      <c r="H187" s="119">
        <f t="shared" si="22"/>
        <v>0</v>
      </c>
      <c r="I187" s="119">
        <f t="shared" si="22"/>
        <v>0</v>
      </c>
      <c r="J187" s="119">
        <f t="shared" si="22"/>
        <v>82.707230999999993</v>
      </c>
      <c r="K187" s="119">
        <f t="shared" si="22"/>
        <v>28.779523999999999</v>
      </c>
      <c r="L187" s="119">
        <f t="shared" si="22"/>
        <v>0</v>
      </c>
      <c r="M187" s="119">
        <f t="shared" si="22"/>
        <v>0</v>
      </c>
      <c r="N187" s="119">
        <f t="shared" si="22"/>
        <v>0</v>
      </c>
      <c r="O187" s="111"/>
      <c r="P187" s="192"/>
      <c r="Q187" s="1035"/>
      <c r="R187" s="1035"/>
      <c r="S187" s="1035"/>
      <c r="T187" s="1035"/>
      <c r="U187" s="1035"/>
      <c r="V187" s="1035"/>
      <c r="W187" s="1035"/>
      <c r="X187" s="1035"/>
      <c r="Y187" s="1035"/>
      <c r="Z187" s="1035"/>
      <c r="AA187" s="1035"/>
      <c r="AB187" s="1035"/>
      <c r="AC187" s="1035"/>
    </row>
    <row r="188" spans="1:29" x14ac:dyDescent="0.2">
      <c r="A188" s="193" t="s">
        <v>1531</v>
      </c>
      <c r="B188" s="57">
        <f t="shared" ref="B188:N188" si="23">+B135+B77+B20</f>
        <v>165082.03664400001</v>
      </c>
      <c r="C188" s="57">
        <f t="shared" si="23"/>
        <v>169667.45187600001</v>
      </c>
      <c r="D188" s="57">
        <f t="shared" si="23"/>
        <v>172155.72630999997</v>
      </c>
      <c r="E188" s="57">
        <f t="shared" si="23"/>
        <v>172855.533321</v>
      </c>
      <c r="F188" s="57">
        <f t="shared" si="23"/>
        <v>177736.35591700001</v>
      </c>
      <c r="G188" s="57">
        <f t="shared" si="23"/>
        <v>178894.89446999997</v>
      </c>
      <c r="H188" s="57">
        <f t="shared" si="23"/>
        <v>182388.44070200002</v>
      </c>
      <c r="I188" s="57">
        <f t="shared" si="23"/>
        <v>183000.91999199998</v>
      </c>
      <c r="J188" s="57">
        <f t="shared" si="23"/>
        <v>188297.98775500001</v>
      </c>
      <c r="K188" s="57">
        <f t="shared" si="23"/>
        <v>197172.04149099998</v>
      </c>
      <c r="L188" s="57">
        <f t="shared" si="23"/>
        <v>208863.81795700002</v>
      </c>
      <c r="M188" s="57">
        <f t="shared" si="23"/>
        <v>216510.34303699998</v>
      </c>
      <c r="N188" s="57">
        <f t="shared" si="23"/>
        <v>218771.56789500001</v>
      </c>
      <c r="O188" s="102"/>
      <c r="P188" s="163" t="s">
        <v>1551</v>
      </c>
      <c r="Q188" s="1034">
        <f>+B190/(B188:B190)</f>
        <v>0.10445348401646777</v>
      </c>
      <c r="R188" s="1034">
        <f t="shared" ref="R188:AC188" si="24">+C190/(C188:C190)</f>
        <v>9.9582019327715085E-2</v>
      </c>
      <c r="S188" s="1034">
        <f t="shared" si="24"/>
        <v>9.9597920403325116E-2</v>
      </c>
      <c r="T188" s="1034">
        <f t="shared" si="24"/>
        <v>9.6335361200594882E-2</v>
      </c>
      <c r="U188" s="1034">
        <f t="shared" si="24"/>
        <v>8.9085054525333343E-2</v>
      </c>
      <c r="V188" s="1034">
        <f t="shared" si="24"/>
        <v>8.9435969804510448E-2</v>
      </c>
      <c r="W188" s="1034">
        <f t="shared" si="24"/>
        <v>8.8019703009742101E-2</v>
      </c>
      <c r="X188" s="1034">
        <f t="shared" si="24"/>
        <v>8.6119948264134202E-2</v>
      </c>
      <c r="Y188" s="1034">
        <f t="shared" si="24"/>
        <v>8.7363512548015443E-2</v>
      </c>
      <c r="Z188" s="1034">
        <f t="shared" si="24"/>
        <v>8.8913258367820977E-2</v>
      </c>
      <c r="AA188" s="1034">
        <f t="shared" si="24"/>
        <v>8.3909292607147967E-2</v>
      </c>
      <c r="AB188" s="1044">
        <f t="shared" si="24"/>
        <v>8.0968537452292377E-2</v>
      </c>
      <c r="AC188" s="1034">
        <f t="shared" si="24"/>
        <v>8.0186226271503222E-2</v>
      </c>
    </row>
    <row r="189" spans="1:29" x14ac:dyDescent="0.25">
      <c r="A189" s="148" t="s">
        <v>98</v>
      </c>
      <c r="B189" s="149">
        <f t="shared" ref="B189:N189" si="25">+B136+B78+B21</f>
        <v>5296.3256839999995</v>
      </c>
      <c r="C189" s="149">
        <f t="shared" si="25"/>
        <v>5382.3115130000006</v>
      </c>
      <c r="D189" s="149">
        <f t="shared" si="25"/>
        <v>5474.5383350000002</v>
      </c>
      <c r="E189" s="149">
        <f t="shared" si="25"/>
        <v>5317.0545599999996</v>
      </c>
      <c r="F189" s="149">
        <f t="shared" si="25"/>
        <v>4819.0663110000005</v>
      </c>
      <c r="G189" s="149">
        <f t="shared" si="25"/>
        <v>4577.3483629999992</v>
      </c>
      <c r="H189" s="149">
        <f t="shared" si="25"/>
        <v>4316.0825219999997</v>
      </c>
      <c r="I189" s="149">
        <f t="shared" si="25"/>
        <v>4041.4789490000003</v>
      </c>
      <c r="J189" s="149">
        <f t="shared" si="25"/>
        <v>3781.5220179999997</v>
      </c>
      <c r="K189" s="149">
        <f t="shared" si="25"/>
        <v>3651.0027239999999</v>
      </c>
      <c r="L189" s="149">
        <f t="shared" si="25"/>
        <v>4727.5094900000004</v>
      </c>
      <c r="M189" s="149">
        <f t="shared" si="25"/>
        <v>5388.6177900000002</v>
      </c>
      <c r="N189" s="149">
        <f t="shared" si="25"/>
        <v>5294.6858349999993</v>
      </c>
      <c r="O189" s="111"/>
      <c r="P189" s="163" t="s">
        <v>1552</v>
      </c>
      <c r="Q189" s="1034">
        <f>+B189/SUM(B188:B190)</f>
        <v>2.8228739519106386E-2</v>
      </c>
      <c r="R189" s="1034">
        <f t="shared" ref="R189:AC189" si="26">+C189/SUM(C188:C190)</f>
        <v>2.8040818696886214E-2</v>
      </c>
      <c r="S189" s="1034">
        <f t="shared" si="26"/>
        <v>2.8106753367705822E-2</v>
      </c>
      <c r="T189" s="1034">
        <f t="shared" si="26"/>
        <v>2.7291482467316018E-2</v>
      </c>
      <c r="U189" s="1034">
        <f t="shared" si="26"/>
        <v>2.4290986318081662E-2</v>
      </c>
      <c r="V189" s="1034">
        <f t="shared" si="26"/>
        <v>2.2947336412354871E-2</v>
      </c>
      <c r="W189" s="1034">
        <f t="shared" si="26"/>
        <v>2.1286835263294897E-2</v>
      </c>
      <c r="X189" s="1034">
        <f t="shared" si="26"/>
        <v>1.9928158527719921E-2</v>
      </c>
      <c r="Y189" s="1034">
        <f t="shared" si="26"/>
        <v>1.8134197154591015E-2</v>
      </c>
      <c r="Z189" s="1034">
        <f t="shared" si="26"/>
        <v>1.6720547806120839E-2</v>
      </c>
      <c r="AA189" s="1034">
        <f t="shared" si="26"/>
        <v>2.0455053772900383E-2</v>
      </c>
      <c r="AB189" s="1034">
        <f t="shared" si="26"/>
        <v>2.2506074191133988E-2</v>
      </c>
      <c r="AC189" s="1034">
        <f t="shared" si="26"/>
        <v>2.1914299414214009E-2</v>
      </c>
    </row>
    <row r="190" spans="1:29" x14ac:dyDescent="0.25">
      <c r="A190" s="994" t="s">
        <v>1551</v>
      </c>
      <c r="B190" s="995">
        <f t="shared" ref="B190:N190" si="27">+B137+B79+B22</f>
        <v>17243.393876000002</v>
      </c>
      <c r="C190" s="995">
        <f t="shared" si="27"/>
        <v>16895.827472000001</v>
      </c>
      <c r="D190" s="995">
        <f t="shared" si="27"/>
        <v>17146.352326</v>
      </c>
      <c r="E190" s="995">
        <f t="shared" si="27"/>
        <v>16652.100237999999</v>
      </c>
      <c r="F190" s="995">
        <f t="shared" si="27"/>
        <v>15833.652957999999</v>
      </c>
      <c r="G190" s="995">
        <f t="shared" si="27"/>
        <v>15999.63838</v>
      </c>
      <c r="H190" s="995">
        <f t="shared" si="27"/>
        <v>16053.776383</v>
      </c>
      <c r="I190" s="995">
        <f t="shared" si="27"/>
        <v>15760.029762</v>
      </c>
      <c r="J190" s="995">
        <f t="shared" si="27"/>
        <v>16450.373616000001</v>
      </c>
      <c r="K190" s="995">
        <f t="shared" si="27"/>
        <v>17531.208667999999</v>
      </c>
      <c r="L190" s="995">
        <f t="shared" si="27"/>
        <v>17525.615216000002</v>
      </c>
      <c r="M190" s="995">
        <f t="shared" si="27"/>
        <v>17530.525819000002</v>
      </c>
      <c r="N190" s="995">
        <f t="shared" si="27"/>
        <v>17542.466445000002</v>
      </c>
      <c r="O190" s="248"/>
      <c r="P190" s="1036" t="s">
        <v>1553</v>
      </c>
      <c r="Q190" s="1037">
        <f>+(B190+B189+B178)/SUM(B188:B190)</f>
        <v>0.28182163554373929</v>
      </c>
      <c r="R190" s="1037">
        <f t="shared" ref="R190:AC190" si="28">+(C190+C189+C178)/SUM(C188:C190)</f>
        <v>0.27855831204645698</v>
      </c>
      <c r="S190" s="1037">
        <f t="shared" si="28"/>
        <v>0.27635719292226113</v>
      </c>
      <c r="T190" s="1037">
        <f t="shared" si="28"/>
        <v>0.27313061893109492</v>
      </c>
      <c r="U190" s="1037">
        <f t="shared" si="28"/>
        <v>0.2688071713626462</v>
      </c>
      <c r="V190" s="1037">
        <f t="shared" si="28"/>
        <v>0.26809925665610418</v>
      </c>
      <c r="W190" s="1037">
        <f t="shared" si="28"/>
        <v>0.26473193980241322</v>
      </c>
      <c r="X190" s="1037">
        <f t="shared" si="28"/>
        <v>0.26485273519905067</v>
      </c>
      <c r="Y190" s="1037">
        <f t="shared" si="28"/>
        <v>0.26282249566006832</v>
      </c>
      <c r="Z190" s="1037">
        <f t="shared" si="28"/>
        <v>0.26449954089946875</v>
      </c>
      <c r="AA190" s="1037">
        <f t="shared" si="28"/>
        <v>0.26347745444518061</v>
      </c>
      <c r="AB190" s="1037">
        <f t="shared" si="28"/>
        <v>0.26318052877157067</v>
      </c>
      <c r="AC190" s="1037">
        <f t="shared" si="28"/>
        <v>0.26122517470928031</v>
      </c>
    </row>
    <row r="191" spans="1:29" x14ac:dyDescent="0.25">
      <c r="A191" s="994"/>
      <c r="B191" s="995"/>
      <c r="C191" s="995"/>
      <c r="D191" s="995"/>
      <c r="E191" s="995"/>
      <c r="F191" s="995"/>
      <c r="G191" s="995"/>
      <c r="H191" s="995"/>
      <c r="I191" s="995"/>
      <c r="J191" s="995"/>
      <c r="K191" s="995"/>
      <c r="L191" s="995"/>
      <c r="M191" s="995"/>
      <c r="N191" s="995"/>
      <c r="O191" s="248"/>
    </row>
    <row r="192" spans="1:29" x14ac:dyDescent="0.25">
      <c r="A192" s="994"/>
      <c r="B192" s="995"/>
      <c r="C192" s="995"/>
      <c r="D192" s="995"/>
      <c r="E192" s="995"/>
      <c r="F192" s="995"/>
      <c r="G192" s="995"/>
      <c r="H192" s="995"/>
      <c r="I192" s="995"/>
      <c r="J192" s="995"/>
      <c r="K192" s="995"/>
      <c r="L192" s="995"/>
      <c r="M192" s="995"/>
      <c r="N192" s="995"/>
      <c r="O192" s="248"/>
    </row>
    <row r="193" spans="1:29" x14ac:dyDescent="0.25">
      <c r="A193" s="183"/>
      <c r="B193" s="184"/>
      <c r="C193" s="184"/>
      <c r="D193" s="184"/>
      <c r="E193" s="184"/>
      <c r="F193" s="184"/>
      <c r="G193" s="184"/>
      <c r="H193" s="184"/>
      <c r="I193" s="184"/>
      <c r="J193" s="184"/>
      <c r="K193" s="184"/>
      <c r="L193" s="184"/>
      <c r="M193" s="184"/>
      <c r="N193" s="184"/>
      <c r="O193" s="111"/>
    </row>
    <row r="194" spans="1:29" ht="25.5" x14ac:dyDescent="0.25">
      <c r="A194" s="993" t="s">
        <v>1527</v>
      </c>
      <c r="B194" s="249"/>
      <c r="C194" s="249"/>
      <c r="D194" s="249"/>
      <c r="E194" s="249"/>
      <c r="F194" s="249"/>
      <c r="G194" s="249"/>
      <c r="H194" s="249"/>
      <c r="I194" s="249"/>
      <c r="J194" s="249"/>
      <c r="K194" s="249"/>
      <c r="L194" s="249"/>
      <c r="M194" s="249"/>
      <c r="N194" s="249"/>
      <c r="O194" s="1038"/>
      <c r="Q194" s="244">
        <v>2013</v>
      </c>
      <c r="R194" s="244">
        <v>2014</v>
      </c>
      <c r="S194" s="244">
        <v>2015</v>
      </c>
      <c r="T194" s="244">
        <v>2016</v>
      </c>
      <c r="U194" s="244">
        <v>2017</v>
      </c>
      <c r="V194" s="244">
        <v>2018</v>
      </c>
      <c r="W194" s="244">
        <v>2019</v>
      </c>
      <c r="X194" s="244">
        <v>2020</v>
      </c>
      <c r="Y194" s="244">
        <v>2021</v>
      </c>
      <c r="Z194" s="244">
        <v>2022</v>
      </c>
      <c r="AA194" s="244">
        <v>2023</v>
      </c>
      <c r="AB194" s="244">
        <v>2024</v>
      </c>
      <c r="AC194" s="244">
        <v>2025</v>
      </c>
    </row>
    <row r="195" spans="1:29" x14ac:dyDescent="0.25">
      <c r="A195" s="183" t="s">
        <v>1549</v>
      </c>
      <c r="B195" s="184">
        <f t="shared" ref="B195:N195" si="29">+B142+B82+B24</f>
        <v>6582.9359000000013</v>
      </c>
      <c r="C195" s="184">
        <f t="shared" si="29"/>
        <v>6449.0724540000001</v>
      </c>
      <c r="D195" s="184">
        <f t="shared" si="29"/>
        <v>6208.5391009999994</v>
      </c>
      <c r="E195" s="184">
        <f t="shared" si="29"/>
        <v>6037.4979370000001</v>
      </c>
      <c r="F195" s="184">
        <f t="shared" si="29"/>
        <v>7937.1083369999997</v>
      </c>
      <c r="G195" s="184">
        <f t="shared" si="29"/>
        <v>8575.647352</v>
      </c>
      <c r="H195" s="184">
        <f t="shared" si="29"/>
        <v>10408.687802</v>
      </c>
      <c r="I195" s="184">
        <f t="shared" si="29"/>
        <v>9951.2769320000007</v>
      </c>
      <c r="J195" s="184">
        <f t="shared" si="29"/>
        <v>10145.910339</v>
      </c>
      <c r="K195" s="184">
        <f t="shared" si="29"/>
        <v>10740.199835000001</v>
      </c>
      <c r="L195" s="184">
        <f t="shared" si="29"/>
        <v>11638.335799</v>
      </c>
      <c r="M195" s="184">
        <f t="shared" si="29"/>
        <v>12045.554323</v>
      </c>
      <c r="N195" s="184">
        <f t="shared" si="29"/>
        <v>10245.53606</v>
      </c>
      <c r="O195" s="111"/>
      <c r="P195" s="1031" t="s">
        <v>1550</v>
      </c>
      <c r="Q195" s="1032">
        <f>+B195/SUM(B$205:B$207)</f>
        <v>9.5069558709645785E-2</v>
      </c>
      <c r="R195" s="1032">
        <f t="shared" ref="R195:AC203" si="30">+C195/SUM(C$205:C$207)</f>
        <v>0.10107472263425063</v>
      </c>
      <c r="S195" s="1032">
        <f t="shared" si="30"/>
        <v>0.10530606117418512</v>
      </c>
      <c r="T195" s="1032">
        <f t="shared" si="30"/>
        <v>0.10530360265555878</v>
      </c>
      <c r="U195" s="1032">
        <f t="shared" si="30"/>
        <v>0.12978495902053566</v>
      </c>
      <c r="V195" s="1032">
        <f t="shared" si="30"/>
        <v>0.13274743107899775</v>
      </c>
      <c r="W195" s="1032">
        <f t="shared" si="30"/>
        <v>0.1424447485424602</v>
      </c>
      <c r="X195" s="1032">
        <f t="shared" si="30"/>
        <v>0.14650927641370248</v>
      </c>
      <c r="Y195" s="1032">
        <f t="shared" si="30"/>
        <v>0.13982299867453085</v>
      </c>
      <c r="Z195" s="1032">
        <f t="shared" si="30"/>
        <v>0.13880824273578893</v>
      </c>
      <c r="AA195" s="1032">
        <f t="shared" si="30"/>
        <v>0.14084447765033703</v>
      </c>
      <c r="AB195" s="1032">
        <f t="shared" si="30"/>
        <v>0.13676369410508493</v>
      </c>
      <c r="AC195" s="1032">
        <f t="shared" si="30"/>
        <v>0.11823484522710977</v>
      </c>
    </row>
    <row r="196" spans="1:29" x14ac:dyDescent="0.25">
      <c r="A196" s="110" t="s">
        <v>123</v>
      </c>
      <c r="B196" s="111">
        <f t="shared" ref="B196:N196" si="31">+B143+B83+B25</f>
        <v>386.44432500000005</v>
      </c>
      <c r="C196" s="111">
        <f t="shared" si="31"/>
        <v>359.02029099999999</v>
      </c>
      <c r="D196" s="111">
        <f t="shared" si="31"/>
        <v>322.88342299999994</v>
      </c>
      <c r="E196" s="111">
        <f t="shared" si="31"/>
        <v>381.41759700000006</v>
      </c>
      <c r="F196" s="111">
        <f t="shared" si="31"/>
        <v>440.88291300000003</v>
      </c>
      <c r="G196" s="111">
        <f t="shared" si="31"/>
        <v>464.3262279999999</v>
      </c>
      <c r="H196" s="111">
        <f t="shared" si="31"/>
        <v>534.86141899999996</v>
      </c>
      <c r="I196" s="111">
        <f t="shared" si="31"/>
        <v>547.52459799999997</v>
      </c>
      <c r="J196" s="111">
        <f t="shared" si="31"/>
        <v>602.10349099999996</v>
      </c>
      <c r="K196" s="111">
        <f t="shared" si="31"/>
        <v>637.72471000000007</v>
      </c>
      <c r="L196" s="111">
        <f t="shared" si="31"/>
        <v>794.61781200000007</v>
      </c>
      <c r="M196" s="111">
        <f t="shared" si="31"/>
        <v>870.21348299999988</v>
      </c>
      <c r="N196" s="111">
        <f t="shared" si="31"/>
        <v>846.54864900000007</v>
      </c>
      <c r="O196" s="111"/>
      <c r="P196" s="1033" t="s">
        <v>123</v>
      </c>
      <c r="Q196" s="1034">
        <f t="shared" ref="Q196:Q203" si="32">+B196/SUM(B$205:B$207)</f>
        <v>5.5809584054429167E-3</v>
      </c>
      <c r="R196" s="1034">
        <f t="shared" si="30"/>
        <v>5.6268365089285977E-3</v>
      </c>
      <c r="S196" s="1034">
        <f t="shared" si="30"/>
        <v>5.4765832897938427E-3</v>
      </c>
      <c r="T196" s="1034">
        <f t="shared" si="30"/>
        <v>6.6525318102690157E-3</v>
      </c>
      <c r="U196" s="1034">
        <f t="shared" si="30"/>
        <v>7.2091709432539897E-3</v>
      </c>
      <c r="V196" s="1034">
        <f t="shared" si="30"/>
        <v>7.1875756336022643E-3</v>
      </c>
      <c r="W196" s="1034">
        <f t="shared" si="30"/>
        <v>7.3196738901016023E-3</v>
      </c>
      <c r="X196" s="1034">
        <f t="shared" si="30"/>
        <v>8.0610190249786658E-3</v>
      </c>
      <c r="Y196" s="1034">
        <f t="shared" si="30"/>
        <v>8.2977192593958124E-3</v>
      </c>
      <c r="Z196" s="1034">
        <f t="shared" si="30"/>
        <v>8.2420669730760739E-3</v>
      </c>
      <c r="AA196" s="1034">
        <f t="shared" si="30"/>
        <v>9.6162829974720254E-3</v>
      </c>
      <c r="AB196" s="1034">
        <f t="shared" si="30"/>
        <v>9.8802933766099707E-3</v>
      </c>
      <c r="AC196" s="1034">
        <f t="shared" si="30"/>
        <v>9.7692837061503519E-3</v>
      </c>
    </row>
    <row r="197" spans="1:29" x14ac:dyDescent="0.25">
      <c r="A197" s="110" t="s">
        <v>26</v>
      </c>
      <c r="B197" s="111">
        <f t="shared" ref="B197:N197" si="33">+B144+B84+B26</f>
        <v>7284.2583089999989</v>
      </c>
      <c r="C197" s="111">
        <f t="shared" si="33"/>
        <v>7166.7149020000006</v>
      </c>
      <c r="D197" s="111">
        <f t="shared" si="33"/>
        <v>6645.023725</v>
      </c>
      <c r="E197" s="111">
        <f t="shared" si="33"/>
        <v>6725.3347229999999</v>
      </c>
      <c r="F197" s="111">
        <f t="shared" si="33"/>
        <v>6940.6139149999999</v>
      </c>
      <c r="G197" s="111">
        <f t="shared" si="33"/>
        <v>7268.0043730000007</v>
      </c>
      <c r="H197" s="111">
        <f t="shared" si="33"/>
        <v>8178.3649259999984</v>
      </c>
      <c r="I197" s="111">
        <f t="shared" si="33"/>
        <v>7526.8268499999995</v>
      </c>
      <c r="J197" s="111">
        <f t="shared" si="33"/>
        <v>8667.4268990000019</v>
      </c>
      <c r="K197" s="111">
        <f t="shared" si="33"/>
        <v>9149.5755559999998</v>
      </c>
      <c r="L197" s="111">
        <f t="shared" si="33"/>
        <v>9608.3591120000001</v>
      </c>
      <c r="M197" s="111">
        <f t="shared" si="33"/>
        <v>10027.241981999998</v>
      </c>
      <c r="N197" s="111">
        <f t="shared" si="33"/>
        <v>9874.7361469999996</v>
      </c>
      <c r="O197" s="111"/>
      <c r="P197" s="1033" t="s">
        <v>26</v>
      </c>
      <c r="Q197" s="1034">
        <f t="shared" si="32"/>
        <v>0.10519792893072229</v>
      </c>
      <c r="R197" s="1034">
        <f t="shared" si="30"/>
        <v>0.11232215579608074</v>
      </c>
      <c r="S197" s="1034">
        <f t="shared" si="30"/>
        <v>0.11270948986631203</v>
      </c>
      <c r="T197" s="1034">
        <f t="shared" si="30"/>
        <v>0.11730057430849015</v>
      </c>
      <c r="U197" s="1034">
        <f t="shared" si="30"/>
        <v>0.11349061324216553</v>
      </c>
      <c r="V197" s="1034">
        <f t="shared" si="30"/>
        <v>0.11250566516843309</v>
      </c>
      <c r="W197" s="1034">
        <f t="shared" si="30"/>
        <v>0.11192238229574923</v>
      </c>
      <c r="X197" s="1034">
        <f t="shared" si="30"/>
        <v>0.11081491983593081</v>
      </c>
      <c r="Y197" s="1034">
        <f t="shared" si="30"/>
        <v>0.11944769659081357</v>
      </c>
      <c r="Z197" s="1034">
        <f t="shared" si="30"/>
        <v>0.11825073315376433</v>
      </c>
      <c r="AA197" s="1034">
        <f t="shared" si="30"/>
        <v>0.11627816412744975</v>
      </c>
      <c r="AB197" s="1034">
        <f t="shared" si="30"/>
        <v>0.11384803209308586</v>
      </c>
      <c r="AC197" s="1034">
        <f t="shared" si="30"/>
        <v>0.11395576504359999</v>
      </c>
    </row>
    <row r="198" spans="1:29" x14ac:dyDescent="0.25">
      <c r="A198" s="110" t="s">
        <v>33</v>
      </c>
      <c r="B198" s="111">
        <f t="shared" ref="B198:N198" si="34">+B145+B85+B27</f>
        <v>6434.2345609999993</v>
      </c>
      <c r="C198" s="111">
        <f t="shared" si="34"/>
        <v>5690.3509280000007</v>
      </c>
      <c r="D198" s="111">
        <f t="shared" si="34"/>
        <v>4696.1784779999998</v>
      </c>
      <c r="E198" s="111">
        <f t="shared" si="34"/>
        <v>4343.6827359999997</v>
      </c>
      <c r="F198" s="111">
        <f t="shared" si="34"/>
        <v>4514.5918110000011</v>
      </c>
      <c r="G198" s="111">
        <f t="shared" si="34"/>
        <v>4854.5607469999995</v>
      </c>
      <c r="H198" s="111">
        <f t="shared" si="34"/>
        <v>5907.7831980000001</v>
      </c>
      <c r="I198" s="111">
        <f t="shared" si="34"/>
        <v>5231.9623879999999</v>
      </c>
      <c r="J198" s="111">
        <f t="shared" si="34"/>
        <v>5506.4673559999992</v>
      </c>
      <c r="K198" s="111">
        <f t="shared" si="34"/>
        <v>6152.785707</v>
      </c>
      <c r="L198" s="111">
        <f t="shared" si="34"/>
        <v>6861.2099369999987</v>
      </c>
      <c r="M198" s="111">
        <f t="shared" si="34"/>
        <v>7142.8474500000002</v>
      </c>
      <c r="N198" s="111">
        <f t="shared" si="34"/>
        <v>6987.7717600000005</v>
      </c>
      <c r="O198" s="111"/>
      <c r="P198" s="1033" t="s">
        <v>33</v>
      </c>
      <c r="Q198" s="1034">
        <f t="shared" si="32"/>
        <v>9.2922041113695383E-2</v>
      </c>
      <c r="R198" s="1034">
        <f t="shared" si="30"/>
        <v>8.9183467210453934E-2</v>
      </c>
      <c r="S198" s="1034">
        <f t="shared" si="30"/>
        <v>7.9654174684911844E-2</v>
      </c>
      <c r="T198" s="1034">
        <f t="shared" si="30"/>
        <v>7.576076143900709E-2</v>
      </c>
      <c r="U198" s="1034">
        <f t="shared" si="30"/>
        <v>7.3821105660571637E-2</v>
      </c>
      <c r="V198" s="1034">
        <f t="shared" si="30"/>
        <v>7.514656815160399E-2</v>
      </c>
      <c r="W198" s="1034">
        <f t="shared" si="30"/>
        <v>8.0849066480866413E-2</v>
      </c>
      <c r="X198" s="1034">
        <f t="shared" si="30"/>
        <v>7.7028408407033455E-2</v>
      </c>
      <c r="Y198" s="1034">
        <f t="shared" si="30"/>
        <v>7.5885825134861307E-2</v>
      </c>
      <c r="Z198" s="1034">
        <f t="shared" si="30"/>
        <v>7.9519690977756241E-2</v>
      </c>
      <c r="AA198" s="1034">
        <f t="shared" si="30"/>
        <v>8.3032793203053942E-2</v>
      </c>
      <c r="AB198" s="1034">
        <f t="shared" si="30"/>
        <v>8.1098982869207539E-2</v>
      </c>
      <c r="AC198" s="1034">
        <f t="shared" si="30"/>
        <v>8.0639813054932383E-2</v>
      </c>
    </row>
    <row r="199" spans="1:29" x14ac:dyDescent="0.25">
      <c r="A199" s="192" t="s">
        <v>40</v>
      </c>
      <c r="B199" s="111">
        <f t="shared" ref="B199:N199" si="35">+B146+B86+B28</f>
        <v>1643.1943140000001</v>
      </c>
      <c r="C199" s="111">
        <f t="shared" si="35"/>
        <v>1520.165964</v>
      </c>
      <c r="D199" s="111">
        <f t="shared" si="35"/>
        <v>1250.1008879999999</v>
      </c>
      <c r="E199" s="111">
        <f t="shared" si="35"/>
        <v>1129.528963</v>
      </c>
      <c r="F199" s="111">
        <f t="shared" si="35"/>
        <v>1139.37174</v>
      </c>
      <c r="G199" s="111">
        <f t="shared" si="35"/>
        <v>1268.7527679999998</v>
      </c>
      <c r="H199" s="111">
        <f t="shared" si="35"/>
        <v>1503.7405159999996</v>
      </c>
      <c r="I199" s="111">
        <f t="shared" si="35"/>
        <v>1235.573453</v>
      </c>
      <c r="J199" s="111">
        <f t="shared" si="35"/>
        <v>1283.4219740000003</v>
      </c>
      <c r="K199" s="111">
        <f t="shared" si="35"/>
        <v>1357.7886329999999</v>
      </c>
      <c r="L199" s="111">
        <f t="shared" si="35"/>
        <v>1597.090197</v>
      </c>
      <c r="M199" s="111">
        <f t="shared" si="35"/>
        <v>1724.4760819999999</v>
      </c>
      <c r="N199" s="111">
        <f t="shared" si="35"/>
        <v>1638.5409369999998</v>
      </c>
      <c r="O199" s="111"/>
      <c r="P199" s="192" t="s">
        <v>40</v>
      </c>
      <c r="Q199" s="1034">
        <f t="shared" si="32"/>
        <v>2.3730712356804066E-2</v>
      </c>
      <c r="R199" s="1034">
        <f t="shared" si="30"/>
        <v>2.3825186376069861E-2</v>
      </c>
      <c r="S199" s="1034">
        <f t="shared" si="30"/>
        <v>2.1203571153224687E-2</v>
      </c>
      <c r="T199" s="1034">
        <f t="shared" si="30"/>
        <v>1.9700788364459421E-2</v>
      </c>
      <c r="U199" s="1034">
        <f t="shared" si="30"/>
        <v>1.863062822208476E-2</v>
      </c>
      <c r="V199" s="1034">
        <f t="shared" si="30"/>
        <v>1.9639761724470642E-2</v>
      </c>
      <c r="W199" s="1034">
        <f t="shared" si="30"/>
        <v>2.0578957093282342E-2</v>
      </c>
      <c r="X199" s="1034">
        <f t="shared" si="30"/>
        <v>1.8190929042774411E-2</v>
      </c>
      <c r="Y199" s="1034">
        <f t="shared" si="30"/>
        <v>1.7687117564962922E-2</v>
      </c>
      <c r="Z199" s="1034">
        <f t="shared" si="30"/>
        <v>1.7548300501743781E-2</v>
      </c>
      <c r="AA199" s="1034">
        <f t="shared" si="30"/>
        <v>1.932762024071057E-2</v>
      </c>
      <c r="AB199" s="1034">
        <f t="shared" si="30"/>
        <v>1.9579482441904331E-2</v>
      </c>
      <c r="AC199" s="1034">
        <f t="shared" si="30"/>
        <v>1.8908979769329745E-2</v>
      </c>
    </row>
    <row r="200" spans="1:29" x14ac:dyDescent="0.25">
      <c r="A200" s="192" t="s">
        <v>49</v>
      </c>
      <c r="B200" s="111">
        <f t="shared" ref="B200:N200" si="36">+B147+B87+B29</f>
        <v>5288.0738730000003</v>
      </c>
      <c r="C200" s="111">
        <f t="shared" si="36"/>
        <v>5066.2922570000001</v>
      </c>
      <c r="D200" s="111">
        <f t="shared" si="36"/>
        <v>4905.4249529999997</v>
      </c>
      <c r="E200" s="111">
        <f t="shared" si="36"/>
        <v>4944.4148990000003</v>
      </c>
      <c r="F200" s="111">
        <f t="shared" si="36"/>
        <v>5027.6761529999994</v>
      </c>
      <c r="G200" s="111">
        <f t="shared" si="36"/>
        <v>5643.0604479999993</v>
      </c>
      <c r="H200" s="111">
        <f t="shared" si="36"/>
        <v>6338.2591490000004</v>
      </c>
      <c r="I200" s="111">
        <f t="shared" si="36"/>
        <v>6245.395281000001</v>
      </c>
      <c r="J200" s="111">
        <f t="shared" si="36"/>
        <v>7161.4099880000003</v>
      </c>
      <c r="K200" s="111">
        <f t="shared" si="36"/>
        <v>7987.2295229999991</v>
      </c>
      <c r="L200" s="111">
        <f t="shared" si="36"/>
        <v>9374.6777620000012</v>
      </c>
      <c r="M200" s="111">
        <f t="shared" si="36"/>
        <v>11516.961695</v>
      </c>
      <c r="N200" s="111">
        <f t="shared" si="36"/>
        <v>11569.926319999999</v>
      </c>
      <c r="O200" s="111"/>
      <c r="P200" s="192" t="s">
        <v>49</v>
      </c>
      <c r="Q200" s="1034">
        <f t="shared" si="32"/>
        <v>7.6369397661933389E-2</v>
      </c>
      <c r="R200" s="1034">
        <f t="shared" si="30"/>
        <v>7.9402749513647591E-2</v>
      </c>
      <c r="S200" s="1034">
        <f t="shared" si="30"/>
        <v>8.3203306250062725E-2</v>
      </c>
      <c r="T200" s="1034">
        <f t="shared" si="30"/>
        <v>8.6238489407623103E-2</v>
      </c>
      <c r="U200" s="1034">
        <f t="shared" si="30"/>
        <v>8.2210890387350063E-2</v>
      </c>
      <c r="V200" s="1034">
        <f t="shared" si="30"/>
        <v>8.7352213442031715E-2</v>
      </c>
      <c r="W200" s="1034">
        <f t="shared" si="30"/>
        <v>8.6740206628425576E-2</v>
      </c>
      <c r="X200" s="1034">
        <f t="shared" si="30"/>
        <v>9.1948837298909791E-2</v>
      </c>
      <c r="Y200" s="1034">
        <f t="shared" si="30"/>
        <v>9.8692949750489228E-2</v>
      </c>
      <c r="Z200" s="1034">
        <f t="shared" si="30"/>
        <v>0.10322836739052568</v>
      </c>
      <c r="AA200" s="1034">
        <f t="shared" si="30"/>
        <v>0.11345020588274922</v>
      </c>
      <c r="AB200" s="1034">
        <f t="shared" si="30"/>
        <v>0.130762120533335</v>
      </c>
      <c r="AC200" s="1034">
        <f t="shared" si="30"/>
        <v>0.13351848451102552</v>
      </c>
    </row>
    <row r="201" spans="1:29" x14ac:dyDescent="0.25">
      <c r="A201" s="192" t="s">
        <v>56</v>
      </c>
      <c r="B201" s="111">
        <f t="shared" ref="B201:N201" si="37">+B148+B88+B30</f>
        <v>11173.783685</v>
      </c>
      <c r="C201" s="111">
        <f t="shared" si="37"/>
        <v>10332.504449</v>
      </c>
      <c r="D201" s="111">
        <f t="shared" si="37"/>
        <v>9708.9733610000003</v>
      </c>
      <c r="E201" s="111">
        <f t="shared" si="37"/>
        <v>9483.3409419999989</v>
      </c>
      <c r="F201" s="111">
        <f t="shared" si="37"/>
        <v>9745.3346710000005</v>
      </c>
      <c r="G201" s="111">
        <f t="shared" si="37"/>
        <v>10108.906136000001</v>
      </c>
      <c r="H201" s="111">
        <f t="shared" si="37"/>
        <v>10896.942551</v>
      </c>
      <c r="I201" s="111">
        <f t="shared" si="37"/>
        <v>9986.5658989999993</v>
      </c>
      <c r="J201" s="111">
        <f t="shared" si="37"/>
        <v>11161.752451</v>
      </c>
      <c r="K201" s="111">
        <f t="shared" si="37"/>
        <v>12190.398992</v>
      </c>
      <c r="L201" s="111">
        <f t="shared" si="37"/>
        <v>12764.41937</v>
      </c>
      <c r="M201" s="111">
        <f t="shared" si="37"/>
        <v>13239.369329000001</v>
      </c>
      <c r="N201" s="111">
        <f t="shared" si="37"/>
        <v>13866.381942</v>
      </c>
      <c r="O201" s="111"/>
      <c r="P201" s="192" t="s">
        <v>56</v>
      </c>
      <c r="Q201" s="1034">
        <f t="shared" si="32"/>
        <v>0.16136974447069879</v>
      </c>
      <c r="R201" s="1034">
        <f t="shared" si="30"/>
        <v>0.16193879488081739</v>
      </c>
      <c r="S201" s="1034">
        <f t="shared" si="30"/>
        <v>0.16467863470930241</v>
      </c>
      <c r="T201" s="1034">
        <f t="shared" si="30"/>
        <v>0.16540460581917388</v>
      </c>
      <c r="U201" s="1034">
        <f t="shared" si="30"/>
        <v>0.15935247538717581</v>
      </c>
      <c r="V201" s="1034">
        <f t="shared" si="30"/>
        <v>0.15648163520387232</v>
      </c>
      <c r="W201" s="1034">
        <f t="shared" si="30"/>
        <v>0.14912660184318108</v>
      </c>
      <c r="X201" s="1034">
        <f t="shared" si="30"/>
        <v>0.14702882391056005</v>
      </c>
      <c r="Y201" s="1034">
        <f t="shared" si="30"/>
        <v>0.15382253992158157</v>
      </c>
      <c r="Z201" s="1034">
        <f t="shared" si="30"/>
        <v>0.15755087319822225</v>
      </c>
      <c r="AA201" s="1034">
        <f t="shared" si="30"/>
        <v>0.15447208344271746</v>
      </c>
      <c r="AB201" s="1034">
        <f t="shared" si="30"/>
        <v>0.15031811807932183</v>
      </c>
      <c r="AC201" s="1034">
        <f t="shared" si="30"/>
        <v>0.16001988701920197</v>
      </c>
    </row>
    <row r="202" spans="1:29" x14ac:dyDescent="0.25">
      <c r="A202" s="192" t="s">
        <v>62</v>
      </c>
      <c r="B202" s="111">
        <f t="shared" ref="B202:N202" si="38">+B149+B92+B34</f>
        <v>17728.120741999999</v>
      </c>
      <c r="C202" s="111">
        <f t="shared" si="38"/>
        <v>15761.20505</v>
      </c>
      <c r="D202" s="111">
        <f t="shared" si="38"/>
        <v>14620.907042999999</v>
      </c>
      <c r="E202" s="111">
        <f t="shared" si="38"/>
        <v>14159.989604</v>
      </c>
      <c r="F202" s="111">
        <f t="shared" si="38"/>
        <v>14590.502833</v>
      </c>
      <c r="G202" s="111">
        <f t="shared" si="38"/>
        <v>15218.496033000001</v>
      </c>
      <c r="H202" s="111">
        <f t="shared" si="38"/>
        <v>17074.361387999998</v>
      </c>
      <c r="I202" s="111">
        <f t="shared" si="38"/>
        <v>15420.326147</v>
      </c>
      <c r="J202" s="111">
        <f t="shared" si="38"/>
        <v>16134.832045000001</v>
      </c>
      <c r="K202" s="111">
        <f t="shared" si="38"/>
        <v>16558.530136999998</v>
      </c>
      <c r="L202" s="111">
        <f t="shared" si="38"/>
        <v>17262.109205000001</v>
      </c>
      <c r="M202" s="111">
        <f t="shared" si="38"/>
        <v>17963.983788000001</v>
      </c>
      <c r="N202" s="111">
        <f t="shared" si="38"/>
        <v>18381.326920999996</v>
      </c>
      <c r="O202" s="111"/>
      <c r="P202" s="192" t="s">
        <v>62</v>
      </c>
      <c r="Q202" s="1034">
        <f t="shared" si="32"/>
        <v>0.25602628390977616</v>
      </c>
      <c r="R202" s="1034">
        <f t="shared" si="30"/>
        <v>0.24702148102278093</v>
      </c>
      <c r="S202" s="1034">
        <f t="shared" si="30"/>
        <v>0.24799233868789514</v>
      </c>
      <c r="T202" s="1034">
        <f t="shared" si="30"/>
        <v>0.24697282457497249</v>
      </c>
      <c r="U202" s="1034">
        <f t="shared" si="30"/>
        <v>0.23857905573021973</v>
      </c>
      <c r="V202" s="1034">
        <f t="shared" si="30"/>
        <v>0.23557594783739755</v>
      </c>
      <c r="W202" s="1034">
        <f t="shared" si="30"/>
        <v>0.23366568012246652</v>
      </c>
      <c r="X202" s="1034">
        <f t="shared" si="30"/>
        <v>0.2270282337933299</v>
      </c>
      <c r="Y202" s="1034">
        <f t="shared" si="30"/>
        <v>0.22235763221461416</v>
      </c>
      <c r="Z202" s="1034">
        <f t="shared" si="30"/>
        <v>0.21400537289021232</v>
      </c>
      <c r="AA202" s="1034">
        <f t="shared" si="30"/>
        <v>0.20890209701031323</v>
      </c>
      <c r="AB202" s="1034">
        <f t="shared" si="30"/>
        <v>0.20396079066279571</v>
      </c>
      <c r="AC202" s="1034">
        <f t="shared" si="30"/>
        <v>0.21212295099504444</v>
      </c>
    </row>
    <row r="203" spans="1:29" x14ac:dyDescent="0.25">
      <c r="A203" s="192" t="s">
        <v>68</v>
      </c>
      <c r="B203" s="111">
        <f t="shared" ref="B203:N203" si="39">+B150+B93+B35</f>
        <v>3331.7637989999998</v>
      </c>
      <c r="C203" s="111">
        <f t="shared" si="39"/>
        <v>3287.2144680000001</v>
      </c>
      <c r="D203" s="111">
        <f t="shared" si="39"/>
        <v>3357.9265829999999</v>
      </c>
      <c r="E203" s="111">
        <f t="shared" si="39"/>
        <v>2905.5796609999998</v>
      </c>
      <c r="F203" s="111">
        <f t="shared" si="39"/>
        <v>3545.7788129999999</v>
      </c>
      <c r="G203" s="111">
        <f t="shared" si="39"/>
        <v>3501.7038469999998</v>
      </c>
      <c r="H203" s="111">
        <f t="shared" si="39"/>
        <v>3818.2829769999998</v>
      </c>
      <c r="I203" s="111">
        <f t="shared" si="39"/>
        <v>4977.6746330000005</v>
      </c>
      <c r="J203" s="111">
        <f t="shared" si="39"/>
        <v>4226.9282780000003</v>
      </c>
      <c r="K203" s="111">
        <f t="shared" si="39"/>
        <v>4057.169402</v>
      </c>
      <c r="L203" s="111">
        <f t="shared" si="39"/>
        <v>3900.3764129999995</v>
      </c>
      <c r="M203" s="111">
        <f t="shared" si="39"/>
        <v>3893.4353080000001</v>
      </c>
      <c r="N203" s="111">
        <f t="shared" si="39"/>
        <v>3646.5994890000002</v>
      </c>
      <c r="O203" s="111"/>
      <c r="P203" s="179" t="s">
        <v>68</v>
      </c>
      <c r="Q203" s="1035">
        <f t="shared" si="32"/>
        <v>4.8116724651033428E-2</v>
      </c>
      <c r="R203" s="1035">
        <f t="shared" si="30"/>
        <v>5.1519701935790307E-2</v>
      </c>
      <c r="S203" s="1035">
        <f t="shared" si="30"/>
        <v>5.6955431288314665E-2</v>
      </c>
      <c r="T203" s="1035">
        <f t="shared" si="30"/>
        <v>5.0677947934513252E-2</v>
      </c>
      <c r="U203" s="1035">
        <f t="shared" si="30"/>
        <v>5.7979397332382485E-2</v>
      </c>
      <c r="V203" s="1035">
        <f t="shared" si="30"/>
        <v>5.4204909671371218E-2</v>
      </c>
      <c r="W203" s="1035">
        <f t="shared" si="30"/>
        <v>5.2253883377904133E-2</v>
      </c>
      <c r="X203" s="1035">
        <f t="shared" si="30"/>
        <v>7.3284616003255268E-2</v>
      </c>
      <c r="Y203" s="1035">
        <f t="shared" si="30"/>
        <v>5.8252218604800253E-2</v>
      </c>
      <c r="Z203" s="1035">
        <f t="shared" si="30"/>
        <v>5.2435575112651664E-2</v>
      </c>
      <c r="AA203" s="1035">
        <f t="shared" si="30"/>
        <v>4.7201463165883348E-2</v>
      </c>
      <c r="AB203" s="1035">
        <f t="shared" si="30"/>
        <v>4.4205570055378937E-2</v>
      </c>
      <c r="AC203" s="1035">
        <f t="shared" si="30"/>
        <v>4.2082241833149389E-2</v>
      </c>
    </row>
    <row r="204" spans="1:29" x14ac:dyDescent="0.25">
      <c r="A204" s="179" t="s">
        <v>11</v>
      </c>
      <c r="B204" s="111">
        <f t="shared" ref="B204:N204" si="40">+B151+B94+B36</f>
        <v>0</v>
      </c>
      <c r="C204" s="111">
        <f t="shared" si="40"/>
        <v>0</v>
      </c>
      <c r="D204" s="111">
        <f t="shared" si="40"/>
        <v>0</v>
      </c>
      <c r="E204" s="111">
        <f t="shared" si="40"/>
        <v>0</v>
      </c>
      <c r="F204" s="111">
        <f t="shared" si="40"/>
        <v>0</v>
      </c>
      <c r="G204" s="111">
        <f t="shared" si="40"/>
        <v>0</v>
      </c>
      <c r="H204" s="111">
        <f t="shared" si="40"/>
        <v>0</v>
      </c>
      <c r="I204" s="111">
        <f t="shared" si="40"/>
        <v>0</v>
      </c>
      <c r="J204" s="111">
        <f t="shared" si="40"/>
        <v>165.715046</v>
      </c>
      <c r="K204" s="111">
        <f t="shared" si="40"/>
        <v>310.143978</v>
      </c>
      <c r="L204" s="111">
        <f t="shared" si="40"/>
        <v>0</v>
      </c>
      <c r="M204" s="111">
        <f t="shared" si="40"/>
        <v>0</v>
      </c>
      <c r="N204" s="111">
        <f t="shared" si="40"/>
        <v>0</v>
      </c>
      <c r="O204" s="111"/>
      <c r="P204" s="192"/>
      <c r="Q204" s="1035"/>
      <c r="R204" s="1035"/>
      <c r="S204" s="1035"/>
      <c r="T204" s="1035"/>
      <c r="U204" s="1035"/>
      <c r="V204" s="1035"/>
      <c r="W204" s="1035"/>
      <c r="X204" s="1035"/>
      <c r="Y204" s="1035"/>
      <c r="Z204" s="1035"/>
      <c r="AA204" s="1035"/>
      <c r="AB204" s="1035"/>
      <c r="AC204" s="1035"/>
    </row>
    <row r="205" spans="1:29" x14ac:dyDescent="0.2">
      <c r="A205" s="193" t="s">
        <v>1531</v>
      </c>
      <c r="B205" s="57">
        <f t="shared" ref="B205:N205" si="41">+B152+B95+B37</f>
        <v>59853.147727999996</v>
      </c>
      <c r="C205" s="57">
        <f t="shared" si="41"/>
        <v>55633.059688000001</v>
      </c>
      <c r="D205" s="57">
        <f t="shared" si="41"/>
        <v>51715.958351000001</v>
      </c>
      <c r="E205" s="57">
        <f t="shared" si="41"/>
        <v>50110.801006000002</v>
      </c>
      <c r="F205" s="57">
        <f t="shared" si="41"/>
        <v>53881.861211000003</v>
      </c>
      <c r="G205" s="57">
        <f t="shared" si="41"/>
        <v>56903.457953000012</v>
      </c>
      <c r="H205" s="57">
        <f t="shared" si="41"/>
        <v>64661.283947999997</v>
      </c>
      <c r="I205" s="57">
        <f t="shared" si="41"/>
        <v>61123.126203</v>
      </c>
      <c r="J205" s="57">
        <f t="shared" si="41"/>
        <v>65055.967889999993</v>
      </c>
      <c r="K205" s="57">
        <f t="shared" si="41"/>
        <v>69141.546489999993</v>
      </c>
      <c r="L205" s="57">
        <f t="shared" si="41"/>
        <v>73801.195622999992</v>
      </c>
      <c r="M205" s="57">
        <f t="shared" si="41"/>
        <v>78424.083444000004</v>
      </c>
      <c r="N205" s="57">
        <f t="shared" si="41"/>
        <v>77057.368222000005</v>
      </c>
      <c r="O205" s="102"/>
      <c r="P205" s="163" t="s">
        <v>1551</v>
      </c>
      <c r="Q205" s="1034">
        <f>+B207/(B205:B207)</f>
        <v>0.15688756490591638</v>
      </c>
      <c r="R205" s="1034">
        <f t="shared" ref="R205:AC205" si="42">+C207/(C205:C207)</f>
        <v>0.14688996335685414</v>
      </c>
      <c r="S205" s="1034">
        <f t="shared" si="42"/>
        <v>0.14001738612004244</v>
      </c>
      <c r="T205" s="1034">
        <f t="shared" si="42"/>
        <v>0.14414856685557886</v>
      </c>
      <c r="U205" s="1034">
        <f t="shared" si="42"/>
        <v>0.13499867620599221</v>
      </c>
      <c r="V205" s="1034">
        <f t="shared" si="42"/>
        <v>0.13527775836326242</v>
      </c>
      <c r="W205" s="1034">
        <f t="shared" si="42"/>
        <v>0.13006966127928457</v>
      </c>
      <c r="X205" s="1034">
        <f t="shared" si="42"/>
        <v>0.11124067676803935</v>
      </c>
      <c r="Y205" s="1034">
        <f t="shared" si="42"/>
        <v>0.1153861966006329</v>
      </c>
      <c r="Z205" s="1034">
        <f t="shared" si="42"/>
        <v>0.11907196676878959</v>
      </c>
      <c r="AA205" s="1034">
        <f t="shared" si="42"/>
        <v>0.11966386519147031</v>
      </c>
      <c r="AB205" s="1034">
        <f t="shared" si="42"/>
        <v>0.12306919720511461</v>
      </c>
      <c r="AC205" s="1034">
        <f t="shared" si="42"/>
        <v>0.12454030758424105</v>
      </c>
    </row>
    <row r="206" spans="1:29" x14ac:dyDescent="0.2">
      <c r="A206" s="1039"/>
      <c r="B206" s="149"/>
      <c r="C206" s="149"/>
      <c r="D206" s="149"/>
      <c r="E206" s="149"/>
      <c r="F206" s="149"/>
      <c r="G206" s="149"/>
      <c r="H206" s="149"/>
      <c r="I206" s="149"/>
      <c r="J206" s="149"/>
      <c r="K206" s="149"/>
      <c r="L206" s="149"/>
      <c r="M206" s="149"/>
      <c r="N206" s="149"/>
      <c r="O206" s="111"/>
      <c r="Q206" s="1034"/>
      <c r="R206" s="1034"/>
      <c r="S206" s="1034"/>
      <c r="T206" s="1034"/>
      <c r="U206" s="1034"/>
      <c r="V206" s="1034"/>
      <c r="W206" s="1034"/>
      <c r="X206" s="1034"/>
      <c r="Y206" s="1034"/>
      <c r="Z206" s="1034"/>
      <c r="AA206" s="1034"/>
      <c r="AB206" s="1034"/>
      <c r="AC206" s="1034"/>
    </row>
    <row r="207" spans="1:29" x14ac:dyDescent="0.25">
      <c r="A207" s="994" t="s">
        <v>1551</v>
      </c>
      <c r="B207" s="184">
        <f t="shared" ref="B207:N207" si="43">+B154+B96+B38</f>
        <v>9390.2145990000008</v>
      </c>
      <c r="C207" s="184">
        <f t="shared" si="43"/>
        <v>8171.938099</v>
      </c>
      <c r="D207" s="184">
        <f t="shared" si="43"/>
        <v>7241.1333090000007</v>
      </c>
      <c r="E207" s="184">
        <f t="shared" si="43"/>
        <v>7223.4001490000001</v>
      </c>
      <c r="F207" s="184">
        <f t="shared" si="43"/>
        <v>7273.9799350000003</v>
      </c>
      <c r="G207" s="184">
        <f t="shared" si="43"/>
        <v>7697.7722349999995</v>
      </c>
      <c r="H207" s="184">
        <f t="shared" si="43"/>
        <v>8410.4713009999996</v>
      </c>
      <c r="I207" s="184">
        <f t="shared" si="43"/>
        <v>6799.3779249999998</v>
      </c>
      <c r="J207" s="184">
        <f t="shared" si="43"/>
        <v>7506.5607010000003</v>
      </c>
      <c r="K207" s="184">
        <f t="shared" si="43"/>
        <v>8232.8199260000001</v>
      </c>
      <c r="L207" s="184">
        <f t="shared" si="43"/>
        <v>8831.3363239999999</v>
      </c>
      <c r="M207" s="184">
        <f t="shared" si="43"/>
        <v>9651.5889910000005</v>
      </c>
      <c r="N207" s="184">
        <f t="shared" si="43"/>
        <v>9596.7483400000019</v>
      </c>
      <c r="O207" s="111"/>
      <c r="P207" s="1036" t="s">
        <v>1553</v>
      </c>
      <c r="Q207" s="1037">
        <f>+(B207+B195)/SUM(B205:B207)</f>
        <v>0.23068132398838767</v>
      </c>
      <c r="R207" s="1037">
        <f t="shared" ref="R207:AC207" si="44">+(C207+C195)/SUM(C205:C207)</f>
        <v>0.22915149377184008</v>
      </c>
      <c r="S207" s="1037">
        <f t="shared" si="44"/>
        <v>0.22812645656883812</v>
      </c>
      <c r="T207" s="1037">
        <f t="shared" si="44"/>
        <v>0.23129123313587049</v>
      </c>
      <c r="U207" s="1037">
        <f t="shared" si="44"/>
        <v>0.24872666268600421</v>
      </c>
      <c r="V207" s="1037">
        <f t="shared" si="44"/>
        <v>0.25190572284214591</v>
      </c>
      <c r="W207" s="1037">
        <f t="shared" si="44"/>
        <v>0.25754354796694917</v>
      </c>
      <c r="X207" s="1037">
        <f t="shared" si="44"/>
        <v>0.24661421235932912</v>
      </c>
      <c r="Y207" s="1037">
        <f t="shared" si="44"/>
        <v>0.24327254552412958</v>
      </c>
      <c r="Z207" s="1037">
        <f t="shared" si="44"/>
        <v>0.24521066394253066</v>
      </c>
      <c r="AA207" s="1037">
        <f t="shared" si="44"/>
        <v>0.24771928973602217</v>
      </c>
      <c r="AB207" s="1037">
        <f t="shared" si="44"/>
        <v>0.24634660984294535</v>
      </c>
      <c r="AC207" s="1037">
        <f t="shared" si="44"/>
        <v>0.22898259410218649</v>
      </c>
    </row>
    <row r="208" spans="1:29" ht="15" x14ac:dyDescent="0.25">
      <c r="A208" s="1040"/>
      <c r="B208" s="184"/>
      <c r="C208" s="184"/>
      <c r="D208" s="184"/>
      <c r="E208" s="184"/>
      <c r="F208" s="184"/>
      <c r="G208" s="184"/>
      <c r="H208" s="184"/>
      <c r="I208" s="184"/>
      <c r="J208" s="184"/>
      <c r="K208" s="184"/>
      <c r="L208" s="184"/>
      <c r="M208" s="184"/>
      <c r="N208" s="184"/>
      <c r="O208" s="111"/>
      <c r="P208" s="37"/>
      <c r="Q208" s="37"/>
      <c r="R208" s="37"/>
      <c r="S208" s="37"/>
      <c r="T208" s="37"/>
      <c r="U208" s="37"/>
      <c r="V208" s="37"/>
      <c r="W208" s="37"/>
      <c r="X208" s="37"/>
      <c r="Y208" s="37"/>
      <c r="Z208" s="37"/>
      <c r="AA208" s="37"/>
      <c r="AB208" s="37"/>
    </row>
    <row r="209" spans="1:28" x14ac:dyDescent="0.25">
      <c r="A209" s="250"/>
      <c r="B209" s="995"/>
      <c r="C209" s="995"/>
      <c r="D209" s="995"/>
      <c r="E209" s="995"/>
      <c r="F209" s="995"/>
      <c r="G209" s="995"/>
      <c r="H209" s="995"/>
      <c r="I209" s="995"/>
      <c r="J209" s="995"/>
      <c r="K209" s="995"/>
      <c r="L209" s="995"/>
      <c r="M209" s="995"/>
      <c r="N209" s="995"/>
      <c r="O209" s="248"/>
      <c r="P209" s="109"/>
      <c r="Q209" s="109"/>
      <c r="R209" s="109"/>
      <c r="S209" s="109"/>
      <c r="T209" s="109"/>
      <c r="U209" s="109"/>
      <c r="V209" s="109"/>
      <c r="W209" s="109"/>
      <c r="X209" s="109"/>
      <c r="Y209" s="109"/>
      <c r="Z209" s="109"/>
      <c r="AA209" s="109"/>
      <c r="AB209" s="109"/>
    </row>
    <row r="210" spans="1:28" ht="25.5" x14ac:dyDescent="0.25">
      <c r="A210" s="247" t="s">
        <v>148</v>
      </c>
      <c r="B210" s="23"/>
      <c r="C210" s="23"/>
      <c r="D210" s="23"/>
      <c r="E210" s="23"/>
      <c r="F210" s="23"/>
      <c r="G210" s="23"/>
      <c r="H210" s="23"/>
      <c r="I210" s="23"/>
      <c r="J210" s="23"/>
      <c r="K210" s="23"/>
      <c r="L210" s="23"/>
      <c r="M210" s="23"/>
      <c r="N210" s="23"/>
      <c r="O210" s="1030"/>
      <c r="P210" s="109"/>
      <c r="Q210" s="109"/>
      <c r="R210" s="109"/>
      <c r="S210" s="109"/>
      <c r="T210" s="109"/>
      <c r="U210" s="109"/>
      <c r="V210" s="109"/>
      <c r="W210" s="109"/>
      <c r="X210" s="109"/>
      <c r="Y210" s="109"/>
      <c r="Z210" s="109"/>
      <c r="AA210" s="109"/>
      <c r="AB210" s="109"/>
    </row>
    <row r="211" spans="1:28" x14ac:dyDescent="0.25">
      <c r="A211" s="183" t="s">
        <v>1549</v>
      </c>
      <c r="B211" s="184">
        <f t="shared" ref="B211:N211" si="45">+B158+B99+B40</f>
        <v>36919.086537000003</v>
      </c>
      <c r="C211" s="184">
        <f t="shared" si="45"/>
        <v>37638.973264</v>
      </c>
      <c r="D211" s="184">
        <f t="shared" si="45"/>
        <v>37415.567552999993</v>
      </c>
      <c r="E211" s="184">
        <f t="shared" si="45"/>
        <v>37280.930787999998</v>
      </c>
      <c r="F211" s="184">
        <f t="shared" si="45"/>
        <v>40612.795198000007</v>
      </c>
      <c r="G211" s="184">
        <f t="shared" si="45"/>
        <v>41476.923686000002</v>
      </c>
      <c r="H211" s="184">
        <f t="shared" si="45"/>
        <v>43715.426862999993</v>
      </c>
      <c r="I211" s="184">
        <f t="shared" si="45"/>
        <v>43862.546168000001</v>
      </c>
      <c r="J211" s="184">
        <f t="shared" si="45"/>
        <v>44720.359077000001</v>
      </c>
      <c r="K211" s="184">
        <f t="shared" si="45"/>
        <v>47312.588084000003</v>
      </c>
      <c r="L211" s="184">
        <f t="shared" si="45"/>
        <v>50279.314825000009</v>
      </c>
      <c r="M211" s="184">
        <f t="shared" si="45"/>
        <v>52139.589613000004</v>
      </c>
      <c r="N211" s="184">
        <f t="shared" si="45"/>
        <v>50522.663918999999</v>
      </c>
      <c r="O211" s="111"/>
    </row>
    <row r="212" spans="1:28" x14ac:dyDescent="0.25">
      <c r="A212" s="110" t="s">
        <v>123</v>
      </c>
      <c r="B212" s="111">
        <f t="shared" ref="B212:N212" si="46">+B159+B100+B41</f>
        <v>6012.3709320000007</v>
      </c>
      <c r="C212" s="111">
        <f t="shared" si="46"/>
        <v>6116.9725079999998</v>
      </c>
      <c r="D212" s="111">
        <f t="shared" si="46"/>
        <v>6199.6499050000002</v>
      </c>
      <c r="E212" s="111">
        <f t="shared" si="46"/>
        <v>6374.9026809999996</v>
      </c>
      <c r="F212" s="111">
        <f t="shared" si="46"/>
        <v>6594.1850959999992</v>
      </c>
      <c r="G212" s="111">
        <f t="shared" si="46"/>
        <v>6925.4234619999988</v>
      </c>
      <c r="H212" s="111">
        <f t="shared" si="46"/>
        <v>7192.8814350000002</v>
      </c>
      <c r="I212" s="111">
        <f t="shared" si="46"/>
        <v>7405.8039169999993</v>
      </c>
      <c r="J212" s="111">
        <f t="shared" si="46"/>
        <v>7583.9574689999999</v>
      </c>
      <c r="K212" s="111">
        <f t="shared" si="46"/>
        <v>7917.9877649999999</v>
      </c>
      <c r="L212" s="111">
        <f t="shared" si="46"/>
        <v>8440.3075800000024</v>
      </c>
      <c r="M212" s="111">
        <f t="shared" si="46"/>
        <v>8935.9917080000014</v>
      </c>
      <c r="N212" s="111">
        <f t="shared" si="46"/>
        <v>9001.3658219999998</v>
      </c>
      <c r="O212" s="111"/>
      <c r="P212" s="109"/>
      <c r="Q212" s="109"/>
      <c r="R212" s="109"/>
      <c r="S212" s="109"/>
      <c r="T212" s="109"/>
      <c r="U212" s="109"/>
      <c r="V212" s="109"/>
      <c r="W212" s="109"/>
      <c r="X212" s="109"/>
      <c r="Y212" s="109"/>
      <c r="Z212" s="109"/>
      <c r="AA212" s="109"/>
      <c r="AB212" s="109"/>
    </row>
    <row r="213" spans="1:28" x14ac:dyDescent="0.25">
      <c r="A213" s="110" t="s">
        <v>26</v>
      </c>
      <c r="B213" s="111">
        <f t="shared" ref="B213:N213" si="47">+B160+B101+B42</f>
        <v>27502.14356</v>
      </c>
      <c r="C213" s="111">
        <f t="shared" si="47"/>
        <v>27927.068239</v>
      </c>
      <c r="D213" s="111">
        <f t="shared" si="47"/>
        <v>27867.421401</v>
      </c>
      <c r="E213" s="111">
        <f t="shared" si="47"/>
        <v>28207.547061999998</v>
      </c>
      <c r="F213" s="111">
        <f t="shared" si="47"/>
        <v>28706.688850000002</v>
      </c>
      <c r="G213" s="111">
        <f t="shared" si="47"/>
        <v>28743.687559000002</v>
      </c>
      <c r="H213" s="111">
        <f t="shared" si="47"/>
        <v>30054.389286000001</v>
      </c>
      <c r="I213" s="111">
        <f t="shared" si="47"/>
        <v>28152.721769999996</v>
      </c>
      <c r="J213" s="111">
        <f t="shared" si="47"/>
        <v>30400.197869</v>
      </c>
      <c r="K213" s="111">
        <f t="shared" si="47"/>
        <v>32152.825335999998</v>
      </c>
      <c r="L213" s="111">
        <f t="shared" si="47"/>
        <v>34098.439655000002</v>
      </c>
      <c r="M213" s="111">
        <f t="shared" si="47"/>
        <v>34905.444613000007</v>
      </c>
      <c r="N213" s="111">
        <f t="shared" si="47"/>
        <v>34474.883347000003</v>
      </c>
      <c r="O213" s="111"/>
      <c r="P213" s="109"/>
      <c r="Q213" s="109"/>
      <c r="R213" s="109"/>
      <c r="S213" s="109"/>
      <c r="T213" s="109"/>
      <c r="U213" s="109"/>
      <c r="V213" s="109"/>
      <c r="W213" s="109"/>
      <c r="X213" s="109"/>
      <c r="Y213" s="109"/>
      <c r="Z213" s="109"/>
      <c r="AA213" s="109"/>
      <c r="AB213" s="109"/>
    </row>
    <row r="214" spans="1:28" x14ac:dyDescent="0.25">
      <c r="A214" s="110" t="s">
        <v>33</v>
      </c>
      <c r="B214" s="111">
        <f t="shared" ref="B214:N214" si="48">+B161+B102+B43</f>
        <v>21062.090329999999</v>
      </c>
      <c r="C214" s="111">
        <f t="shared" si="48"/>
        <v>20547.387086000002</v>
      </c>
      <c r="D214" s="111">
        <f t="shared" si="48"/>
        <v>19722.762106000002</v>
      </c>
      <c r="E214" s="111">
        <f t="shared" si="48"/>
        <v>19352.464372999999</v>
      </c>
      <c r="F214" s="111">
        <f t="shared" si="48"/>
        <v>19933.198518000001</v>
      </c>
      <c r="G214" s="111">
        <f t="shared" si="48"/>
        <v>20483.425707000002</v>
      </c>
      <c r="H214" s="111">
        <f t="shared" si="48"/>
        <v>21888.649501</v>
      </c>
      <c r="I214" s="111">
        <f t="shared" si="48"/>
        <v>20603.941984999998</v>
      </c>
      <c r="J214" s="111">
        <f t="shared" si="48"/>
        <v>21223.414934</v>
      </c>
      <c r="K214" s="111">
        <f t="shared" si="48"/>
        <v>23250.639412999997</v>
      </c>
      <c r="L214" s="111">
        <f t="shared" si="48"/>
        <v>25055.929130999997</v>
      </c>
      <c r="M214" s="111">
        <f t="shared" si="48"/>
        <v>26169.966194000004</v>
      </c>
      <c r="N214" s="111">
        <f t="shared" si="48"/>
        <v>25849.323946999997</v>
      </c>
      <c r="O214" s="111"/>
    </row>
    <row r="215" spans="1:28" x14ac:dyDescent="0.25">
      <c r="A215" s="192" t="s">
        <v>40</v>
      </c>
      <c r="B215" s="111">
        <f t="shared" ref="B215:N215" si="49">+B162+B103+B44</f>
        <v>46886.527045000003</v>
      </c>
      <c r="C215" s="111">
        <f t="shared" si="49"/>
        <v>48536.867967000006</v>
      </c>
      <c r="D215" s="111">
        <f t="shared" si="49"/>
        <v>49458.588538000004</v>
      </c>
      <c r="E215" s="111">
        <f t="shared" si="49"/>
        <v>49897.510405999994</v>
      </c>
      <c r="F215" s="111">
        <f t="shared" si="49"/>
        <v>50956.089587999988</v>
      </c>
      <c r="G215" s="111">
        <f t="shared" si="49"/>
        <v>51530.73919</v>
      </c>
      <c r="H215" s="111">
        <f t="shared" si="49"/>
        <v>52569.801501000009</v>
      </c>
      <c r="I215" s="111">
        <f t="shared" si="49"/>
        <v>53663.851601000002</v>
      </c>
      <c r="J215" s="111">
        <f t="shared" si="49"/>
        <v>54319.617767000003</v>
      </c>
      <c r="K215" s="111">
        <f t="shared" si="49"/>
        <v>55794.631761999997</v>
      </c>
      <c r="L215" s="111">
        <f t="shared" si="49"/>
        <v>59142.529662000001</v>
      </c>
      <c r="M215" s="111">
        <f t="shared" si="49"/>
        <v>61570.083266000001</v>
      </c>
      <c r="N215" s="111">
        <f t="shared" si="49"/>
        <v>62452.05488499999</v>
      </c>
      <c r="O215" s="111"/>
    </row>
    <row r="216" spans="1:28" x14ac:dyDescent="0.25">
      <c r="A216" s="192" t="s">
        <v>49</v>
      </c>
      <c r="B216" s="111">
        <f t="shared" ref="B216:N216" si="50">+B163+B104+B45</f>
        <v>11084.486586000001</v>
      </c>
      <c r="C216" s="111">
        <f t="shared" si="50"/>
        <v>10724.959240999999</v>
      </c>
      <c r="D216" s="111">
        <f t="shared" si="50"/>
        <v>10568.270345999998</v>
      </c>
      <c r="E216" s="111">
        <f t="shared" si="50"/>
        <v>10685.244100000002</v>
      </c>
      <c r="F216" s="111">
        <f t="shared" si="50"/>
        <v>10810.865354</v>
      </c>
      <c r="G216" s="111">
        <f t="shared" si="50"/>
        <v>11570.292189</v>
      </c>
      <c r="H216" s="111">
        <f t="shared" si="50"/>
        <v>12330.666643999999</v>
      </c>
      <c r="I216" s="111">
        <f t="shared" si="50"/>
        <v>12143.481538999999</v>
      </c>
      <c r="J216" s="111">
        <f t="shared" si="50"/>
        <v>13338.39777</v>
      </c>
      <c r="K216" s="111">
        <f t="shared" si="50"/>
        <v>14663.950046</v>
      </c>
      <c r="L216" s="111">
        <f t="shared" si="50"/>
        <v>16776.276287000001</v>
      </c>
      <c r="M216" s="111">
        <f t="shared" si="50"/>
        <v>20012.730973000002</v>
      </c>
      <c r="N216" s="111">
        <f t="shared" si="50"/>
        <v>20084.916870000001</v>
      </c>
      <c r="O216" s="111"/>
    </row>
    <row r="217" spans="1:28" x14ac:dyDescent="0.25">
      <c r="A217" s="192" t="s">
        <v>56</v>
      </c>
      <c r="B217" s="111">
        <f t="shared" ref="B217:N217" si="51">+B164+B105+B46</f>
        <v>29248.688410999996</v>
      </c>
      <c r="C217" s="111">
        <f t="shared" si="51"/>
        <v>29155.564998000002</v>
      </c>
      <c r="D217" s="111">
        <f t="shared" si="51"/>
        <v>28813.186607999996</v>
      </c>
      <c r="E217" s="111">
        <f t="shared" si="51"/>
        <v>28568.412413000002</v>
      </c>
      <c r="F217" s="111">
        <f t="shared" si="51"/>
        <v>29273.393591</v>
      </c>
      <c r="G217" s="111">
        <f t="shared" si="51"/>
        <v>30290.632477000003</v>
      </c>
      <c r="H217" s="111">
        <f t="shared" si="51"/>
        <v>31647.418873000002</v>
      </c>
      <c r="I217" s="111">
        <f t="shared" si="51"/>
        <v>31016.773813</v>
      </c>
      <c r="J217" s="111">
        <f t="shared" si="51"/>
        <v>33387.043865</v>
      </c>
      <c r="K217" s="111">
        <f t="shared" si="51"/>
        <v>36161.025714999996</v>
      </c>
      <c r="L217" s="111">
        <f t="shared" si="51"/>
        <v>38562.261461000002</v>
      </c>
      <c r="M217" s="111">
        <f t="shared" si="51"/>
        <v>39613.521982000006</v>
      </c>
      <c r="N217" s="111">
        <f t="shared" si="51"/>
        <v>40738.383866000004</v>
      </c>
      <c r="O217" s="111"/>
    </row>
    <row r="218" spans="1:28" x14ac:dyDescent="0.25">
      <c r="A218" s="192" t="s">
        <v>62</v>
      </c>
      <c r="B218" s="111">
        <f t="shared" ref="B218:N218" si="52">+B165+B109+B50</f>
        <v>38746.202633000001</v>
      </c>
      <c r="C218" s="111">
        <f t="shared" si="52"/>
        <v>37196.042591000005</v>
      </c>
      <c r="D218" s="111">
        <f t="shared" si="52"/>
        <v>36340.051041999999</v>
      </c>
      <c r="E218" s="111">
        <f t="shared" si="52"/>
        <v>35676.618084000002</v>
      </c>
      <c r="F218" s="111">
        <f t="shared" si="52"/>
        <v>37020.441295000004</v>
      </c>
      <c r="G218" s="111">
        <f t="shared" si="52"/>
        <v>37238.069887999998</v>
      </c>
      <c r="H218" s="111">
        <f t="shared" si="52"/>
        <v>39695.142325000001</v>
      </c>
      <c r="I218" s="111">
        <f t="shared" si="52"/>
        <v>37870.766032000007</v>
      </c>
      <c r="J218" s="111">
        <f t="shared" si="52"/>
        <v>39510.622197999997</v>
      </c>
      <c r="K218" s="111">
        <f t="shared" si="52"/>
        <v>40168.680001000001</v>
      </c>
      <c r="L218" s="111">
        <f t="shared" si="52"/>
        <v>41758.614379000006</v>
      </c>
      <c r="M218" s="111">
        <f t="shared" si="52"/>
        <v>42961.918411999999</v>
      </c>
      <c r="N218" s="111">
        <f t="shared" si="52"/>
        <v>44404.306501999999</v>
      </c>
      <c r="O218" s="111"/>
    </row>
    <row r="219" spans="1:28" x14ac:dyDescent="0.25">
      <c r="A219" s="192" t="s">
        <v>68</v>
      </c>
      <c r="B219" s="111">
        <f t="shared" ref="B219:N219" si="53">+B166+B110+B51</f>
        <v>7467.7425699999994</v>
      </c>
      <c r="C219" s="111">
        <f t="shared" si="53"/>
        <v>7451.403969</v>
      </c>
      <c r="D219" s="111">
        <f t="shared" si="53"/>
        <v>7486.1863450000001</v>
      </c>
      <c r="E219" s="111">
        <f t="shared" si="53"/>
        <v>6921.795674</v>
      </c>
      <c r="F219" s="111">
        <f t="shared" si="53"/>
        <v>7710.5388309999998</v>
      </c>
      <c r="G219" s="111">
        <f t="shared" si="53"/>
        <v>7539.1254689999996</v>
      </c>
      <c r="H219" s="111">
        <f t="shared" si="53"/>
        <v>7955.3481790000005</v>
      </c>
      <c r="I219" s="111">
        <f t="shared" si="53"/>
        <v>9404.1593250000005</v>
      </c>
      <c r="J219" s="111">
        <f t="shared" si="53"/>
        <v>8621.9223710000006</v>
      </c>
      <c r="K219" s="111">
        <f t="shared" si="53"/>
        <v>8552.3363279999994</v>
      </c>
      <c r="L219" s="111">
        <f t="shared" si="53"/>
        <v>8551.3405700000003</v>
      </c>
      <c r="M219" s="111">
        <f t="shared" si="53"/>
        <v>8625.1797200000001</v>
      </c>
      <c r="N219" s="111">
        <f t="shared" si="53"/>
        <v>8301.0369640000008</v>
      </c>
      <c r="O219" s="111"/>
    </row>
    <row r="220" spans="1:28" x14ac:dyDescent="0.25">
      <c r="A220" s="179" t="s">
        <v>11</v>
      </c>
      <c r="B220" s="119">
        <f t="shared" ref="B220:N220" si="54">+B167+B111+B52</f>
        <v>0</v>
      </c>
      <c r="C220" s="119">
        <f t="shared" si="54"/>
        <v>0</v>
      </c>
      <c r="D220" s="119">
        <f t="shared" si="54"/>
        <v>0</v>
      </c>
      <c r="E220" s="119">
        <f t="shared" si="54"/>
        <v>0</v>
      </c>
      <c r="F220" s="119">
        <f t="shared" si="54"/>
        <v>0</v>
      </c>
      <c r="G220" s="119">
        <f t="shared" si="54"/>
        <v>0</v>
      </c>
      <c r="H220" s="119">
        <f t="shared" si="54"/>
        <v>0</v>
      </c>
      <c r="I220" s="119">
        <f t="shared" si="54"/>
        <v>0</v>
      </c>
      <c r="J220" s="119">
        <f t="shared" si="54"/>
        <v>248.42227700000001</v>
      </c>
      <c r="K220" s="119">
        <f t="shared" si="54"/>
        <v>338.92350199999998</v>
      </c>
      <c r="L220" s="119">
        <f t="shared" si="54"/>
        <v>0</v>
      </c>
      <c r="M220" s="119">
        <f t="shared" si="54"/>
        <v>0</v>
      </c>
      <c r="N220" s="119">
        <f t="shared" si="54"/>
        <v>0</v>
      </c>
      <c r="O220" s="111"/>
    </row>
    <row r="221" spans="1:28" x14ac:dyDescent="0.2">
      <c r="A221" s="193" t="s">
        <v>1531</v>
      </c>
      <c r="B221" s="57">
        <f t="shared" ref="B221:N221" si="55">+B168+B112+B53</f>
        <v>224935.18437200002</v>
      </c>
      <c r="C221" s="57">
        <f t="shared" si="55"/>
        <v>225300.51156400001</v>
      </c>
      <c r="D221" s="57">
        <f t="shared" si="55"/>
        <v>223871.68466100001</v>
      </c>
      <c r="E221" s="57">
        <f t="shared" si="55"/>
        <v>222966.33432700002</v>
      </c>
      <c r="F221" s="57">
        <f t="shared" si="55"/>
        <v>231618.21712800002</v>
      </c>
      <c r="G221" s="57">
        <f t="shared" si="55"/>
        <v>235798.35242299997</v>
      </c>
      <c r="H221" s="57">
        <f t="shared" si="55"/>
        <v>247049.72464999999</v>
      </c>
      <c r="I221" s="57">
        <f t="shared" si="55"/>
        <v>244124.04619499997</v>
      </c>
      <c r="J221" s="57">
        <f t="shared" si="55"/>
        <v>253353.95564499998</v>
      </c>
      <c r="K221" s="57">
        <f t="shared" si="55"/>
        <v>266313.58798100002</v>
      </c>
      <c r="L221" s="57">
        <f t="shared" si="55"/>
        <v>282665.01358000003</v>
      </c>
      <c r="M221" s="57">
        <f t="shared" si="55"/>
        <v>294934.42648099997</v>
      </c>
      <c r="N221" s="57">
        <f t="shared" si="55"/>
        <v>295828.936117</v>
      </c>
      <c r="O221" s="102"/>
    </row>
    <row r="222" spans="1:28" x14ac:dyDescent="0.25">
      <c r="A222" s="148" t="s">
        <v>98</v>
      </c>
      <c r="B222" s="149">
        <f t="shared" ref="B222:N222" si="56">+B169+B113+B54</f>
        <v>5296.3256839999995</v>
      </c>
      <c r="C222" s="149">
        <f t="shared" si="56"/>
        <v>5382.3115130000006</v>
      </c>
      <c r="D222" s="149">
        <f t="shared" si="56"/>
        <v>5474.5383350000002</v>
      </c>
      <c r="E222" s="149">
        <f t="shared" si="56"/>
        <v>5317.0545599999996</v>
      </c>
      <c r="F222" s="149">
        <f t="shared" si="56"/>
        <v>4819.0663110000005</v>
      </c>
      <c r="G222" s="149">
        <f t="shared" si="56"/>
        <v>4577.3483629999992</v>
      </c>
      <c r="H222" s="149">
        <f t="shared" si="56"/>
        <v>4316.0825219999997</v>
      </c>
      <c r="I222" s="149">
        <f t="shared" si="56"/>
        <v>4041.4789490000003</v>
      </c>
      <c r="J222" s="149">
        <f t="shared" si="56"/>
        <v>3781.5220179999997</v>
      </c>
      <c r="K222" s="149">
        <f t="shared" si="56"/>
        <v>3651.0027239999999</v>
      </c>
      <c r="L222" s="149">
        <f t="shared" si="56"/>
        <v>4727.5094900000004</v>
      </c>
      <c r="M222" s="149">
        <f t="shared" si="56"/>
        <v>5388.6177900000002</v>
      </c>
      <c r="N222" s="149">
        <f t="shared" si="56"/>
        <v>5294.6858349999993</v>
      </c>
      <c r="O222" s="111"/>
    </row>
    <row r="223" spans="1:28" x14ac:dyDescent="0.25">
      <c r="A223" s="994" t="s">
        <v>1551</v>
      </c>
      <c r="B223" s="149">
        <f t="shared" ref="B223:N223" si="57">+B170+B114+B55</f>
        <v>26633.608475000001</v>
      </c>
      <c r="C223" s="149">
        <f t="shared" si="57"/>
        <v>25067.765571</v>
      </c>
      <c r="D223" s="149">
        <f t="shared" si="57"/>
        <v>24387.485634999997</v>
      </c>
      <c r="E223" s="149">
        <f t="shared" si="57"/>
        <v>23875.500387</v>
      </c>
      <c r="F223" s="149">
        <f t="shared" si="57"/>
        <v>23107.632893000002</v>
      </c>
      <c r="G223" s="149">
        <f t="shared" si="57"/>
        <v>23697.410615000001</v>
      </c>
      <c r="H223" s="149">
        <f t="shared" si="57"/>
        <v>24464.247683999998</v>
      </c>
      <c r="I223" s="149">
        <f t="shared" si="57"/>
        <v>22559.407687000003</v>
      </c>
      <c r="J223" s="149">
        <f t="shared" si="57"/>
        <v>23956.934316999999</v>
      </c>
      <c r="K223" s="149">
        <f t="shared" si="57"/>
        <v>25764.028593999999</v>
      </c>
      <c r="L223" s="149">
        <f t="shared" si="57"/>
        <v>26356.951540000002</v>
      </c>
      <c r="M223" s="149">
        <f t="shared" si="57"/>
        <v>27182.114809999999</v>
      </c>
      <c r="N223" s="149">
        <f t="shared" si="57"/>
        <v>27139.214785</v>
      </c>
      <c r="O223" s="111"/>
    </row>
  </sheetData>
  <mergeCells count="1">
    <mergeCell ref="A117:L1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0"/>
  <sheetViews>
    <sheetView workbookViewId="0">
      <selection activeCell="C13" sqref="C13"/>
    </sheetView>
  </sheetViews>
  <sheetFormatPr baseColWidth="10" defaultColWidth="11.42578125" defaultRowHeight="15" x14ac:dyDescent="0.25"/>
  <cols>
    <col min="1" max="1" width="4.7109375" style="252" customWidth="1"/>
    <col min="2" max="2" width="13.140625" style="632" customWidth="1"/>
    <col min="3" max="3" width="63.140625" style="632" customWidth="1"/>
    <col min="4" max="4" width="20.42578125" style="632" customWidth="1"/>
    <col min="5" max="5" width="77.7109375" style="632" customWidth="1"/>
    <col min="6" max="6" width="6.5703125" style="252" customWidth="1"/>
    <col min="7" max="7" width="75.140625" style="252" customWidth="1"/>
    <col min="8" max="8" width="16.5703125" style="697" customWidth="1"/>
    <col min="9" max="9" width="11.140625" style="732" customWidth="1"/>
    <col min="10" max="10" width="4.28515625" style="252" bestFit="1" customWidth="1"/>
    <col min="11" max="11" width="77.140625" style="252" customWidth="1"/>
    <col min="13" max="13" width="52.85546875" style="252" customWidth="1"/>
    <col min="14" max="14" width="4.5703125" style="252" customWidth="1"/>
    <col min="15" max="15" width="2" style="252" customWidth="1"/>
    <col min="16" max="16" width="11.42578125" style="252"/>
    <col min="17" max="17" width="11.140625" style="252" customWidth="1"/>
    <col min="18" max="16384" width="11.42578125" style="252"/>
  </cols>
  <sheetData>
    <row r="1" spans="2:12" ht="24" thickBot="1" x14ac:dyDescent="0.3">
      <c r="B1" s="1061" t="s">
        <v>1044</v>
      </c>
      <c r="C1" s="1062"/>
      <c r="D1" s="1062"/>
      <c r="E1" s="1062"/>
      <c r="F1" s="1062"/>
      <c r="G1" s="1062"/>
      <c r="H1" s="1062"/>
      <c r="I1" s="1062"/>
      <c r="J1" s="1062"/>
      <c r="K1" s="1063"/>
    </row>
    <row r="2" spans="2:12" ht="21" thickBot="1" x14ac:dyDescent="0.3">
      <c r="B2" s="1064" t="s">
        <v>185</v>
      </c>
      <c r="C2" s="1065"/>
      <c r="D2" s="1065"/>
      <c r="E2" s="1066"/>
      <c r="F2" s="1064" t="s">
        <v>186</v>
      </c>
      <c r="G2" s="1065"/>
      <c r="H2" s="1065"/>
      <c r="I2" s="1065"/>
      <c r="J2" s="1065"/>
      <c r="K2" s="1066"/>
    </row>
    <row r="3" spans="2:12" ht="21" thickBot="1" x14ac:dyDescent="0.3">
      <c r="B3" s="1067" t="s">
        <v>187</v>
      </c>
      <c r="C3" s="1068"/>
      <c r="D3" s="1067" t="s">
        <v>188</v>
      </c>
      <c r="E3" s="1068"/>
      <c r="F3" s="1069" t="s">
        <v>189</v>
      </c>
      <c r="G3" s="1070"/>
      <c r="H3" s="253" t="s">
        <v>190</v>
      </c>
      <c r="I3" s="699"/>
      <c r="J3" s="1069" t="s">
        <v>191</v>
      </c>
      <c r="K3" s="1070"/>
    </row>
    <row r="4" spans="2:12" ht="24" thickBot="1" x14ac:dyDescent="0.3">
      <c r="B4" s="254"/>
      <c r="C4" s="254"/>
      <c r="D4" s="254"/>
      <c r="E4" s="254"/>
      <c r="F4" s="255"/>
      <c r="G4" s="255"/>
      <c r="H4" s="256" t="s">
        <v>1045</v>
      </c>
      <c r="I4" s="700"/>
      <c r="J4" s="255"/>
      <c r="K4" s="255"/>
      <c r="L4" s="257"/>
    </row>
    <row r="5" spans="2:12" ht="32.25" thickBot="1" x14ac:dyDescent="0.3">
      <c r="B5" s="258" t="s">
        <v>193</v>
      </c>
      <c r="C5" s="252"/>
      <c r="D5" s="259"/>
      <c r="E5" s="259"/>
      <c r="F5" s="260" t="s">
        <v>194</v>
      </c>
      <c r="G5" s="261"/>
      <c r="H5" s="262" t="s">
        <v>195</v>
      </c>
      <c r="I5" s="701" t="s">
        <v>1046</v>
      </c>
      <c r="J5" s="264" t="s">
        <v>196</v>
      </c>
      <c r="K5" s="265" t="s">
        <v>197</v>
      </c>
      <c r="L5" s="252"/>
    </row>
    <row r="6" spans="2:12" x14ac:dyDescent="0.25">
      <c r="B6" s="266" t="s">
        <v>198</v>
      </c>
      <c r="C6" s="267" t="s">
        <v>199</v>
      </c>
      <c r="D6" s="268" t="s">
        <v>198</v>
      </c>
      <c r="E6" s="267" t="s">
        <v>199</v>
      </c>
      <c r="F6" s="269" t="s">
        <v>200</v>
      </c>
      <c r="G6" s="270" t="s">
        <v>201</v>
      </c>
      <c r="H6" s="341">
        <v>222568976</v>
      </c>
      <c r="I6" s="702">
        <v>3.1352764272934682E-3</v>
      </c>
      <c r="J6" s="273" t="s">
        <v>202</v>
      </c>
      <c r="K6" s="270" t="s">
        <v>203</v>
      </c>
      <c r="L6" s="252"/>
    </row>
    <row r="7" spans="2:12" x14ac:dyDescent="0.25">
      <c r="B7" s="274" t="s">
        <v>204</v>
      </c>
      <c r="C7" s="275" t="s">
        <v>16</v>
      </c>
      <c r="D7" s="274" t="s">
        <v>205</v>
      </c>
      <c r="E7" s="276" t="s">
        <v>16</v>
      </c>
      <c r="F7" s="277" t="s">
        <v>206</v>
      </c>
      <c r="G7" s="278" t="s">
        <v>207</v>
      </c>
      <c r="H7" s="279">
        <v>1989761718</v>
      </c>
      <c r="I7" s="703">
        <v>2.8029301848323883E-2</v>
      </c>
      <c r="J7" s="281" t="s">
        <v>202</v>
      </c>
      <c r="K7" s="278"/>
      <c r="L7" s="252"/>
    </row>
    <row r="8" spans="2:12" x14ac:dyDescent="0.25">
      <c r="B8" s="282">
        <v>0</v>
      </c>
      <c r="C8" s="283" t="s">
        <v>15</v>
      </c>
      <c r="D8" s="282">
        <v>0</v>
      </c>
      <c r="E8" s="284" t="s">
        <v>15</v>
      </c>
      <c r="F8" s="285" t="s">
        <v>208</v>
      </c>
      <c r="G8" s="286" t="s">
        <v>209</v>
      </c>
      <c r="H8" s="287">
        <v>16451158590</v>
      </c>
      <c r="I8" s="704">
        <v>0.23174357296271808</v>
      </c>
      <c r="J8" s="289" t="s">
        <v>210</v>
      </c>
      <c r="K8" s="286" t="s">
        <v>211</v>
      </c>
      <c r="L8" s="252"/>
    </row>
    <row r="9" spans="2:12" x14ac:dyDescent="0.25">
      <c r="B9" s="290" t="s">
        <v>212</v>
      </c>
      <c r="C9" s="291" t="s">
        <v>17</v>
      </c>
      <c r="D9" s="290" t="s">
        <v>212</v>
      </c>
      <c r="E9" s="292" t="s">
        <v>17</v>
      </c>
      <c r="F9" s="269" t="s">
        <v>208</v>
      </c>
      <c r="G9" s="270"/>
      <c r="H9" s="271"/>
      <c r="I9" s="702"/>
      <c r="J9" s="273" t="s">
        <v>210</v>
      </c>
      <c r="K9" s="270"/>
      <c r="L9" s="252"/>
    </row>
    <row r="10" spans="2:12" x14ac:dyDescent="0.25">
      <c r="B10" s="290" t="s">
        <v>213</v>
      </c>
      <c r="C10" s="291" t="s">
        <v>214</v>
      </c>
      <c r="D10" s="290" t="s">
        <v>213</v>
      </c>
      <c r="E10" s="292" t="s">
        <v>214</v>
      </c>
      <c r="F10" s="269" t="s">
        <v>208</v>
      </c>
      <c r="G10" s="270"/>
      <c r="H10" s="271"/>
      <c r="I10" s="702"/>
      <c r="J10" s="273" t="s">
        <v>210</v>
      </c>
      <c r="K10" s="270"/>
      <c r="L10" s="252"/>
    </row>
    <row r="11" spans="2:12" x14ac:dyDescent="0.25">
      <c r="B11" s="294"/>
      <c r="C11" s="295"/>
      <c r="D11" s="290" t="s">
        <v>215</v>
      </c>
      <c r="E11" s="292" t="s">
        <v>216</v>
      </c>
      <c r="F11" s="269" t="s">
        <v>208</v>
      </c>
      <c r="G11" s="270"/>
      <c r="H11" s="271"/>
      <c r="I11" s="702"/>
      <c r="J11" s="273" t="s">
        <v>210</v>
      </c>
      <c r="K11" s="270"/>
      <c r="L11" s="252"/>
    </row>
    <row r="12" spans="2:12" x14ac:dyDescent="0.25">
      <c r="B12" s="294"/>
      <c r="C12" s="295"/>
      <c r="D12" s="290" t="s">
        <v>217</v>
      </c>
      <c r="E12" s="292" t="s">
        <v>218</v>
      </c>
      <c r="F12" s="269" t="s">
        <v>208</v>
      </c>
      <c r="G12" s="270"/>
      <c r="H12" s="271"/>
      <c r="I12" s="702"/>
      <c r="J12" s="273" t="s">
        <v>210</v>
      </c>
      <c r="K12" s="270"/>
      <c r="L12" s="252"/>
    </row>
    <row r="13" spans="2:12" x14ac:dyDescent="0.25">
      <c r="B13" s="290" t="s">
        <v>219</v>
      </c>
      <c r="C13" s="296" t="s">
        <v>220</v>
      </c>
      <c r="D13" s="290" t="s">
        <v>221</v>
      </c>
      <c r="E13" s="292" t="s">
        <v>220</v>
      </c>
      <c r="F13" s="269" t="s">
        <v>222</v>
      </c>
      <c r="G13" s="270" t="s">
        <v>223</v>
      </c>
      <c r="H13" s="271">
        <v>514047258</v>
      </c>
      <c r="I13" s="702">
        <v>7.2412619201799432E-3</v>
      </c>
      <c r="J13" s="273" t="s">
        <v>210</v>
      </c>
      <c r="K13" s="270"/>
      <c r="L13" s="252"/>
    </row>
    <row r="14" spans="2:12" x14ac:dyDescent="0.25">
      <c r="B14" s="290" t="s">
        <v>224</v>
      </c>
      <c r="C14" s="296" t="s">
        <v>225</v>
      </c>
      <c r="D14" s="290" t="s">
        <v>219</v>
      </c>
      <c r="E14" s="292" t="s">
        <v>225</v>
      </c>
      <c r="F14" s="269" t="s">
        <v>226</v>
      </c>
      <c r="G14" s="270" t="s">
        <v>227</v>
      </c>
      <c r="H14" s="271">
        <v>475451471</v>
      </c>
      <c r="I14" s="702">
        <v>6.6975722139652749E-3</v>
      </c>
      <c r="J14" s="273" t="s">
        <v>210</v>
      </c>
      <c r="K14" s="270"/>
      <c r="L14" s="252"/>
    </row>
    <row r="15" spans="2:12" x14ac:dyDescent="0.25">
      <c r="B15" s="290" t="s">
        <v>228</v>
      </c>
      <c r="C15" s="296" t="s">
        <v>229</v>
      </c>
      <c r="D15" s="290" t="s">
        <v>224</v>
      </c>
      <c r="E15" s="292" t="s">
        <v>230</v>
      </c>
      <c r="F15" s="269" t="s">
        <v>231</v>
      </c>
      <c r="G15" s="270" t="s">
        <v>232</v>
      </c>
      <c r="H15" s="271">
        <v>401837418</v>
      </c>
      <c r="I15" s="702">
        <v>5.6605884921709483E-3</v>
      </c>
      <c r="J15" s="273" t="s">
        <v>210</v>
      </c>
      <c r="K15" s="270"/>
      <c r="L15" s="252"/>
    </row>
    <row r="16" spans="2:12" x14ac:dyDescent="0.25">
      <c r="B16" s="290" t="s">
        <v>233</v>
      </c>
      <c r="C16" s="296" t="s">
        <v>234</v>
      </c>
      <c r="D16" s="290" t="s">
        <v>228</v>
      </c>
      <c r="E16" s="292" t="s">
        <v>234</v>
      </c>
      <c r="F16" s="269" t="s">
        <v>235</v>
      </c>
      <c r="G16" s="270" t="s">
        <v>236</v>
      </c>
      <c r="H16" s="271">
        <v>279507088</v>
      </c>
      <c r="I16" s="702">
        <v>3.9373501195774973E-3</v>
      </c>
      <c r="J16" s="273" t="s">
        <v>210</v>
      </c>
      <c r="K16" s="270"/>
      <c r="L16" s="252"/>
    </row>
    <row r="17" spans="2:12" x14ac:dyDescent="0.25">
      <c r="B17" s="274" t="s">
        <v>221</v>
      </c>
      <c r="C17" s="297" t="s">
        <v>237</v>
      </c>
      <c r="D17" s="274" t="s">
        <v>233</v>
      </c>
      <c r="E17" s="298" t="s">
        <v>237</v>
      </c>
      <c r="F17" s="277" t="s">
        <v>238</v>
      </c>
      <c r="G17" s="278" t="s">
        <v>239</v>
      </c>
      <c r="H17" s="279">
        <v>445690131</v>
      </c>
      <c r="I17" s="703">
        <v>6.2783312693213715E-3</v>
      </c>
      <c r="J17" s="281" t="s">
        <v>210</v>
      </c>
      <c r="K17" s="278"/>
      <c r="L17" s="252"/>
    </row>
    <row r="18" spans="2:12" x14ac:dyDescent="0.25">
      <c r="B18" s="299" t="s">
        <v>215</v>
      </c>
      <c r="C18" s="300" t="s">
        <v>240</v>
      </c>
      <c r="D18" s="299" t="s">
        <v>241</v>
      </c>
      <c r="E18" s="301" t="s">
        <v>242</v>
      </c>
      <c r="F18" s="285" t="s">
        <v>243</v>
      </c>
      <c r="G18" s="286" t="s">
        <v>244</v>
      </c>
      <c r="H18" s="287">
        <v>633548762</v>
      </c>
      <c r="I18" s="704">
        <v>8.924651291200441E-3</v>
      </c>
      <c r="J18" s="289" t="s">
        <v>245</v>
      </c>
      <c r="K18" s="286" t="s">
        <v>246</v>
      </c>
      <c r="L18" s="252"/>
    </row>
    <row r="19" spans="2:12" x14ac:dyDescent="0.25">
      <c r="B19" s="302"/>
      <c r="C19" s="303"/>
      <c r="D19" s="290" t="s">
        <v>247</v>
      </c>
      <c r="E19" s="292" t="s">
        <v>248</v>
      </c>
      <c r="F19" s="269" t="s">
        <v>243</v>
      </c>
      <c r="G19" s="270"/>
      <c r="H19" s="271"/>
      <c r="I19" s="702"/>
      <c r="J19" s="273" t="s">
        <v>245</v>
      </c>
      <c r="K19" s="270"/>
      <c r="L19" s="252"/>
    </row>
    <row r="20" spans="2:12" x14ac:dyDescent="0.25">
      <c r="B20" s="302"/>
      <c r="C20" s="304"/>
      <c r="D20" s="290" t="s">
        <v>249</v>
      </c>
      <c r="E20" s="292" t="s">
        <v>250</v>
      </c>
      <c r="F20" s="269" t="s">
        <v>243</v>
      </c>
      <c r="G20" s="270"/>
      <c r="H20" s="271"/>
      <c r="I20" s="702"/>
      <c r="J20" s="273" t="s">
        <v>245</v>
      </c>
      <c r="K20" s="270"/>
      <c r="L20" s="252"/>
    </row>
    <row r="21" spans="2:12" x14ac:dyDescent="0.25">
      <c r="B21" s="302"/>
      <c r="C21" s="304"/>
      <c r="D21" s="290" t="s">
        <v>251</v>
      </c>
      <c r="E21" s="305" t="s">
        <v>252</v>
      </c>
      <c r="F21" s="269" t="s">
        <v>243</v>
      </c>
      <c r="G21" s="270"/>
      <c r="H21" s="271"/>
      <c r="I21" s="702"/>
      <c r="J21" s="273" t="s">
        <v>245</v>
      </c>
      <c r="K21" s="270"/>
      <c r="L21" s="252"/>
    </row>
    <row r="22" spans="2:12" x14ac:dyDescent="0.25">
      <c r="B22" s="302"/>
      <c r="C22" s="304"/>
      <c r="D22" s="290" t="s">
        <v>253</v>
      </c>
      <c r="E22" s="305" t="s">
        <v>254</v>
      </c>
      <c r="F22" s="269" t="s">
        <v>243</v>
      </c>
      <c r="G22" s="270"/>
      <c r="H22" s="271"/>
      <c r="I22" s="702"/>
      <c r="J22" s="273" t="s">
        <v>245</v>
      </c>
      <c r="K22" s="270"/>
      <c r="L22" s="252"/>
    </row>
    <row r="23" spans="2:12" x14ac:dyDescent="0.25">
      <c r="B23" s="302"/>
      <c r="C23" s="306"/>
      <c r="D23" s="307" t="s">
        <v>255</v>
      </c>
      <c r="E23" s="305" t="s">
        <v>256</v>
      </c>
      <c r="F23" s="269" t="s">
        <v>243</v>
      </c>
      <c r="G23" s="270"/>
      <c r="H23" s="271"/>
      <c r="I23" s="702"/>
      <c r="J23" s="273" t="s">
        <v>245</v>
      </c>
      <c r="K23" s="270"/>
      <c r="L23" s="252"/>
    </row>
    <row r="24" spans="2:12" x14ac:dyDescent="0.25">
      <c r="B24" s="302"/>
      <c r="C24" s="306"/>
      <c r="D24" s="307" t="s">
        <v>257</v>
      </c>
      <c r="E24" s="292" t="s">
        <v>258</v>
      </c>
      <c r="F24" s="269" t="s">
        <v>243</v>
      </c>
      <c r="G24" s="270"/>
      <c r="H24" s="271"/>
      <c r="I24" s="702"/>
      <c r="J24" s="273" t="s">
        <v>245</v>
      </c>
      <c r="K24" s="270"/>
      <c r="L24" s="252"/>
    </row>
    <row r="25" spans="2:12" x14ac:dyDescent="0.25">
      <c r="B25" s="302"/>
      <c r="C25" s="306"/>
      <c r="D25" s="290" t="s">
        <v>259</v>
      </c>
      <c r="E25" s="292" t="s">
        <v>260</v>
      </c>
      <c r="F25" s="269" t="s">
        <v>243</v>
      </c>
      <c r="G25" s="270"/>
      <c r="H25" s="271"/>
      <c r="I25" s="702"/>
      <c r="J25" s="273" t="s">
        <v>245</v>
      </c>
      <c r="K25" s="270"/>
      <c r="L25" s="252"/>
    </row>
    <row r="26" spans="2:12" x14ac:dyDescent="0.25">
      <c r="B26" s="308"/>
      <c r="C26" s="309"/>
      <c r="D26" s="274" t="s">
        <v>261</v>
      </c>
      <c r="E26" s="276" t="s">
        <v>262</v>
      </c>
      <c r="F26" s="277" t="s">
        <v>243</v>
      </c>
      <c r="G26" s="278"/>
      <c r="H26" s="279"/>
      <c r="I26" s="703"/>
      <c r="J26" s="281" t="s">
        <v>245</v>
      </c>
      <c r="K26" s="278"/>
      <c r="L26" s="252"/>
    </row>
    <row r="27" spans="2:12" ht="28.5" x14ac:dyDescent="0.25">
      <c r="B27" s="311" t="s">
        <v>263</v>
      </c>
      <c r="C27" s="312" t="s">
        <v>264</v>
      </c>
      <c r="D27" s="311" t="s">
        <v>265</v>
      </c>
      <c r="E27" s="313" t="s">
        <v>266</v>
      </c>
      <c r="F27" s="285" t="s">
        <v>267</v>
      </c>
      <c r="G27" s="314" t="s">
        <v>268</v>
      </c>
      <c r="H27" s="315">
        <v>2750375</v>
      </c>
      <c r="I27" s="705">
        <v>3.8743880924883588E-5</v>
      </c>
      <c r="J27" s="289" t="s">
        <v>269</v>
      </c>
      <c r="K27" s="314" t="s">
        <v>270</v>
      </c>
      <c r="L27" s="252"/>
    </row>
    <row r="28" spans="2:12" x14ac:dyDescent="0.25">
      <c r="B28" s="290" t="s">
        <v>271</v>
      </c>
      <c r="C28" s="291" t="s">
        <v>272</v>
      </c>
      <c r="D28" s="290" t="s">
        <v>273</v>
      </c>
      <c r="E28" s="292" t="s">
        <v>274</v>
      </c>
      <c r="F28" s="269" t="s">
        <v>275</v>
      </c>
      <c r="G28" s="270" t="s">
        <v>276</v>
      </c>
      <c r="H28" s="271">
        <v>3755891</v>
      </c>
      <c r="I28" s="702">
        <v>5.2908346560320659E-5</v>
      </c>
      <c r="J28" s="273" t="s">
        <v>269</v>
      </c>
      <c r="K28" s="270"/>
      <c r="L28" s="252"/>
    </row>
    <row r="29" spans="2:12" x14ac:dyDescent="0.25">
      <c r="B29" s="302"/>
      <c r="C29" s="303"/>
      <c r="D29" s="290" t="s">
        <v>277</v>
      </c>
      <c r="E29" s="292" t="s">
        <v>278</v>
      </c>
      <c r="F29" s="269" t="s">
        <v>275</v>
      </c>
      <c r="G29" s="270"/>
      <c r="H29" s="271"/>
      <c r="I29" s="702"/>
      <c r="J29" s="273" t="s">
        <v>269</v>
      </c>
      <c r="K29" s="270"/>
      <c r="L29" s="252"/>
    </row>
    <row r="30" spans="2:12" x14ac:dyDescent="0.25">
      <c r="B30" s="302"/>
      <c r="C30" s="304"/>
      <c r="D30" s="290" t="s">
        <v>279</v>
      </c>
      <c r="E30" s="305" t="s">
        <v>280</v>
      </c>
      <c r="F30" s="269" t="s">
        <v>275</v>
      </c>
      <c r="G30" s="270"/>
      <c r="H30" s="271"/>
      <c r="I30" s="702"/>
      <c r="J30" s="273" t="s">
        <v>269</v>
      </c>
      <c r="K30" s="270"/>
      <c r="L30" s="252"/>
    </row>
    <row r="31" spans="2:12" x14ac:dyDescent="0.25">
      <c r="B31" s="302"/>
      <c r="C31" s="304"/>
      <c r="D31" s="290" t="s">
        <v>281</v>
      </c>
      <c r="E31" s="305" t="s">
        <v>282</v>
      </c>
      <c r="F31" s="269" t="s">
        <v>275</v>
      </c>
      <c r="G31" s="270"/>
      <c r="H31" s="271"/>
      <c r="I31" s="702"/>
      <c r="J31" s="273" t="s">
        <v>269</v>
      </c>
      <c r="K31" s="270"/>
      <c r="L31" s="252"/>
    </row>
    <row r="32" spans="2:12" x14ac:dyDescent="0.25">
      <c r="B32" s="302"/>
      <c r="C32" s="304"/>
      <c r="D32" s="290" t="s">
        <v>283</v>
      </c>
      <c r="E32" s="305" t="s">
        <v>284</v>
      </c>
      <c r="F32" s="269" t="s">
        <v>275</v>
      </c>
      <c r="G32" s="270"/>
      <c r="H32" s="271"/>
      <c r="I32" s="702"/>
      <c r="J32" s="273" t="s">
        <v>269</v>
      </c>
      <c r="K32" s="270"/>
      <c r="L32" s="252"/>
    </row>
    <row r="33" spans="2:12" x14ac:dyDescent="0.25">
      <c r="B33" s="302"/>
      <c r="C33" s="304"/>
      <c r="D33" s="307" t="s">
        <v>285</v>
      </c>
      <c r="E33" s="305" t="s">
        <v>286</v>
      </c>
      <c r="F33" s="269" t="s">
        <v>275</v>
      </c>
      <c r="G33" s="270"/>
      <c r="H33" s="271"/>
      <c r="I33" s="702"/>
      <c r="J33" s="273" t="s">
        <v>269</v>
      </c>
      <c r="K33" s="270"/>
      <c r="L33" s="252"/>
    </row>
    <row r="34" spans="2:12" x14ac:dyDescent="0.25">
      <c r="B34" s="302"/>
      <c r="C34" s="304"/>
      <c r="D34" s="307" t="s">
        <v>287</v>
      </c>
      <c r="E34" s="305" t="s">
        <v>288</v>
      </c>
      <c r="F34" s="269" t="s">
        <v>275</v>
      </c>
      <c r="G34" s="270"/>
      <c r="H34" s="271"/>
      <c r="I34" s="702"/>
      <c r="J34" s="273" t="s">
        <v>269</v>
      </c>
      <c r="K34" s="270"/>
      <c r="L34" s="252"/>
    </row>
    <row r="35" spans="2:12" x14ac:dyDescent="0.25">
      <c r="B35" s="290" t="s">
        <v>289</v>
      </c>
      <c r="C35" s="317" t="s">
        <v>290</v>
      </c>
      <c r="D35" s="290" t="s">
        <v>291</v>
      </c>
      <c r="E35" s="292" t="s">
        <v>292</v>
      </c>
      <c r="F35" s="269" t="s">
        <v>293</v>
      </c>
      <c r="G35" s="270" t="s">
        <v>294</v>
      </c>
      <c r="H35" s="271">
        <v>9209988</v>
      </c>
      <c r="I35" s="702">
        <v>1.2973891865349516E-4</v>
      </c>
      <c r="J35" s="273" t="s">
        <v>269</v>
      </c>
      <c r="K35" s="270"/>
      <c r="L35" s="252"/>
    </row>
    <row r="36" spans="2:12" x14ac:dyDescent="0.25">
      <c r="B36" s="302"/>
      <c r="C36" s="306"/>
      <c r="D36" s="290" t="s">
        <v>295</v>
      </c>
      <c r="E36" s="292" t="s">
        <v>296</v>
      </c>
      <c r="F36" s="269" t="s">
        <v>293</v>
      </c>
      <c r="G36" s="270"/>
      <c r="H36" s="271"/>
      <c r="I36" s="702"/>
      <c r="J36" s="273" t="s">
        <v>269</v>
      </c>
      <c r="K36" s="270"/>
      <c r="L36" s="252"/>
    </row>
    <row r="37" spans="2:12" x14ac:dyDescent="0.25">
      <c r="B37" s="302"/>
      <c r="C37" s="306"/>
      <c r="D37" s="290" t="s">
        <v>297</v>
      </c>
      <c r="E37" s="292" t="s">
        <v>298</v>
      </c>
      <c r="F37" s="269" t="s">
        <v>293</v>
      </c>
      <c r="G37" s="270"/>
      <c r="H37" s="271"/>
      <c r="I37" s="702"/>
      <c r="J37" s="273" t="s">
        <v>269</v>
      </c>
      <c r="K37" s="270"/>
      <c r="L37" s="252"/>
    </row>
    <row r="38" spans="2:12" x14ac:dyDescent="0.25">
      <c r="B38" s="318"/>
      <c r="C38" s="319"/>
      <c r="D38" s="274" t="s">
        <v>299</v>
      </c>
      <c r="E38" s="276" t="s">
        <v>300</v>
      </c>
      <c r="F38" s="277" t="s">
        <v>293</v>
      </c>
      <c r="G38" s="278"/>
      <c r="H38" s="279"/>
      <c r="I38" s="703"/>
      <c r="J38" s="281" t="s">
        <v>269</v>
      </c>
      <c r="K38" s="278"/>
      <c r="L38" s="252"/>
    </row>
    <row r="39" spans="2:12" ht="15.75" thickBot="1" x14ac:dyDescent="0.3">
      <c r="B39" s="320" t="s">
        <v>277</v>
      </c>
      <c r="C39" s="321" t="s">
        <v>301</v>
      </c>
      <c r="D39" s="320" t="s">
        <v>302</v>
      </c>
      <c r="E39" s="322" t="s">
        <v>301</v>
      </c>
      <c r="F39" s="323" t="s">
        <v>303</v>
      </c>
      <c r="G39" s="324" t="s">
        <v>304</v>
      </c>
      <c r="H39" s="325"/>
      <c r="I39" s="706"/>
      <c r="J39" s="327" t="s">
        <v>305</v>
      </c>
      <c r="K39" s="324" t="s">
        <v>306</v>
      </c>
      <c r="L39" s="252"/>
    </row>
    <row r="40" spans="2:12" ht="15.75" thickBot="1" x14ac:dyDescent="0.3">
      <c r="B40" s="328"/>
      <c r="C40" s="329"/>
      <c r="D40" s="330"/>
      <c r="E40" s="329"/>
      <c r="F40" s="269"/>
      <c r="G40" s="331"/>
      <c r="H40" s="332"/>
      <c r="I40" s="707"/>
      <c r="J40" s="331"/>
      <c r="K40" s="269"/>
      <c r="L40" s="252"/>
    </row>
    <row r="41" spans="2:12" ht="24" thickBot="1" x14ac:dyDescent="0.3">
      <c r="B41" s="333" t="s">
        <v>193</v>
      </c>
      <c r="C41" s="252"/>
      <c r="D41" s="334"/>
      <c r="E41" s="334"/>
      <c r="F41" s="260" t="s">
        <v>194</v>
      </c>
      <c r="G41" s="261"/>
      <c r="H41" s="262" t="s">
        <v>195</v>
      </c>
      <c r="I41" s="708" t="s">
        <v>1047</v>
      </c>
      <c r="J41" s="336" t="s">
        <v>307</v>
      </c>
      <c r="K41" s="265" t="s">
        <v>308</v>
      </c>
      <c r="L41" s="252"/>
    </row>
    <row r="42" spans="2:12" x14ac:dyDescent="0.25">
      <c r="B42" s="337">
        <v>1</v>
      </c>
      <c r="C42" s="338" t="s">
        <v>309</v>
      </c>
      <c r="D42" s="337">
        <v>1</v>
      </c>
      <c r="E42" s="338" t="s">
        <v>309</v>
      </c>
      <c r="F42" s="339" t="s">
        <v>310</v>
      </c>
      <c r="G42" s="340" t="s">
        <v>311</v>
      </c>
      <c r="H42" s="341">
        <v>282120508</v>
      </c>
      <c r="I42" s="702">
        <v>3.9741647478688056E-3</v>
      </c>
      <c r="J42" s="273" t="s">
        <v>312</v>
      </c>
      <c r="K42" s="270" t="s">
        <v>313</v>
      </c>
      <c r="L42" s="252"/>
    </row>
    <row r="43" spans="2:12" x14ac:dyDescent="0.25">
      <c r="B43" s="342" t="s">
        <v>314</v>
      </c>
      <c r="C43" s="343" t="s">
        <v>21</v>
      </c>
      <c r="D43" s="344" t="s">
        <v>315</v>
      </c>
      <c r="E43" s="343" t="s">
        <v>21</v>
      </c>
      <c r="F43" s="269" t="s">
        <v>310</v>
      </c>
      <c r="G43" s="270"/>
      <c r="H43" s="271"/>
      <c r="I43" s="702"/>
      <c r="J43" s="273" t="s">
        <v>312</v>
      </c>
      <c r="K43" s="270"/>
      <c r="L43" s="252"/>
    </row>
    <row r="44" spans="2:12" x14ac:dyDescent="0.2">
      <c r="B44" s="342" t="s">
        <v>316</v>
      </c>
      <c r="C44" s="343" t="s">
        <v>317</v>
      </c>
      <c r="D44" s="342" t="s">
        <v>316</v>
      </c>
      <c r="E44" s="343" t="s">
        <v>22</v>
      </c>
      <c r="F44" s="345" t="s">
        <v>318</v>
      </c>
      <c r="G44" s="346" t="s">
        <v>319</v>
      </c>
      <c r="H44" s="347">
        <v>1629579193</v>
      </c>
      <c r="I44" s="709">
        <v>2.2955495963735813E-2</v>
      </c>
      <c r="J44" s="349" t="s">
        <v>312</v>
      </c>
      <c r="K44" s="346"/>
      <c r="L44" s="252"/>
    </row>
    <row r="45" spans="2:12" x14ac:dyDescent="0.2">
      <c r="B45" s="342" t="s">
        <v>320</v>
      </c>
      <c r="C45" s="343" t="s">
        <v>321</v>
      </c>
      <c r="D45" s="350"/>
      <c r="E45" s="306"/>
      <c r="F45" s="345" t="s">
        <v>318</v>
      </c>
      <c r="G45" s="346"/>
      <c r="H45" s="347"/>
      <c r="I45" s="709"/>
      <c r="J45" s="349" t="s">
        <v>312</v>
      </c>
      <c r="K45" s="346"/>
      <c r="L45" s="252"/>
    </row>
    <row r="46" spans="2:12" x14ac:dyDescent="0.2">
      <c r="B46" s="342" t="s">
        <v>322</v>
      </c>
      <c r="C46" s="343" t="s">
        <v>323</v>
      </c>
      <c r="D46" s="350"/>
      <c r="E46" s="306"/>
      <c r="F46" s="345" t="s">
        <v>318</v>
      </c>
      <c r="G46" s="346"/>
      <c r="H46" s="347"/>
      <c r="I46" s="709"/>
      <c r="J46" s="349" t="s">
        <v>312</v>
      </c>
      <c r="K46" s="346"/>
      <c r="L46" s="252"/>
    </row>
    <row r="47" spans="2:12" x14ac:dyDescent="0.2">
      <c r="B47" s="352" t="s">
        <v>241</v>
      </c>
      <c r="C47" s="291" t="s">
        <v>324</v>
      </c>
      <c r="D47" s="350"/>
      <c r="E47" s="306"/>
      <c r="F47" s="345" t="s">
        <v>318</v>
      </c>
      <c r="G47" s="346"/>
      <c r="H47" s="347"/>
      <c r="I47" s="709"/>
      <c r="J47" s="349" t="s">
        <v>312</v>
      </c>
      <c r="K47" s="346"/>
      <c r="L47" s="252"/>
    </row>
    <row r="48" spans="2:12" x14ac:dyDescent="0.2">
      <c r="B48" s="342" t="s">
        <v>325</v>
      </c>
      <c r="C48" s="343" t="s">
        <v>326</v>
      </c>
      <c r="D48" s="342" t="s">
        <v>327</v>
      </c>
      <c r="E48" s="343" t="s">
        <v>23</v>
      </c>
      <c r="F48" s="345" t="s">
        <v>328</v>
      </c>
      <c r="G48" s="346" t="s">
        <v>329</v>
      </c>
      <c r="H48" s="347">
        <v>760148976</v>
      </c>
      <c r="I48" s="709">
        <v>1.0708038507954803E-2</v>
      </c>
      <c r="J48" s="349" t="s">
        <v>312</v>
      </c>
      <c r="K48" s="346"/>
      <c r="L48" s="252"/>
    </row>
    <row r="49" spans="1:13" x14ac:dyDescent="0.2">
      <c r="B49" s="342" t="s">
        <v>327</v>
      </c>
      <c r="C49" s="343" t="s">
        <v>24</v>
      </c>
      <c r="D49" s="342" t="s">
        <v>330</v>
      </c>
      <c r="E49" s="343" t="s">
        <v>24</v>
      </c>
      <c r="F49" s="345" t="s">
        <v>331</v>
      </c>
      <c r="G49" s="346" t="s">
        <v>332</v>
      </c>
      <c r="H49" s="347">
        <v>133204501</v>
      </c>
      <c r="I49" s="709">
        <v>1.8764202428405352E-3</v>
      </c>
      <c r="J49" s="349" t="s">
        <v>312</v>
      </c>
      <c r="K49" s="346"/>
      <c r="L49" s="252"/>
    </row>
    <row r="50" spans="1:13" x14ac:dyDescent="0.2">
      <c r="A50" s="353"/>
      <c r="B50" s="354" t="s">
        <v>333</v>
      </c>
      <c r="C50" s="355" t="s">
        <v>334</v>
      </c>
      <c r="D50" s="356" t="s">
        <v>335</v>
      </c>
      <c r="E50" s="355" t="s">
        <v>336</v>
      </c>
      <c r="F50" s="357" t="s">
        <v>337</v>
      </c>
      <c r="G50" s="358" t="s">
        <v>338</v>
      </c>
      <c r="H50" s="359">
        <v>277012731</v>
      </c>
      <c r="I50" s="710">
        <v>3.9022127035552635E-3</v>
      </c>
      <c r="J50" s="361" t="s">
        <v>312</v>
      </c>
      <c r="K50" s="358"/>
      <c r="L50" s="353"/>
      <c r="M50" s="353"/>
    </row>
    <row r="51" spans="1:13" ht="15.75" thickBot="1" x14ac:dyDescent="0.25">
      <c r="B51" s="362">
        <v>13</v>
      </c>
      <c r="C51" s="363" t="s">
        <v>339</v>
      </c>
      <c r="D51" s="362">
        <v>14</v>
      </c>
      <c r="E51" s="363" t="s">
        <v>339</v>
      </c>
      <c r="F51" s="364" t="s">
        <v>340</v>
      </c>
      <c r="G51" s="365" t="s">
        <v>341</v>
      </c>
      <c r="H51" s="366"/>
      <c r="I51" s="711"/>
      <c r="J51" s="368" t="s">
        <v>342</v>
      </c>
      <c r="K51" s="365" t="s">
        <v>343</v>
      </c>
      <c r="L51" s="252"/>
    </row>
    <row r="52" spans="1:13" s="374" customFormat="1" ht="15.75" thickBot="1" x14ac:dyDescent="0.3">
      <c r="A52" s="353"/>
      <c r="B52" s="369"/>
      <c r="C52" s="370"/>
      <c r="D52" s="371"/>
      <c r="E52" s="371"/>
      <c r="F52" s="339"/>
      <c r="G52" s="339"/>
      <c r="H52" s="372"/>
      <c r="I52" s="712"/>
      <c r="J52" s="373"/>
      <c r="K52" s="373"/>
      <c r="L52" s="353"/>
      <c r="M52" s="353"/>
    </row>
    <row r="53" spans="1:13" ht="24" thickBot="1" x14ac:dyDescent="0.3">
      <c r="A53" s="353"/>
      <c r="B53" s="333" t="s">
        <v>193</v>
      </c>
      <c r="C53" s="353"/>
      <c r="D53" s="334"/>
      <c r="E53" s="334"/>
      <c r="F53" s="260" t="s">
        <v>194</v>
      </c>
      <c r="G53" s="261"/>
      <c r="H53" s="262" t="s">
        <v>195</v>
      </c>
      <c r="I53" s="708" t="s">
        <v>1047</v>
      </c>
      <c r="J53" s="336" t="s">
        <v>344</v>
      </c>
      <c r="K53" s="265" t="s">
        <v>345</v>
      </c>
      <c r="L53" s="353"/>
      <c r="M53" s="353"/>
    </row>
    <row r="54" spans="1:13" x14ac:dyDescent="0.25">
      <c r="B54" s="375">
        <v>2</v>
      </c>
      <c r="C54" s="376" t="s">
        <v>346</v>
      </c>
      <c r="D54" s="375">
        <v>2</v>
      </c>
      <c r="E54" s="377" t="s">
        <v>347</v>
      </c>
      <c r="F54" s="378" t="s">
        <v>348</v>
      </c>
      <c r="G54" s="340" t="s">
        <v>349</v>
      </c>
      <c r="H54" s="341">
        <v>1560799988</v>
      </c>
      <c r="I54" s="702">
        <v>2.1986619600102435E-2</v>
      </c>
      <c r="J54" s="273" t="s">
        <v>350</v>
      </c>
      <c r="K54" s="270" t="s">
        <v>351</v>
      </c>
      <c r="L54" s="252"/>
    </row>
    <row r="55" spans="1:13" x14ac:dyDescent="0.25">
      <c r="B55" s="379" t="s">
        <v>352</v>
      </c>
      <c r="C55" s="380" t="s">
        <v>75</v>
      </c>
      <c r="D55" s="379" t="s">
        <v>353</v>
      </c>
      <c r="E55" s="381" t="s">
        <v>354</v>
      </c>
      <c r="F55" s="273" t="s">
        <v>348</v>
      </c>
      <c r="G55" s="270"/>
      <c r="H55" s="271"/>
      <c r="I55" s="713"/>
      <c r="J55" s="252" t="s">
        <v>350</v>
      </c>
      <c r="K55" s="382"/>
      <c r="L55" s="252"/>
    </row>
    <row r="56" spans="1:13" x14ac:dyDescent="0.25">
      <c r="B56" s="383"/>
      <c r="C56" s="384"/>
      <c r="D56" s="379" t="s">
        <v>355</v>
      </c>
      <c r="E56" s="381" t="s">
        <v>354</v>
      </c>
      <c r="F56" s="273" t="s">
        <v>348</v>
      </c>
      <c r="G56" s="270"/>
      <c r="H56" s="271"/>
      <c r="I56" s="713"/>
      <c r="J56" s="252" t="s">
        <v>350</v>
      </c>
      <c r="K56" s="382"/>
      <c r="L56" s="252"/>
    </row>
    <row r="57" spans="1:13" x14ac:dyDescent="0.25">
      <c r="B57" s="308"/>
      <c r="C57" s="385"/>
      <c r="D57" s="386" t="s">
        <v>356</v>
      </c>
      <c r="E57" s="387" t="s">
        <v>357</v>
      </c>
      <c r="F57" s="277" t="s">
        <v>348</v>
      </c>
      <c r="G57" s="388"/>
      <c r="H57" s="389"/>
      <c r="I57" s="714"/>
      <c r="J57" s="281" t="s">
        <v>350</v>
      </c>
      <c r="K57" s="278"/>
      <c r="L57" s="252"/>
    </row>
    <row r="58" spans="1:13" x14ac:dyDescent="0.25">
      <c r="B58" s="391" t="s">
        <v>358</v>
      </c>
      <c r="C58" s="392" t="s">
        <v>28</v>
      </c>
      <c r="D58" s="391" t="s">
        <v>358</v>
      </c>
      <c r="E58" s="392" t="s">
        <v>28</v>
      </c>
      <c r="F58" s="285" t="s">
        <v>359</v>
      </c>
      <c r="G58" s="286" t="s">
        <v>360</v>
      </c>
      <c r="H58" s="287">
        <v>43410170</v>
      </c>
      <c r="I58" s="704">
        <v>6.1150877876978735E-4</v>
      </c>
      <c r="J58" s="289" t="s">
        <v>361</v>
      </c>
      <c r="K58" s="286" t="s">
        <v>362</v>
      </c>
      <c r="L58" s="252"/>
    </row>
    <row r="59" spans="1:13" x14ac:dyDescent="0.25">
      <c r="B59" s="379" t="s">
        <v>363</v>
      </c>
      <c r="C59" s="393" t="s">
        <v>364</v>
      </c>
      <c r="D59" s="379" t="s">
        <v>363</v>
      </c>
      <c r="E59" s="393" t="s">
        <v>364</v>
      </c>
      <c r="F59" s="269" t="s">
        <v>365</v>
      </c>
      <c r="G59" s="270" t="s">
        <v>366</v>
      </c>
      <c r="H59" s="271">
        <v>2042549491</v>
      </c>
      <c r="I59" s="702">
        <v>2.8772910698535863E-2</v>
      </c>
      <c r="J59" s="273" t="s">
        <v>361</v>
      </c>
      <c r="K59" s="270"/>
      <c r="L59" s="252"/>
    </row>
    <row r="60" spans="1:13" x14ac:dyDescent="0.25">
      <c r="B60" s="379" t="s">
        <v>367</v>
      </c>
      <c r="C60" s="393" t="s">
        <v>368</v>
      </c>
      <c r="D60" s="379" t="s">
        <v>367</v>
      </c>
      <c r="E60" s="393" t="s">
        <v>368</v>
      </c>
      <c r="F60" s="269" t="s">
        <v>369</v>
      </c>
      <c r="G60" s="270" t="s">
        <v>370</v>
      </c>
      <c r="H60" s="271">
        <v>1991281535</v>
      </c>
      <c r="I60" s="702">
        <v>2.8050711150282927E-2</v>
      </c>
      <c r="J60" s="273" t="s">
        <v>361</v>
      </c>
      <c r="K60" s="270"/>
      <c r="L60" s="252"/>
    </row>
    <row r="61" spans="1:13" x14ac:dyDescent="0.25">
      <c r="B61" s="394" t="s">
        <v>371</v>
      </c>
      <c r="C61" s="395" t="s">
        <v>372</v>
      </c>
      <c r="D61" s="394" t="s">
        <v>371</v>
      </c>
      <c r="E61" s="395" t="s">
        <v>372</v>
      </c>
      <c r="F61" s="277" t="s">
        <v>373</v>
      </c>
      <c r="G61" s="278" t="s">
        <v>374</v>
      </c>
      <c r="H61" s="279">
        <v>1982684595</v>
      </c>
      <c r="I61" s="703">
        <v>2.7929608093543987E-2</v>
      </c>
      <c r="J61" s="281" t="s">
        <v>361</v>
      </c>
      <c r="K61" s="278"/>
      <c r="L61" s="252"/>
    </row>
    <row r="62" spans="1:13" x14ac:dyDescent="0.25">
      <c r="B62" s="391" t="s">
        <v>375</v>
      </c>
      <c r="C62" s="396" t="s">
        <v>29</v>
      </c>
      <c r="D62" s="391" t="s">
        <v>375</v>
      </c>
      <c r="E62" s="392" t="s">
        <v>29</v>
      </c>
      <c r="F62" s="285" t="s">
        <v>376</v>
      </c>
      <c r="G62" s="286" t="s">
        <v>377</v>
      </c>
      <c r="H62" s="287">
        <v>167350185</v>
      </c>
      <c r="I62" s="704">
        <v>2.3574224025441036E-3</v>
      </c>
      <c r="J62" s="289" t="s">
        <v>378</v>
      </c>
      <c r="K62" s="286" t="s">
        <v>379</v>
      </c>
      <c r="L62" s="252"/>
    </row>
    <row r="63" spans="1:13" x14ac:dyDescent="0.25">
      <c r="B63" s="383"/>
      <c r="C63" s="384"/>
      <c r="D63" s="379" t="s">
        <v>380</v>
      </c>
      <c r="E63" s="393" t="s">
        <v>381</v>
      </c>
      <c r="F63" s="269" t="s">
        <v>376</v>
      </c>
      <c r="G63" s="270"/>
      <c r="H63" s="271"/>
      <c r="I63" s="702"/>
      <c r="J63" s="273" t="s">
        <v>378</v>
      </c>
      <c r="K63" s="270"/>
      <c r="L63" s="252"/>
    </row>
    <row r="64" spans="1:13" x14ac:dyDescent="0.25">
      <c r="B64" s="383"/>
      <c r="C64" s="384"/>
      <c r="D64" s="379" t="s">
        <v>382</v>
      </c>
      <c r="E64" s="393" t="s">
        <v>383</v>
      </c>
      <c r="F64" s="269" t="s">
        <v>376</v>
      </c>
      <c r="G64" s="270"/>
      <c r="H64" s="271"/>
      <c r="I64" s="702"/>
      <c r="J64" s="273" t="s">
        <v>378</v>
      </c>
      <c r="K64" s="270"/>
      <c r="L64" s="252"/>
    </row>
    <row r="65" spans="2:12" x14ac:dyDescent="0.25">
      <c r="B65" s="308"/>
      <c r="C65" s="397"/>
      <c r="D65" s="394" t="s">
        <v>384</v>
      </c>
      <c r="E65" s="395" t="s">
        <v>385</v>
      </c>
      <c r="F65" s="277" t="s">
        <v>376</v>
      </c>
      <c r="G65" s="278"/>
      <c r="H65" s="279"/>
      <c r="I65" s="703"/>
      <c r="J65" s="281" t="s">
        <v>378</v>
      </c>
      <c r="K65" s="278"/>
      <c r="L65" s="252"/>
    </row>
    <row r="66" spans="2:12" x14ac:dyDescent="0.25">
      <c r="B66" s="398" t="s">
        <v>386</v>
      </c>
      <c r="C66" s="396" t="s">
        <v>387</v>
      </c>
      <c r="D66" s="391" t="s">
        <v>386</v>
      </c>
      <c r="E66" s="399" t="s">
        <v>387</v>
      </c>
      <c r="F66" s="285" t="s">
        <v>388</v>
      </c>
      <c r="G66" s="286" t="s">
        <v>389</v>
      </c>
      <c r="H66" s="287">
        <v>151200807</v>
      </c>
      <c r="I66" s="704">
        <v>2.129929941245941E-3</v>
      </c>
      <c r="J66" s="289" t="s">
        <v>390</v>
      </c>
      <c r="K66" s="286" t="s">
        <v>391</v>
      </c>
      <c r="L66" s="252"/>
    </row>
    <row r="67" spans="2:12" x14ac:dyDescent="0.25">
      <c r="B67" s="400" t="s">
        <v>392</v>
      </c>
      <c r="C67" s="380" t="s">
        <v>393</v>
      </c>
      <c r="D67" s="379" t="s">
        <v>394</v>
      </c>
      <c r="E67" s="393" t="s">
        <v>395</v>
      </c>
      <c r="F67" s="269" t="s">
        <v>388</v>
      </c>
      <c r="G67" s="270"/>
      <c r="H67" s="271"/>
      <c r="I67" s="702"/>
      <c r="J67" s="273" t="s">
        <v>390</v>
      </c>
      <c r="K67" s="270"/>
      <c r="L67" s="252"/>
    </row>
    <row r="68" spans="2:12" x14ac:dyDescent="0.25">
      <c r="B68" s="294"/>
      <c r="C68" s="329"/>
      <c r="D68" s="400" t="s">
        <v>396</v>
      </c>
      <c r="E68" s="393" t="s">
        <v>397</v>
      </c>
      <c r="F68" s="269" t="s">
        <v>388</v>
      </c>
      <c r="G68" s="270"/>
      <c r="H68" s="271"/>
      <c r="I68" s="702"/>
      <c r="J68" s="273" t="s">
        <v>390</v>
      </c>
      <c r="K68" s="270"/>
      <c r="L68" s="252"/>
    </row>
    <row r="69" spans="2:12" x14ac:dyDescent="0.25">
      <c r="B69" s="294"/>
      <c r="C69" s="329"/>
      <c r="D69" s="400" t="s">
        <v>398</v>
      </c>
      <c r="E69" s="393" t="s">
        <v>399</v>
      </c>
      <c r="F69" s="269" t="s">
        <v>388</v>
      </c>
      <c r="G69" s="270"/>
      <c r="H69" s="271"/>
      <c r="I69" s="702"/>
      <c r="J69" s="273" t="s">
        <v>390</v>
      </c>
      <c r="K69" s="270"/>
      <c r="L69" s="252"/>
    </row>
    <row r="70" spans="2:12" x14ac:dyDescent="0.25">
      <c r="B70" s="294"/>
      <c r="C70" s="329"/>
      <c r="D70" s="400" t="s">
        <v>400</v>
      </c>
      <c r="E70" s="393" t="s">
        <v>401</v>
      </c>
      <c r="F70" s="269" t="s">
        <v>388</v>
      </c>
      <c r="G70" s="270"/>
      <c r="H70" s="271"/>
      <c r="I70" s="702"/>
      <c r="J70" s="273" t="s">
        <v>390</v>
      </c>
      <c r="K70" s="270"/>
      <c r="L70" s="252"/>
    </row>
    <row r="71" spans="2:12" x14ac:dyDescent="0.25">
      <c r="B71" s="294"/>
      <c r="C71" s="329"/>
      <c r="D71" s="400" t="s">
        <v>402</v>
      </c>
      <c r="E71" s="393" t="s">
        <v>403</v>
      </c>
      <c r="F71" s="269" t="s">
        <v>388</v>
      </c>
      <c r="G71" s="270"/>
      <c r="H71" s="271"/>
      <c r="I71" s="702"/>
      <c r="J71" s="273" t="s">
        <v>390</v>
      </c>
      <c r="K71" s="270"/>
      <c r="L71" s="252"/>
    </row>
    <row r="72" spans="2:12" x14ac:dyDescent="0.25">
      <c r="B72" s="294"/>
      <c r="C72" s="329"/>
      <c r="D72" s="400" t="s">
        <v>404</v>
      </c>
      <c r="E72" s="393" t="s">
        <v>405</v>
      </c>
      <c r="F72" s="269" t="s">
        <v>388</v>
      </c>
      <c r="G72" s="270"/>
      <c r="H72" s="271"/>
      <c r="I72" s="702"/>
      <c r="J72" s="273" t="s">
        <v>390</v>
      </c>
      <c r="K72" s="270"/>
      <c r="L72" s="252"/>
    </row>
    <row r="73" spans="2:12" x14ac:dyDescent="0.25">
      <c r="B73" s="294"/>
      <c r="C73" s="329"/>
      <c r="D73" s="400" t="s">
        <v>406</v>
      </c>
      <c r="E73" s="393" t="s">
        <v>407</v>
      </c>
      <c r="F73" s="269" t="s">
        <v>388</v>
      </c>
      <c r="G73" s="270"/>
      <c r="H73" s="271"/>
      <c r="I73" s="702"/>
      <c r="J73" s="273" t="s">
        <v>390</v>
      </c>
      <c r="K73" s="270"/>
      <c r="L73" s="252"/>
    </row>
    <row r="74" spans="2:12" x14ac:dyDescent="0.25">
      <c r="B74" s="302"/>
      <c r="C74" s="384"/>
      <c r="D74" s="379" t="s">
        <v>408</v>
      </c>
      <c r="E74" s="393" t="s">
        <v>409</v>
      </c>
      <c r="F74" s="269" t="s">
        <v>388</v>
      </c>
      <c r="G74" s="270"/>
      <c r="H74" s="271"/>
      <c r="I74" s="702"/>
      <c r="J74" s="273" t="s">
        <v>390</v>
      </c>
      <c r="K74" s="270"/>
      <c r="L74" s="252"/>
    </row>
    <row r="75" spans="2:12" x14ac:dyDescent="0.25">
      <c r="B75" s="308"/>
      <c r="C75" s="397"/>
      <c r="D75" s="394" t="s">
        <v>410</v>
      </c>
      <c r="E75" s="395" t="s">
        <v>411</v>
      </c>
      <c r="F75" s="277" t="s">
        <v>388</v>
      </c>
      <c r="G75" s="278"/>
      <c r="H75" s="279"/>
      <c r="I75" s="703"/>
      <c r="J75" s="281" t="s">
        <v>390</v>
      </c>
      <c r="K75" s="278"/>
      <c r="L75" s="252"/>
    </row>
    <row r="76" spans="2:12" x14ac:dyDescent="0.25">
      <c r="B76" s="391" t="s">
        <v>396</v>
      </c>
      <c r="C76" s="396" t="s">
        <v>412</v>
      </c>
      <c r="D76" s="391" t="s">
        <v>413</v>
      </c>
      <c r="E76" s="392" t="s">
        <v>1048</v>
      </c>
      <c r="F76" s="285" t="s">
        <v>414</v>
      </c>
      <c r="G76" s="286" t="s">
        <v>1049</v>
      </c>
      <c r="H76" s="287">
        <v>2337024202</v>
      </c>
      <c r="I76" s="704">
        <v>3.2921106176742841E-2</v>
      </c>
      <c r="J76" s="289" t="s">
        <v>416</v>
      </c>
      <c r="K76" s="286" t="s">
        <v>417</v>
      </c>
      <c r="L76" s="252"/>
    </row>
    <row r="77" spans="2:12" x14ac:dyDescent="0.25">
      <c r="B77" s="400" t="s">
        <v>400</v>
      </c>
      <c r="C77" s="401" t="s">
        <v>418</v>
      </c>
      <c r="D77" s="400" t="s">
        <v>419</v>
      </c>
      <c r="E77" s="393" t="s">
        <v>418</v>
      </c>
      <c r="F77" s="269" t="s">
        <v>420</v>
      </c>
      <c r="G77" s="270" t="s">
        <v>421</v>
      </c>
      <c r="H77" s="271">
        <v>56270899</v>
      </c>
      <c r="I77" s="702">
        <v>7.9267482084884825E-4</v>
      </c>
      <c r="J77" s="273" t="s">
        <v>416</v>
      </c>
      <c r="K77" s="270"/>
      <c r="L77" s="252"/>
    </row>
    <row r="78" spans="2:12" x14ac:dyDescent="0.25">
      <c r="B78" s="400" t="s">
        <v>402</v>
      </c>
      <c r="C78" s="402" t="s">
        <v>422</v>
      </c>
      <c r="D78" s="400" t="s">
        <v>423</v>
      </c>
      <c r="E78" s="393" t="s">
        <v>422</v>
      </c>
      <c r="F78" s="269" t="s">
        <v>424</v>
      </c>
      <c r="G78" s="270" t="s">
        <v>425</v>
      </c>
      <c r="H78" s="271">
        <v>9310542</v>
      </c>
      <c r="I78" s="702">
        <v>1.311553990252702E-4</v>
      </c>
      <c r="J78" s="273" t="s">
        <v>426</v>
      </c>
      <c r="K78" s="270"/>
      <c r="L78" s="252"/>
    </row>
    <row r="79" spans="2:12" x14ac:dyDescent="0.25">
      <c r="B79" s="400" t="s">
        <v>404</v>
      </c>
      <c r="C79" s="401" t="s">
        <v>427</v>
      </c>
      <c r="D79" s="400" t="s">
        <v>428</v>
      </c>
      <c r="E79" s="393" t="s">
        <v>429</v>
      </c>
      <c r="F79" s="269" t="s">
        <v>430</v>
      </c>
      <c r="G79" s="270" t="s">
        <v>431</v>
      </c>
      <c r="H79" s="271">
        <v>315644219</v>
      </c>
      <c r="I79" s="702">
        <v>4.4464053212975967E-3</v>
      </c>
      <c r="J79" s="273" t="s">
        <v>416</v>
      </c>
      <c r="K79" s="270"/>
      <c r="L79" s="252"/>
    </row>
    <row r="80" spans="2:12" x14ac:dyDescent="0.25">
      <c r="B80" s="403"/>
      <c r="C80" s="304"/>
      <c r="D80" s="400" t="s">
        <v>432</v>
      </c>
      <c r="E80" s="393" t="s">
        <v>32</v>
      </c>
      <c r="F80" s="269" t="s">
        <v>430</v>
      </c>
      <c r="G80" s="270"/>
      <c r="H80" s="271"/>
      <c r="I80" s="702"/>
      <c r="J80" s="273" t="s">
        <v>416</v>
      </c>
      <c r="K80" s="270"/>
      <c r="L80" s="252"/>
    </row>
    <row r="81" spans="2:12" x14ac:dyDescent="0.25">
      <c r="B81" s="403"/>
      <c r="C81" s="304"/>
      <c r="D81" s="400" t="s">
        <v>392</v>
      </c>
      <c r="E81" s="393" t="s">
        <v>433</v>
      </c>
      <c r="F81" s="269" t="s">
        <v>430</v>
      </c>
      <c r="G81" s="270"/>
      <c r="H81" s="271"/>
      <c r="I81" s="702"/>
      <c r="J81" s="273" t="s">
        <v>416</v>
      </c>
      <c r="K81" s="270"/>
      <c r="L81" s="252"/>
    </row>
    <row r="82" spans="2:12" x14ac:dyDescent="0.25">
      <c r="B82" s="386" t="s">
        <v>394</v>
      </c>
      <c r="C82" s="404" t="s">
        <v>434</v>
      </c>
      <c r="D82" s="386" t="s">
        <v>435</v>
      </c>
      <c r="E82" s="395" t="s">
        <v>436</v>
      </c>
      <c r="F82" s="277" t="s">
        <v>430</v>
      </c>
      <c r="G82" s="278"/>
      <c r="H82" s="279"/>
      <c r="I82" s="703"/>
      <c r="J82" s="281" t="s">
        <v>416</v>
      </c>
      <c r="K82" s="278"/>
      <c r="L82" s="252"/>
    </row>
    <row r="83" spans="2:12" ht="15.75" thickBot="1" x14ac:dyDescent="0.3">
      <c r="B83" s="405" t="s">
        <v>408</v>
      </c>
      <c r="C83" s="406" t="s">
        <v>437</v>
      </c>
      <c r="D83" s="405" t="s">
        <v>438</v>
      </c>
      <c r="E83" s="407" t="s">
        <v>439</v>
      </c>
      <c r="F83" s="327" t="s">
        <v>440</v>
      </c>
      <c r="G83" s="324" t="s">
        <v>441</v>
      </c>
      <c r="H83" s="325"/>
      <c r="I83" s="706"/>
      <c r="J83" s="327" t="s">
        <v>442</v>
      </c>
      <c r="K83" s="324" t="s">
        <v>443</v>
      </c>
      <c r="L83" s="252"/>
    </row>
    <row r="84" spans="2:12" ht="15.75" thickBot="1" x14ac:dyDescent="0.3">
      <c r="B84" s="408"/>
      <c r="C84" s="409"/>
      <c r="D84" s="330"/>
      <c r="E84" s="410"/>
      <c r="F84" s="269"/>
      <c r="G84" s="269"/>
      <c r="H84" s="293"/>
      <c r="I84" s="702"/>
      <c r="J84" s="331"/>
      <c r="K84" s="269"/>
      <c r="L84" s="252"/>
    </row>
    <row r="85" spans="2:12" ht="16.5" thickBot="1" x14ac:dyDescent="0.3">
      <c r="B85" s="333" t="s">
        <v>193</v>
      </c>
      <c r="C85" s="409"/>
      <c r="D85" s="330"/>
      <c r="E85" s="410"/>
      <c r="F85" s="260" t="s">
        <v>194</v>
      </c>
      <c r="G85" s="269"/>
      <c r="H85" s="262" t="s">
        <v>195</v>
      </c>
      <c r="I85" s="708" t="s">
        <v>1047</v>
      </c>
      <c r="J85" s="336" t="s">
        <v>444</v>
      </c>
      <c r="K85" s="265" t="s">
        <v>445</v>
      </c>
      <c r="L85" s="252"/>
    </row>
    <row r="86" spans="2:12" x14ac:dyDescent="0.25">
      <c r="B86" s="411"/>
      <c r="C86" s="412"/>
      <c r="D86" s="413">
        <v>3</v>
      </c>
      <c r="E86" s="414" t="s">
        <v>446</v>
      </c>
      <c r="F86" s="339" t="s">
        <v>447</v>
      </c>
      <c r="G86" s="340" t="s">
        <v>448</v>
      </c>
      <c r="H86" s="341">
        <v>1577214092</v>
      </c>
      <c r="I86" s="715">
        <v>2.221784119383589E-2</v>
      </c>
      <c r="J86" s="269" t="s">
        <v>449</v>
      </c>
      <c r="K86" s="270" t="s">
        <v>450</v>
      </c>
      <c r="L86" s="252"/>
    </row>
    <row r="87" spans="2:12" x14ac:dyDescent="0.25">
      <c r="B87" s="302"/>
      <c r="C87" s="384"/>
      <c r="D87" s="416" t="s">
        <v>451</v>
      </c>
      <c r="E87" s="417" t="s">
        <v>452</v>
      </c>
      <c r="F87" s="269" t="s">
        <v>447</v>
      </c>
      <c r="G87" s="270"/>
      <c r="H87" s="271"/>
      <c r="I87" s="713"/>
      <c r="J87" s="269" t="s">
        <v>449</v>
      </c>
      <c r="K87" s="270"/>
      <c r="L87" s="252"/>
    </row>
    <row r="88" spans="2:12" x14ac:dyDescent="0.25">
      <c r="B88" s="418" t="s">
        <v>453</v>
      </c>
      <c r="C88" s="419" t="s">
        <v>454</v>
      </c>
      <c r="D88" s="420"/>
      <c r="E88" s="421"/>
      <c r="F88" s="269" t="s">
        <v>447</v>
      </c>
      <c r="G88" s="270"/>
      <c r="H88" s="271"/>
      <c r="I88" s="713"/>
      <c r="J88" s="269" t="s">
        <v>449</v>
      </c>
      <c r="K88" s="270"/>
      <c r="L88" s="252"/>
    </row>
    <row r="89" spans="2:12" x14ac:dyDescent="0.25">
      <c r="B89" s="422" t="s">
        <v>455</v>
      </c>
      <c r="C89" s="419" t="s">
        <v>456</v>
      </c>
      <c r="D89" s="420"/>
      <c r="E89" s="421"/>
      <c r="F89" s="269" t="s">
        <v>447</v>
      </c>
      <c r="G89" s="270"/>
      <c r="H89" s="271"/>
      <c r="I89" s="713"/>
      <c r="J89" s="269" t="s">
        <v>449</v>
      </c>
      <c r="K89" s="270"/>
      <c r="L89" s="252"/>
    </row>
    <row r="90" spans="2:12" x14ac:dyDescent="0.25">
      <c r="B90" s="420"/>
      <c r="C90" s="423"/>
      <c r="D90" s="416" t="s">
        <v>457</v>
      </c>
      <c r="E90" s="417" t="s">
        <v>458</v>
      </c>
      <c r="F90" s="269" t="s">
        <v>447</v>
      </c>
      <c r="G90" s="270"/>
      <c r="H90" s="271"/>
      <c r="I90" s="713"/>
      <c r="J90" s="269" t="s">
        <v>449</v>
      </c>
      <c r="K90" s="270"/>
      <c r="L90" s="252"/>
    </row>
    <row r="91" spans="2:12" x14ac:dyDescent="0.25">
      <c r="B91" s="420"/>
      <c r="C91" s="423"/>
      <c r="D91" s="416" t="s">
        <v>459</v>
      </c>
      <c r="E91" s="417" t="s">
        <v>460</v>
      </c>
      <c r="F91" s="269" t="s">
        <v>447</v>
      </c>
      <c r="G91" s="270"/>
      <c r="H91" s="271"/>
      <c r="I91" s="713"/>
      <c r="J91" s="269" t="s">
        <v>449</v>
      </c>
      <c r="K91" s="270"/>
      <c r="L91" s="252"/>
    </row>
    <row r="92" spans="2:12" x14ac:dyDescent="0.25">
      <c r="B92" s="420"/>
      <c r="C92" s="423"/>
      <c r="D92" s="416" t="s">
        <v>461</v>
      </c>
      <c r="E92" s="417" t="s">
        <v>462</v>
      </c>
      <c r="F92" s="269" t="s">
        <v>447</v>
      </c>
      <c r="G92" s="270"/>
      <c r="H92" s="271"/>
      <c r="I92" s="713"/>
      <c r="J92" s="269" t="s">
        <v>449</v>
      </c>
      <c r="K92" s="270"/>
      <c r="L92" s="252"/>
    </row>
    <row r="93" spans="2:12" x14ac:dyDescent="0.25">
      <c r="B93" s="424"/>
      <c r="C93" s="425"/>
      <c r="D93" s="426" t="s">
        <v>463</v>
      </c>
      <c r="E93" s="427" t="s">
        <v>464</v>
      </c>
      <c r="F93" s="277" t="s">
        <v>447</v>
      </c>
      <c r="G93" s="278"/>
      <c r="H93" s="279"/>
      <c r="I93" s="716"/>
      <c r="J93" s="277" t="s">
        <v>449</v>
      </c>
      <c r="K93" s="278"/>
      <c r="L93" s="252"/>
    </row>
    <row r="94" spans="2:12" x14ac:dyDescent="0.25">
      <c r="B94" s="428">
        <v>3</v>
      </c>
      <c r="C94" s="429" t="s">
        <v>35</v>
      </c>
      <c r="D94" s="428" t="s">
        <v>465</v>
      </c>
      <c r="E94" s="430" t="s">
        <v>35</v>
      </c>
      <c r="F94" s="285" t="s">
        <v>466</v>
      </c>
      <c r="G94" s="286" t="s">
        <v>467</v>
      </c>
      <c r="H94" s="287">
        <v>2461376079</v>
      </c>
      <c r="I94" s="717">
        <v>3.4672821602920643E-2</v>
      </c>
      <c r="J94" s="285" t="s">
        <v>468</v>
      </c>
      <c r="K94" s="286" t="s">
        <v>469</v>
      </c>
      <c r="L94" s="252"/>
    </row>
    <row r="95" spans="2:12" x14ac:dyDescent="0.25">
      <c r="B95" s="416" t="s">
        <v>451</v>
      </c>
      <c r="C95" s="432" t="s">
        <v>470</v>
      </c>
      <c r="D95" s="416" t="s">
        <v>471</v>
      </c>
      <c r="E95" s="417" t="s">
        <v>472</v>
      </c>
      <c r="F95" s="269" t="s">
        <v>466</v>
      </c>
      <c r="G95" s="270"/>
      <c r="H95" s="271"/>
      <c r="I95" s="713"/>
      <c r="J95" s="269" t="s">
        <v>468</v>
      </c>
      <c r="K95" s="270"/>
      <c r="L95" s="252"/>
    </row>
    <row r="96" spans="2:12" x14ac:dyDescent="0.25">
      <c r="B96" s="433" t="s">
        <v>465</v>
      </c>
      <c r="C96" s="434" t="s">
        <v>473</v>
      </c>
      <c r="D96" s="302"/>
      <c r="E96" s="435"/>
      <c r="F96" s="269" t="s">
        <v>466</v>
      </c>
      <c r="G96" s="270"/>
      <c r="H96" s="271"/>
      <c r="I96" s="713"/>
      <c r="J96" s="269" t="s">
        <v>468</v>
      </c>
      <c r="K96" s="270"/>
      <c r="L96" s="252"/>
    </row>
    <row r="97" spans="2:12" x14ac:dyDescent="0.25">
      <c r="B97" s="416" t="s">
        <v>471</v>
      </c>
      <c r="C97" s="432" t="s">
        <v>474</v>
      </c>
      <c r="D97" s="302"/>
      <c r="E97" s="435"/>
      <c r="F97" s="269" t="s">
        <v>466</v>
      </c>
      <c r="G97" s="270"/>
      <c r="H97" s="271"/>
      <c r="I97" s="702"/>
      <c r="J97" s="273" t="s">
        <v>468</v>
      </c>
      <c r="K97" s="270"/>
      <c r="L97" s="252"/>
    </row>
    <row r="98" spans="2:12" x14ac:dyDescent="0.25">
      <c r="B98" s="416" t="s">
        <v>475</v>
      </c>
      <c r="C98" s="432" t="s">
        <v>476</v>
      </c>
      <c r="D98" s="294"/>
      <c r="E98" s="436"/>
      <c r="F98" s="269" t="s">
        <v>466</v>
      </c>
      <c r="G98" s="270"/>
      <c r="H98" s="271"/>
      <c r="I98" s="702"/>
      <c r="J98" s="273" t="s">
        <v>468</v>
      </c>
      <c r="K98" s="270"/>
      <c r="L98" s="252"/>
    </row>
    <row r="99" spans="2:12" x14ac:dyDescent="0.25">
      <c r="B99" s="416" t="s">
        <v>477</v>
      </c>
      <c r="C99" s="432" t="s">
        <v>478</v>
      </c>
      <c r="D99" s="294"/>
      <c r="E99" s="436"/>
      <c r="F99" s="269" t="s">
        <v>466</v>
      </c>
      <c r="G99" s="270"/>
      <c r="H99" s="271"/>
      <c r="I99" s="702"/>
      <c r="J99" s="273" t="s">
        <v>468</v>
      </c>
      <c r="K99" s="270"/>
      <c r="L99" s="252"/>
    </row>
    <row r="100" spans="2:12" x14ac:dyDescent="0.25">
      <c r="B100" s="416" t="s">
        <v>479</v>
      </c>
      <c r="C100" s="432" t="s">
        <v>480</v>
      </c>
      <c r="D100" s="416" t="s">
        <v>481</v>
      </c>
      <c r="E100" s="417" t="s">
        <v>482</v>
      </c>
      <c r="F100" s="269" t="s">
        <v>483</v>
      </c>
      <c r="G100" s="270" t="s">
        <v>484</v>
      </c>
      <c r="H100" s="271">
        <v>432323696</v>
      </c>
      <c r="I100" s="702">
        <v>6.0900414666471194E-3</v>
      </c>
      <c r="J100" s="273" t="s">
        <v>468</v>
      </c>
      <c r="K100" s="270"/>
      <c r="L100" s="252"/>
    </row>
    <row r="101" spans="2:12" x14ac:dyDescent="0.25">
      <c r="B101" s="416" t="s">
        <v>485</v>
      </c>
      <c r="C101" s="437" t="s">
        <v>486</v>
      </c>
      <c r="D101" s="416" t="s">
        <v>487</v>
      </c>
      <c r="E101" s="417" t="s">
        <v>486</v>
      </c>
      <c r="F101" s="269" t="s">
        <v>488</v>
      </c>
      <c r="G101" s="270" t="s">
        <v>489</v>
      </c>
      <c r="H101" s="271">
        <v>275340227</v>
      </c>
      <c r="I101" s="702">
        <v>3.8786525360063324E-3</v>
      </c>
      <c r="J101" s="273" t="s">
        <v>468</v>
      </c>
      <c r="K101" s="270"/>
      <c r="L101" s="252"/>
    </row>
    <row r="102" spans="2:12" x14ac:dyDescent="0.25">
      <c r="B102" s="416" t="s">
        <v>490</v>
      </c>
      <c r="C102" s="432" t="s">
        <v>491</v>
      </c>
      <c r="D102" s="416" t="s">
        <v>475</v>
      </c>
      <c r="E102" s="417" t="s">
        <v>492</v>
      </c>
      <c r="F102" s="269" t="s">
        <v>493</v>
      </c>
      <c r="G102" s="270" t="s">
        <v>494</v>
      </c>
      <c r="H102" s="271">
        <v>344777979</v>
      </c>
      <c r="I102" s="702">
        <v>4.8568056951862979E-3</v>
      </c>
      <c r="J102" s="273" t="s">
        <v>468</v>
      </c>
      <c r="K102" s="270"/>
      <c r="L102" s="252"/>
    </row>
    <row r="103" spans="2:12" x14ac:dyDescent="0.25">
      <c r="B103" s="416" t="s">
        <v>495</v>
      </c>
      <c r="C103" s="432" t="s">
        <v>496</v>
      </c>
      <c r="D103" s="294"/>
      <c r="E103" s="436"/>
      <c r="F103" s="269" t="s">
        <v>493</v>
      </c>
      <c r="G103" s="270"/>
      <c r="H103" s="271"/>
      <c r="I103" s="702"/>
      <c r="J103" s="273" t="s">
        <v>468</v>
      </c>
      <c r="K103" s="270"/>
      <c r="L103" s="252"/>
    </row>
    <row r="104" spans="2:12" x14ac:dyDescent="0.25">
      <c r="B104" s="302"/>
      <c r="C104" s="304"/>
      <c r="D104" s="416" t="s">
        <v>497</v>
      </c>
      <c r="E104" s="417" t="s">
        <v>498</v>
      </c>
      <c r="F104" s="269" t="s">
        <v>493</v>
      </c>
      <c r="G104" s="270"/>
      <c r="H104" s="271"/>
      <c r="I104" s="702"/>
      <c r="J104" s="273" t="s">
        <v>468</v>
      </c>
      <c r="K104" s="270"/>
      <c r="L104" s="252"/>
    </row>
    <row r="105" spans="2:12" x14ac:dyDescent="0.25">
      <c r="B105" s="416" t="s">
        <v>499</v>
      </c>
      <c r="C105" s="432" t="s">
        <v>500</v>
      </c>
      <c r="D105" s="416" t="s">
        <v>479</v>
      </c>
      <c r="E105" s="417" t="s">
        <v>501</v>
      </c>
      <c r="F105" s="269" t="s">
        <v>502</v>
      </c>
      <c r="G105" s="270" t="s">
        <v>503</v>
      </c>
      <c r="H105" s="271">
        <v>988348301</v>
      </c>
      <c r="I105" s="702">
        <v>1.3922628327502615E-2</v>
      </c>
      <c r="J105" s="273" t="s">
        <v>468</v>
      </c>
      <c r="K105" s="270"/>
      <c r="L105" s="252"/>
    </row>
    <row r="106" spans="2:12" x14ac:dyDescent="0.25">
      <c r="B106" s="416" t="s">
        <v>504</v>
      </c>
      <c r="C106" s="432" t="s">
        <v>505</v>
      </c>
      <c r="D106" s="416" t="s">
        <v>485</v>
      </c>
      <c r="E106" s="417" t="s">
        <v>505</v>
      </c>
      <c r="F106" s="269" t="s">
        <v>506</v>
      </c>
      <c r="G106" s="270" t="s">
        <v>507</v>
      </c>
      <c r="H106" s="271">
        <v>583913049</v>
      </c>
      <c r="I106" s="702">
        <v>8.2254447633292611E-3</v>
      </c>
      <c r="J106" s="273" t="s">
        <v>468</v>
      </c>
      <c r="K106" s="270"/>
      <c r="L106" s="252"/>
    </row>
    <row r="107" spans="2:12" x14ac:dyDescent="0.25">
      <c r="B107" s="426" t="s">
        <v>508</v>
      </c>
      <c r="C107" s="438" t="s">
        <v>509</v>
      </c>
      <c r="D107" s="439" t="s">
        <v>510</v>
      </c>
      <c r="E107" s="440" t="s">
        <v>511</v>
      </c>
      <c r="F107" s="277" t="s">
        <v>512</v>
      </c>
      <c r="G107" s="278" t="s">
        <v>513</v>
      </c>
      <c r="H107" s="279">
        <v>66369621</v>
      </c>
      <c r="I107" s="703">
        <v>9.3493312477522269E-4</v>
      </c>
      <c r="J107" s="281" t="s">
        <v>468</v>
      </c>
      <c r="K107" s="278"/>
      <c r="L107" s="252"/>
    </row>
    <row r="108" spans="2:12" x14ac:dyDescent="0.25">
      <c r="B108" s="441" t="s">
        <v>514</v>
      </c>
      <c r="C108" s="442" t="s">
        <v>38</v>
      </c>
      <c r="D108" s="443" t="s">
        <v>490</v>
      </c>
      <c r="E108" s="444" t="s">
        <v>515</v>
      </c>
      <c r="F108" s="285" t="s">
        <v>516</v>
      </c>
      <c r="G108" s="286" t="s">
        <v>517</v>
      </c>
      <c r="H108" s="287">
        <v>35362034</v>
      </c>
      <c r="I108" s="704">
        <v>4.9813659393998448E-4</v>
      </c>
      <c r="J108" s="289" t="s">
        <v>518</v>
      </c>
      <c r="K108" s="286" t="s">
        <v>519</v>
      </c>
      <c r="L108" s="252"/>
    </row>
    <row r="109" spans="2:12" x14ac:dyDescent="0.25">
      <c r="B109" s="445"/>
      <c r="C109" s="446"/>
      <c r="D109" s="416" t="s">
        <v>495</v>
      </c>
      <c r="E109" s="417" t="s">
        <v>520</v>
      </c>
      <c r="F109" s="269" t="s">
        <v>516</v>
      </c>
      <c r="G109" s="270"/>
      <c r="H109" s="271"/>
      <c r="I109" s="702"/>
      <c r="J109" s="273" t="s">
        <v>518</v>
      </c>
      <c r="K109" s="270"/>
      <c r="L109" s="252"/>
    </row>
    <row r="110" spans="2:12" x14ac:dyDescent="0.25">
      <c r="B110" s="445" t="s">
        <v>521</v>
      </c>
      <c r="C110" s="446" t="s">
        <v>522</v>
      </c>
      <c r="D110" s="416" t="s">
        <v>499</v>
      </c>
      <c r="E110" s="417" t="s">
        <v>523</v>
      </c>
      <c r="F110" s="269" t="s">
        <v>524</v>
      </c>
      <c r="G110" s="270" t="s">
        <v>525</v>
      </c>
      <c r="H110" s="271">
        <v>1159320832</v>
      </c>
      <c r="I110" s="702">
        <v>1.6331077859835466E-2</v>
      </c>
      <c r="J110" s="273" t="s">
        <v>518</v>
      </c>
      <c r="K110" s="270"/>
      <c r="L110" s="252"/>
    </row>
    <row r="111" spans="2:12" x14ac:dyDescent="0.25">
      <c r="B111" s="445" t="s">
        <v>526</v>
      </c>
      <c r="C111" s="447" t="s">
        <v>527</v>
      </c>
      <c r="D111" s="416" t="s">
        <v>504</v>
      </c>
      <c r="E111" s="417" t="s">
        <v>527</v>
      </c>
      <c r="F111" s="269" t="s">
        <v>528</v>
      </c>
      <c r="G111" s="270" t="s">
        <v>529</v>
      </c>
      <c r="H111" s="271">
        <v>794722978</v>
      </c>
      <c r="I111" s="702">
        <v>1.1195074281834614E-2</v>
      </c>
      <c r="J111" s="273" t="s">
        <v>518</v>
      </c>
      <c r="K111" s="270"/>
      <c r="L111" s="252"/>
    </row>
    <row r="112" spans="2:12" x14ac:dyDescent="0.25">
      <c r="B112" s="445" t="s">
        <v>530</v>
      </c>
      <c r="C112" s="447" t="s">
        <v>531</v>
      </c>
      <c r="D112" s="416" t="s">
        <v>508</v>
      </c>
      <c r="E112" s="417" t="s">
        <v>531</v>
      </c>
      <c r="F112" s="269" t="s">
        <v>532</v>
      </c>
      <c r="G112" s="270" t="s">
        <v>533</v>
      </c>
      <c r="H112" s="271">
        <v>659443634</v>
      </c>
      <c r="I112" s="702">
        <v>9.2894262172861924E-3</v>
      </c>
      <c r="J112" s="273" t="s">
        <v>518</v>
      </c>
      <c r="K112" s="270"/>
      <c r="L112" s="252"/>
    </row>
    <row r="113" spans="2:12" x14ac:dyDescent="0.25">
      <c r="B113" s="445" t="s">
        <v>534</v>
      </c>
      <c r="C113" s="447" t="s">
        <v>535</v>
      </c>
      <c r="D113" s="416" t="s">
        <v>536</v>
      </c>
      <c r="E113" s="417" t="s">
        <v>535</v>
      </c>
      <c r="F113" s="269" t="s">
        <v>537</v>
      </c>
      <c r="G113" s="270" t="s">
        <v>538</v>
      </c>
      <c r="H113" s="271">
        <v>500405775</v>
      </c>
      <c r="I113" s="702">
        <v>7.0490975815021908E-3</v>
      </c>
      <c r="J113" s="273" t="s">
        <v>518</v>
      </c>
      <c r="K113" s="270"/>
      <c r="L113" s="252"/>
    </row>
    <row r="114" spans="2:12" x14ac:dyDescent="0.25">
      <c r="B114" s="448" t="s">
        <v>539</v>
      </c>
      <c r="C114" s="449" t="s">
        <v>540</v>
      </c>
      <c r="D114" s="426" t="s">
        <v>541</v>
      </c>
      <c r="E114" s="427" t="s">
        <v>540</v>
      </c>
      <c r="F114" s="277" t="s">
        <v>542</v>
      </c>
      <c r="G114" s="278" t="s">
        <v>543</v>
      </c>
      <c r="H114" s="279">
        <v>171943007</v>
      </c>
      <c r="I114" s="703">
        <v>2.4221203977910014E-3</v>
      </c>
      <c r="J114" s="281" t="s">
        <v>518</v>
      </c>
      <c r="K114" s="278"/>
      <c r="L114" s="252"/>
    </row>
    <row r="115" spans="2:12" x14ac:dyDescent="0.25">
      <c r="B115" s="450" t="s">
        <v>544</v>
      </c>
      <c r="C115" s="451" t="s">
        <v>545</v>
      </c>
      <c r="D115" s="443" t="s">
        <v>477</v>
      </c>
      <c r="E115" s="444" t="s">
        <v>546</v>
      </c>
      <c r="F115" s="285" t="s">
        <v>547</v>
      </c>
      <c r="G115" s="286" t="s">
        <v>548</v>
      </c>
      <c r="H115" s="287">
        <v>20742541</v>
      </c>
      <c r="I115" s="704">
        <v>2.9219526013126053E-4</v>
      </c>
      <c r="J115" s="289" t="s">
        <v>549</v>
      </c>
      <c r="K115" s="286" t="s">
        <v>550</v>
      </c>
      <c r="L115" s="252"/>
    </row>
    <row r="116" spans="2:12" x14ac:dyDescent="0.25">
      <c r="B116" s="452" t="s">
        <v>551</v>
      </c>
      <c r="C116" s="447" t="s">
        <v>552</v>
      </c>
      <c r="D116" s="416" t="s">
        <v>553</v>
      </c>
      <c r="E116" s="453" t="s">
        <v>552</v>
      </c>
      <c r="F116" s="269" t="s">
        <v>554</v>
      </c>
      <c r="G116" s="270" t="s">
        <v>555</v>
      </c>
      <c r="H116" s="271">
        <v>1366153916</v>
      </c>
      <c r="I116" s="702">
        <v>1.924468650513745E-2</v>
      </c>
      <c r="J116" s="273" t="s">
        <v>549</v>
      </c>
      <c r="K116" s="270"/>
      <c r="L116" s="252"/>
    </row>
    <row r="117" spans="2:12" x14ac:dyDescent="0.25">
      <c r="B117" s="445" t="s">
        <v>556</v>
      </c>
      <c r="C117" s="447" t="s">
        <v>557</v>
      </c>
      <c r="D117" s="416" t="s">
        <v>558</v>
      </c>
      <c r="E117" s="417" t="s">
        <v>557</v>
      </c>
      <c r="F117" s="269" t="s">
        <v>559</v>
      </c>
      <c r="G117" s="270" t="s">
        <v>560</v>
      </c>
      <c r="H117" s="271">
        <v>64332543</v>
      </c>
      <c r="I117" s="702">
        <v>9.0623728967393648E-4</v>
      </c>
      <c r="J117" s="273" t="s">
        <v>549</v>
      </c>
      <c r="K117" s="270"/>
      <c r="L117" s="252"/>
    </row>
    <row r="118" spans="2:12" x14ac:dyDescent="0.25">
      <c r="B118" s="448" t="s">
        <v>561</v>
      </c>
      <c r="C118" s="449" t="s">
        <v>562</v>
      </c>
      <c r="D118" s="426" t="s">
        <v>563</v>
      </c>
      <c r="E118" s="427" t="s">
        <v>564</v>
      </c>
      <c r="F118" s="277" t="s">
        <v>565</v>
      </c>
      <c r="G118" s="278" t="s">
        <v>566</v>
      </c>
      <c r="H118" s="279">
        <v>1151882559</v>
      </c>
      <c r="I118" s="703">
        <v>1.6226296670579902E-2</v>
      </c>
      <c r="J118" s="281" t="s">
        <v>549</v>
      </c>
      <c r="K118" s="278"/>
      <c r="L118" s="252"/>
    </row>
    <row r="119" spans="2:12" x14ac:dyDescent="0.25">
      <c r="B119" s="443" t="s">
        <v>457</v>
      </c>
      <c r="C119" s="454" t="s">
        <v>567</v>
      </c>
      <c r="D119" s="443" t="s">
        <v>568</v>
      </c>
      <c r="E119" s="444" t="s">
        <v>569</v>
      </c>
      <c r="F119" s="285" t="s">
        <v>570</v>
      </c>
      <c r="G119" s="286" t="s">
        <v>571</v>
      </c>
      <c r="H119" s="287"/>
      <c r="I119" s="704"/>
      <c r="J119" s="289" t="s">
        <v>572</v>
      </c>
      <c r="K119" s="286" t="s">
        <v>571</v>
      </c>
      <c r="L119" s="252"/>
    </row>
    <row r="120" spans="2:12" ht="15.75" thickBot="1" x14ac:dyDescent="0.3">
      <c r="B120" s="456" t="s">
        <v>573</v>
      </c>
      <c r="C120" s="457" t="s">
        <v>574</v>
      </c>
      <c r="D120" s="458"/>
      <c r="E120" s="459"/>
      <c r="F120" s="460" t="s">
        <v>570</v>
      </c>
      <c r="G120" s="461"/>
      <c r="H120" s="462"/>
      <c r="I120" s="718"/>
      <c r="J120" s="464" t="s">
        <v>572</v>
      </c>
      <c r="K120" s="461"/>
      <c r="L120" s="252"/>
    </row>
    <row r="121" spans="2:12" ht="15.75" thickBot="1" x14ac:dyDescent="0.3">
      <c r="B121" s="408"/>
      <c r="C121" s="409"/>
      <c r="D121" s="409"/>
      <c r="E121" s="409"/>
      <c r="F121" s="269"/>
      <c r="G121" s="331"/>
      <c r="H121" s="332"/>
      <c r="I121" s="707"/>
      <c r="J121" s="331"/>
      <c r="K121" s="269"/>
      <c r="L121" s="252"/>
    </row>
    <row r="122" spans="2:12" ht="16.5" thickBot="1" x14ac:dyDescent="0.3">
      <c r="B122" s="333" t="s">
        <v>193</v>
      </c>
      <c r="C122" s="409"/>
      <c r="D122" s="409"/>
      <c r="E122" s="409"/>
      <c r="F122" s="260" t="s">
        <v>194</v>
      </c>
      <c r="G122" s="331"/>
      <c r="H122" s="262" t="s">
        <v>195</v>
      </c>
      <c r="I122" s="708" t="s">
        <v>1047</v>
      </c>
      <c r="J122" s="465" t="s">
        <v>575</v>
      </c>
      <c r="K122" s="265" t="s">
        <v>576</v>
      </c>
      <c r="L122" s="252"/>
    </row>
    <row r="123" spans="2:12" x14ac:dyDescent="0.25">
      <c r="B123" s="466">
        <v>5</v>
      </c>
      <c r="C123" s="467" t="s">
        <v>577</v>
      </c>
      <c r="D123" s="468">
        <v>4</v>
      </c>
      <c r="E123" s="469" t="s">
        <v>578</v>
      </c>
      <c r="F123" s="339" t="s">
        <v>579</v>
      </c>
      <c r="G123" s="340" t="s">
        <v>580</v>
      </c>
      <c r="H123" s="341">
        <v>598858845</v>
      </c>
      <c r="I123" s="715">
        <v>8.4359826501816358E-3</v>
      </c>
      <c r="J123" s="269" t="s">
        <v>581</v>
      </c>
      <c r="K123" s="270" t="s">
        <v>1050</v>
      </c>
      <c r="L123" s="252"/>
    </row>
    <row r="124" spans="2:12" x14ac:dyDescent="0.25">
      <c r="B124" s="470"/>
      <c r="C124" s="471"/>
      <c r="D124" s="472">
        <v>43</v>
      </c>
      <c r="E124" s="473" t="s">
        <v>583</v>
      </c>
      <c r="F124" s="269" t="s">
        <v>579</v>
      </c>
      <c r="G124" s="270"/>
      <c r="H124" s="271"/>
      <c r="I124" s="702"/>
      <c r="J124" s="273" t="s">
        <v>581</v>
      </c>
      <c r="K124" s="270"/>
      <c r="L124" s="252"/>
    </row>
    <row r="125" spans="2:12" x14ac:dyDescent="0.25">
      <c r="B125" s="470"/>
      <c r="C125" s="471"/>
      <c r="D125" s="472">
        <v>430</v>
      </c>
      <c r="E125" s="473" t="s">
        <v>584</v>
      </c>
      <c r="F125" s="269" t="s">
        <v>579</v>
      </c>
      <c r="G125" s="270"/>
      <c r="H125" s="271"/>
      <c r="I125" s="702"/>
      <c r="J125" s="273" t="s">
        <v>581</v>
      </c>
      <c r="K125" s="270"/>
      <c r="L125" s="252"/>
    </row>
    <row r="126" spans="2:12" x14ac:dyDescent="0.25">
      <c r="B126" s="470"/>
      <c r="C126" s="471"/>
      <c r="D126" s="472">
        <v>431</v>
      </c>
      <c r="E126" s="474" t="s">
        <v>585</v>
      </c>
      <c r="F126" s="269" t="s">
        <v>579</v>
      </c>
      <c r="G126" s="270"/>
      <c r="H126" s="271"/>
      <c r="I126" s="702"/>
      <c r="J126" s="273" t="s">
        <v>581</v>
      </c>
      <c r="K126" s="270"/>
      <c r="L126" s="252"/>
    </row>
    <row r="127" spans="2:12" x14ac:dyDescent="0.25">
      <c r="B127" s="470"/>
      <c r="C127" s="471"/>
      <c r="D127" s="472">
        <v>432</v>
      </c>
      <c r="E127" s="474" t="s">
        <v>586</v>
      </c>
      <c r="F127" s="269" t="s">
        <v>579</v>
      </c>
      <c r="G127" s="270"/>
      <c r="H127" s="271"/>
      <c r="I127" s="702"/>
      <c r="J127" s="273" t="s">
        <v>581</v>
      </c>
      <c r="K127" s="270"/>
      <c r="L127" s="252"/>
    </row>
    <row r="128" spans="2:12" x14ac:dyDescent="0.25">
      <c r="B128" s="475"/>
      <c r="C128" s="409"/>
      <c r="D128" s="472">
        <v>433</v>
      </c>
      <c r="E128" s="473" t="s">
        <v>587</v>
      </c>
      <c r="F128" s="269" t="s">
        <v>579</v>
      </c>
      <c r="G128" s="270"/>
      <c r="H128" s="271"/>
      <c r="I128" s="702"/>
      <c r="J128" s="273" t="s">
        <v>581</v>
      </c>
      <c r="K128" s="270"/>
      <c r="L128" s="252"/>
    </row>
    <row r="129" spans="2:12" x14ac:dyDescent="0.25">
      <c r="B129" s="470"/>
      <c r="C129" s="471"/>
      <c r="D129" s="472">
        <v>44</v>
      </c>
      <c r="E129" s="473" t="s">
        <v>588</v>
      </c>
      <c r="F129" s="269" t="s">
        <v>579</v>
      </c>
      <c r="G129" s="270"/>
      <c r="H129" s="271"/>
      <c r="I129" s="702"/>
      <c r="J129" s="273" t="s">
        <v>581</v>
      </c>
      <c r="K129" s="270"/>
      <c r="L129" s="252"/>
    </row>
    <row r="130" spans="2:12" x14ac:dyDescent="0.25">
      <c r="B130" s="470"/>
      <c r="C130" s="471"/>
      <c r="D130" s="472">
        <v>441</v>
      </c>
      <c r="E130" s="476" t="s">
        <v>589</v>
      </c>
      <c r="F130" s="269" t="s">
        <v>579</v>
      </c>
      <c r="G130" s="270"/>
      <c r="H130" s="271"/>
      <c r="I130" s="702"/>
      <c r="J130" s="273" t="s">
        <v>581</v>
      </c>
      <c r="K130" s="270"/>
      <c r="L130" s="252"/>
    </row>
    <row r="131" spans="2:12" x14ac:dyDescent="0.25">
      <c r="B131" s="470"/>
      <c r="C131" s="471"/>
      <c r="D131" s="472">
        <v>442</v>
      </c>
      <c r="E131" s="474" t="s">
        <v>590</v>
      </c>
      <c r="F131" s="269" t="s">
        <v>579</v>
      </c>
      <c r="G131" s="270"/>
      <c r="H131" s="271"/>
      <c r="I131" s="702"/>
      <c r="J131" s="273" t="s">
        <v>581</v>
      </c>
      <c r="K131" s="270"/>
      <c r="L131" s="252"/>
    </row>
    <row r="132" spans="2:12" x14ac:dyDescent="0.25">
      <c r="B132" s="470"/>
      <c r="C132" s="471"/>
      <c r="D132" s="472">
        <v>443</v>
      </c>
      <c r="E132" s="476" t="s">
        <v>591</v>
      </c>
      <c r="F132" s="269" t="s">
        <v>579</v>
      </c>
      <c r="G132" s="270"/>
      <c r="H132" s="271"/>
      <c r="I132" s="702"/>
      <c r="J132" s="273" t="s">
        <v>581</v>
      </c>
      <c r="K132" s="270"/>
      <c r="L132" s="252"/>
    </row>
    <row r="133" spans="2:12" x14ac:dyDescent="0.25">
      <c r="B133" s="470"/>
      <c r="C133" s="471"/>
      <c r="D133" s="472">
        <v>444</v>
      </c>
      <c r="E133" s="476" t="s">
        <v>592</v>
      </c>
      <c r="F133" s="269" t="s">
        <v>579</v>
      </c>
      <c r="G133" s="270"/>
      <c r="H133" s="271"/>
      <c r="I133" s="702"/>
      <c r="J133" s="273" t="s">
        <v>581</v>
      </c>
      <c r="K133" s="270"/>
      <c r="L133" s="252"/>
    </row>
    <row r="134" spans="2:12" x14ac:dyDescent="0.25">
      <c r="B134" s="470"/>
      <c r="C134" s="471"/>
      <c r="D134" s="472">
        <v>445</v>
      </c>
      <c r="E134" s="476" t="s">
        <v>593</v>
      </c>
      <c r="F134" s="269" t="s">
        <v>579</v>
      </c>
      <c r="G134" s="270"/>
      <c r="H134" s="271"/>
      <c r="I134" s="702"/>
      <c r="J134" s="273" t="s">
        <v>581</v>
      </c>
      <c r="K134" s="270"/>
      <c r="L134" s="252"/>
    </row>
    <row r="135" spans="2:12" x14ac:dyDescent="0.25">
      <c r="B135" s="470"/>
      <c r="C135" s="471"/>
      <c r="D135" s="472">
        <v>446</v>
      </c>
      <c r="E135" s="476" t="s">
        <v>594</v>
      </c>
      <c r="F135" s="269" t="s">
        <v>579</v>
      </c>
      <c r="G135" s="270"/>
      <c r="H135" s="271"/>
      <c r="I135" s="702"/>
      <c r="J135" s="273" t="s">
        <v>581</v>
      </c>
      <c r="K135" s="270"/>
      <c r="L135" s="252"/>
    </row>
    <row r="136" spans="2:12" x14ac:dyDescent="0.25">
      <c r="B136" s="470"/>
      <c r="C136" s="471"/>
      <c r="D136" s="472" t="s">
        <v>595</v>
      </c>
      <c r="E136" s="476" t="s">
        <v>596</v>
      </c>
      <c r="F136" s="269" t="s">
        <v>579</v>
      </c>
      <c r="G136" s="270"/>
      <c r="H136" s="271"/>
      <c r="I136" s="702"/>
      <c r="J136" s="273" t="s">
        <v>581</v>
      </c>
      <c r="K136" s="270"/>
      <c r="L136" s="252"/>
    </row>
    <row r="137" spans="2:12" x14ac:dyDescent="0.25">
      <c r="B137" s="477"/>
      <c r="C137" s="478"/>
      <c r="D137" s="479">
        <v>448</v>
      </c>
      <c r="E137" s="480" t="s">
        <v>597</v>
      </c>
      <c r="F137" s="277" t="s">
        <v>579</v>
      </c>
      <c r="G137" s="278"/>
      <c r="H137" s="279"/>
      <c r="I137" s="703"/>
      <c r="J137" s="281" t="s">
        <v>581</v>
      </c>
      <c r="K137" s="278"/>
      <c r="L137" s="252"/>
    </row>
    <row r="138" spans="2:12" x14ac:dyDescent="0.2">
      <c r="B138" s="481" t="s">
        <v>598</v>
      </c>
      <c r="C138" s="482" t="s">
        <v>42</v>
      </c>
      <c r="D138" s="483" t="s">
        <v>514</v>
      </c>
      <c r="E138" s="484" t="s">
        <v>42</v>
      </c>
      <c r="F138" s="285" t="s">
        <v>599</v>
      </c>
      <c r="G138" s="286" t="s">
        <v>600</v>
      </c>
      <c r="H138" s="287">
        <v>146635938</v>
      </c>
      <c r="I138" s="704">
        <v>2.0656257132865927E-3</v>
      </c>
      <c r="J138" s="289" t="s">
        <v>601</v>
      </c>
      <c r="K138" s="286" t="s">
        <v>602</v>
      </c>
      <c r="L138" s="252"/>
    </row>
    <row r="139" spans="2:12" x14ac:dyDescent="0.2">
      <c r="B139" s="485" t="s">
        <v>603</v>
      </c>
      <c r="C139" s="486" t="s">
        <v>604</v>
      </c>
      <c r="D139" s="487" t="s">
        <v>605</v>
      </c>
      <c r="E139" s="488" t="s">
        <v>604</v>
      </c>
      <c r="F139" s="269" t="s">
        <v>599</v>
      </c>
      <c r="G139" s="270"/>
      <c r="H139" s="271"/>
      <c r="I139" s="702"/>
      <c r="J139" s="273" t="s">
        <v>601</v>
      </c>
      <c r="K139" s="270"/>
      <c r="L139" s="252"/>
    </row>
    <row r="140" spans="2:12" x14ac:dyDescent="0.25">
      <c r="B140" s="470"/>
      <c r="C140" s="471"/>
      <c r="D140" s="487" t="s">
        <v>521</v>
      </c>
      <c r="E140" s="488" t="s">
        <v>606</v>
      </c>
      <c r="F140" s="269" t="s">
        <v>599</v>
      </c>
      <c r="G140" s="270"/>
      <c r="H140" s="271"/>
      <c r="I140" s="702"/>
      <c r="J140" s="273" t="s">
        <v>601</v>
      </c>
      <c r="K140" s="270"/>
      <c r="L140" s="252"/>
    </row>
    <row r="141" spans="2:12" x14ac:dyDescent="0.25">
      <c r="B141" s="489"/>
      <c r="C141" s="490"/>
      <c r="D141" s="487" t="s">
        <v>530</v>
      </c>
      <c r="E141" s="488" t="s">
        <v>607</v>
      </c>
      <c r="F141" s="269" t="s">
        <v>599</v>
      </c>
      <c r="G141" s="270"/>
      <c r="H141" s="271"/>
      <c r="I141" s="702"/>
      <c r="J141" s="273" t="s">
        <v>601</v>
      </c>
      <c r="K141" s="270"/>
      <c r="L141" s="252"/>
    </row>
    <row r="142" spans="2:12" x14ac:dyDescent="0.25">
      <c r="B142" s="470"/>
      <c r="C142" s="252"/>
      <c r="D142" s="487" t="s">
        <v>608</v>
      </c>
      <c r="E142" s="488" t="s">
        <v>609</v>
      </c>
      <c r="F142" s="269" t="s">
        <v>599</v>
      </c>
      <c r="G142" s="270"/>
      <c r="H142" s="271"/>
      <c r="I142" s="702"/>
      <c r="J142" s="273" t="s">
        <v>601</v>
      </c>
      <c r="K142" s="270"/>
      <c r="L142" s="252"/>
    </row>
    <row r="143" spans="2:12" x14ac:dyDescent="0.25">
      <c r="B143" s="491" t="s">
        <v>610</v>
      </c>
      <c r="C143" s="492" t="s">
        <v>611</v>
      </c>
      <c r="D143" s="487" t="s">
        <v>526</v>
      </c>
      <c r="E143" s="488" t="s">
        <v>612</v>
      </c>
      <c r="F143" s="269" t="s">
        <v>613</v>
      </c>
      <c r="G143" s="270" t="s">
        <v>614</v>
      </c>
      <c r="H143" s="271">
        <v>147248067</v>
      </c>
      <c r="I143" s="702">
        <v>2.074248629465902E-3</v>
      </c>
      <c r="J143" s="273" t="s">
        <v>601</v>
      </c>
      <c r="K143" s="270"/>
      <c r="L143" s="252"/>
    </row>
    <row r="144" spans="2:12" x14ac:dyDescent="0.25">
      <c r="B144" s="494" t="s">
        <v>615</v>
      </c>
      <c r="C144" s="495" t="s">
        <v>616</v>
      </c>
      <c r="D144" s="496" t="s">
        <v>534</v>
      </c>
      <c r="E144" s="497" t="s">
        <v>616</v>
      </c>
      <c r="F144" s="277" t="s">
        <v>617</v>
      </c>
      <c r="G144" s="278" t="s">
        <v>618</v>
      </c>
      <c r="H144" s="279">
        <v>227393695</v>
      </c>
      <c r="I144" s="716">
        <v>3.2032411006314761E-3</v>
      </c>
      <c r="J144" s="277" t="s">
        <v>601</v>
      </c>
      <c r="K144" s="278"/>
      <c r="L144" s="252"/>
    </row>
    <row r="145" spans="2:12" x14ac:dyDescent="0.25">
      <c r="B145" s="499" t="s">
        <v>619</v>
      </c>
      <c r="C145" s="500" t="s">
        <v>620</v>
      </c>
      <c r="D145" s="483" t="s">
        <v>544</v>
      </c>
      <c r="E145" s="484" t="s">
        <v>108</v>
      </c>
      <c r="F145" s="285" t="s">
        <v>621</v>
      </c>
      <c r="G145" s="286" t="s">
        <v>622</v>
      </c>
      <c r="H145" s="287">
        <v>1692344181</v>
      </c>
      <c r="I145" s="704">
        <v>2.3839651477556199E-2</v>
      </c>
      <c r="J145" s="289" t="s">
        <v>623</v>
      </c>
      <c r="K145" s="286" t="s">
        <v>624</v>
      </c>
      <c r="L145" s="252"/>
    </row>
    <row r="146" spans="2:12" x14ac:dyDescent="0.25">
      <c r="B146" s="491" t="s">
        <v>625</v>
      </c>
      <c r="C146" s="492" t="s">
        <v>626</v>
      </c>
      <c r="D146" s="487" t="s">
        <v>627</v>
      </c>
      <c r="E146" s="488" t="s">
        <v>628</v>
      </c>
      <c r="F146" s="269" t="s">
        <v>621</v>
      </c>
      <c r="G146" s="270"/>
      <c r="H146" s="271"/>
      <c r="I146" s="702"/>
      <c r="J146" s="273" t="s">
        <v>623</v>
      </c>
      <c r="K146" s="270"/>
      <c r="L146" s="252"/>
    </row>
    <row r="147" spans="2:12" x14ac:dyDescent="0.25">
      <c r="B147" s="487" t="s">
        <v>629</v>
      </c>
      <c r="C147" s="501" t="s">
        <v>630</v>
      </c>
      <c r="D147" s="487" t="s">
        <v>551</v>
      </c>
      <c r="E147" s="488" t="s">
        <v>631</v>
      </c>
      <c r="F147" s="269" t="s">
        <v>632</v>
      </c>
      <c r="G147" s="270" t="s">
        <v>633</v>
      </c>
      <c r="H147" s="271">
        <v>141805559</v>
      </c>
      <c r="I147" s="702">
        <v>1.9975813088697193E-3</v>
      </c>
      <c r="J147" s="273" t="s">
        <v>623</v>
      </c>
      <c r="K147" s="270"/>
      <c r="L147" s="252"/>
    </row>
    <row r="148" spans="2:12" x14ac:dyDescent="0.25">
      <c r="B148" s="487">
        <v>60</v>
      </c>
      <c r="C148" s="501" t="s">
        <v>634</v>
      </c>
      <c r="D148" s="294"/>
      <c r="E148" s="502"/>
      <c r="F148" s="269" t="s">
        <v>632</v>
      </c>
      <c r="G148" s="270"/>
      <c r="H148" s="271"/>
      <c r="I148" s="702"/>
      <c r="J148" s="273" t="s">
        <v>623</v>
      </c>
      <c r="K148" s="270"/>
      <c r="L148" s="252"/>
    </row>
    <row r="149" spans="2:12" x14ac:dyDescent="0.25">
      <c r="B149" s="487" t="s">
        <v>635</v>
      </c>
      <c r="C149" s="501" t="s">
        <v>636</v>
      </c>
      <c r="D149" s="472" t="s">
        <v>637</v>
      </c>
      <c r="E149" s="488" t="s">
        <v>636</v>
      </c>
      <c r="F149" s="269" t="s">
        <v>638</v>
      </c>
      <c r="G149" s="270" t="s">
        <v>639</v>
      </c>
      <c r="H149" s="271">
        <v>1248878</v>
      </c>
      <c r="I149" s="702">
        <v>1.759264846492088E-5</v>
      </c>
      <c r="J149" s="273" t="s">
        <v>623</v>
      </c>
      <c r="K149" s="270"/>
      <c r="L149" s="252"/>
    </row>
    <row r="150" spans="2:12" x14ac:dyDescent="0.25">
      <c r="B150" s="487" t="s">
        <v>640</v>
      </c>
      <c r="C150" s="501" t="s">
        <v>641</v>
      </c>
      <c r="D150" s="472" t="s">
        <v>642</v>
      </c>
      <c r="E150" s="488" t="s">
        <v>641</v>
      </c>
      <c r="F150" s="269" t="s">
        <v>643</v>
      </c>
      <c r="G150" s="270" t="s">
        <v>644</v>
      </c>
      <c r="H150" s="271">
        <v>63331560</v>
      </c>
      <c r="I150" s="702">
        <v>8.9213667933540713E-4</v>
      </c>
      <c r="J150" s="273" t="s">
        <v>623</v>
      </c>
      <c r="K150" s="270"/>
      <c r="L150" s="252"/>
    </row>
    <row r="151" spans="2:12" x14ac:dyDescent="0.25">
      <c r="B151" s="491" t="s">
        <v>645</v>
      </c>
      <c r="C151" s="492" t="s">
        <v>646</v>
      </c>
      <c r="D151" s="472" t="s">
        <v>647</v>
      </c>
      <c r="E151" s="488" t="s">
        <v>648</v>
      </c>
      <c r="F151" s="269" t="s">
        <v>649</v>
      </c>
      <c r="G151" s="270" t="s">
        <v>650</v>
      </c>
      <c r="H151" s="271">
        <v>577099518</v>
      </c>
      <c r="I151" s="702">
        <v>8.1294641665953602E-3</v>
      </c>
      <c r="J151" s="273" t="s">
        <v>623</v>
      </c>
      <c r="K151" s="270"/>
      <c r="L151" s="252"/>
    </row>
    <row r="152" spans="2:12" x14ac:dyDescent="0.25">
      <c r="B152" s="470"/>
      <c r="C152" s="471"/>
      <c r="D152" s="472" t="s">
        <v>651</v>
      </c>
      <c r="E152" s="488" t="s">
        <v>652</v>
      </c>
      <c r="F152" s="269" t="s">
        <v>649</v>
      </c>
      <c r="G152" s="270"/>
      <c r="H152" s="271"/>
      <c r="I152" s="702"/>
      <c r="J152" s="273" t="s">
        <v>623</v>
      </c>
      <c r="K152" s="270"/>
      <c r="L152" s="252"/>
    </row>
    <row r="153" spans="2:12" x14ac:dyDescent="0.25">
      <c r="B153" s="470"/>
      <c r="C153" s="471"/>
      <c r="D153" s="472" t="s">
        <v>653</v>
      </c>
      <c r="E153" s="488" t="s">
        <v>654</v>
      </c>
      <c r="F153" s="269" t="s">
        <v>649</v>
      </c>
      <c r="G153" s="270"/>
      <c r="H153" s="271"/>
      <c r="I153" s="702"/>
      <c r="J153" s="273" t="s">
        <v>623</v>
      </c>
      <c r="K153" s="270"/>
      <c r="L153" s="252"/>
    </row>
    <row r="154" spans="2:12" x14ac:dyDescent="0.25">
      <c r="B154" s="470"/>
      <c r="C154" s="471"/>
      <c r="D154" s="472" t="s">
        <v>655</v>
      </c>
      <c r="E154" s="488" t="s">
        <v>656</v>
      </c>
      <c r="F154" s="269" t="s">
        <v>649</v>
      </c>
      <c r="G154" s="270"/>
      <c r="H154" s="271"/>
      <c r="I154" s="702"/>
      <c r="J154" s="273" t="s">
        <v>623</v>
      </c>
      <c r="K154" s="270"/>
      <c r="L154" s="252"/>
    </row>
    <row r="155" spans="2:12" x14ac:dyDescent="0.25">
      <c r="B155" s="470"/>
      <c r="C155" s="471"/>
      <c r="D155" s="472" t="s">
        <v>657</v>
      </c>
      <c r="E155" s="488" t="s">
        <v>658</v>
      </c>
      <c r="F155" s="269" t="s">
        <v>649</v>
      </c>
      <c r="G155" s="270"/>
      <c r="H155" s="271"/>
      <c r="I155" s="702"/>
      <c r="J155" s="273" t="s">
        <v>623</v>
      </c>
      <c r="K155" s="270"/>
      <c r="L155" s="252"/>
    </row>
    <row r="156" spans="2:12" ht="28.5" x14ac:dyDescent="0.25">
      <c r="B156" s="487" t="s">
        <v>659</v>
      </c>
      <c r="C156" s="501" t="s">
        <v>660</v>
      </c>
      <c r="D156" s="503" t="s">
        <v>661</v>
      </c>
      <c r="E156" s="488" t="s">
        <v>660</v>
      </c>
      <c r="F156" s="269" t="s">
        <v>662</v>
      </c>
      <c r="G156" s="270" t="s">
        <v>663</v>
      </c>
      <c r="H156" s="271">
        <v>3146614081</v>
      </c>
      <c r="I156" s="702">
        <v>4.4325606970258967E-2</v>
      </c>
      <c r="J156" s="273" t="s">
        <v>623</v>
      </c>
      <c r="K156" s="270"/>
      <c r="L156" s="252"/>
    </row>
    <row r="157" spans="2:12" x14ac:dyDescent="0.25">
      <c r="B157" s="487" t="s">
        <v>664</v>
      </c>
      <c r="C157" s="501" t="s">
        <v>665</v>
      </c>
      <c r="D157" s="472" t="s">
        <v>556</v>
      </c>
      <c r="E157" s="488" t="s">
        <v>666</v>
      </c>
      <c r="F157" s="269" t="s">
        <v>667</v>
      </c>
      <c r="G157" s="270" t="s">
        <v>668</v>
      </c>
      <c r="H157" s="271">
        <v>358848619</v>
      </c>
      <c r="I157" s="702">
        <v>5.0550154668344924E-3</v>
      </c>
      <c r="J157" s="273" t="s">
        <v>623</v>
      </c>
      <c r="K157" s="270"/>
      <c r="L157" s="252"/>
    </row>
    <row r="158" spans="2:12" x14ac:dyDescent="0.25">
      <c r="B158" s="470"/>
      <c r="C158" s="471"/>
      <c r="D158" s="472" t="s">
        <v>669</v>
      </c>
      <c r="E158" s="488" t="s">
        <v>670</v>
      </c>
      <c r="F158" s="269" t="s">
        <v>667</v>
      </c>
      <c r="G158" s="270"/>
      <c r="H158" s="271"/>
      <c r="I158" s="702"/>
      <c r="J158" s="273" t="s">
        <v>623</v>
      </c>
      <c r="K158" s="270"/>
      <c r="L158" s="252"/>
    </row>
    <row r="159" spans="2:12" x14ac:dyDescent="0.25">
      <c r="B159" s="470"/>
      <c r="C159" s="471"/>
      <c r="D159" s="472" t="s">
        <v>671</v>
      </c>
      <c r="E159" s="488" t="s">
        <v>672</v>
      </c>
      <c r="F159" s="269" t="s">
        <v>667</v>
      </c>
      <c r="G159" s="270"/>
      <c r="H159" s="271"/>
      <c r="I159" s="702"/>
      <c r="J159" s="273" t="s">
        <v>623</v>
      </c>
      <c r="K159" s="270"/>
      <c r="L159" s="252"/>
    </row>
    <row r="160" spans="2:12" x14ac:dyDescent="0.25">
      <c r="B160" s="470"/>
      <c r="C160" s="471"/>
      <c r="D160" s="472" t="s">
        <v>673</v>
      </c>
      <c r="E160" s="488" t="s">
        <v>674</v>
      </c>
      <c r="F160" s="269" t="s">
        <v>667</v>
      </c>
      <c r="G160" s="270"/>
      <c r="H160" s="271"/>
      <c r="I160" s="702"/>
      <c r="J160" s="273" t="s">
        <v>623</v>
      </c>
      <c r="K160" s="270"/>
      <c r="L160" s="252"/>
    </row>
    <row r="161" spans="2:12" ht="28.5" x14ac:dyDescent="0.25">
      <c r="B161" s="491" t="s">
        <v>675</v>
      </c>
      <c r="C161" s="492" t="s">
        <v>676</v>
      </c>
      <c r="D161" s="503" t="s">
        <v>677</v>
      </c>
      <c r="E161" s="488" t="s">
        <v>678</v>
      </c>
      <c r="F161" s="269" t="s">
        <v>679</v>
      </c>
      <c r="G161" s="270" t="s">
        <v>680</v>
      </c>
      <c r="H161" s="271">
        <v>295150969</v>
      </c>
      <c r="I161" s="702">
        <v>4.1577217644139458E-3</v>
      </c>
      <c r="J161" s="273" t="s">
        <v>623</v>
      </c>
      <c r="K161" s="270"/>
      <c r="L161" s="252"/>
    </row>
    <row r="162" spans="2:12" x14ac:dyDescent="0.25">
      <c r="B162" s="491" t="s">
        <v>681</v>
      </c>
      <c r="C162" s="492" t="s">
        <v>682</v>
      </c>
      <c r="D162" s="487" t="s">
        <v>683</v>
      </c>
      <c r="E162" s="488" t="s">
        <v>684</v>
      </c>
      <c r="F162" s="269" t="s">
        <v>685</v>
      </c>
      <c r="G162" s="270" t="s">
        <v>686</v>
      </c>
      <c r="H162" s="271">
        <v>234080121</v>
      </c>
      <c r="I162" s="702">
        <v>3.2974311993478498E-3</v>
      </c>
      <c r="J162" s="273" t="s">
        <v>623</v>
      </c>
      <c r="K162" s="270"/>
      <c r="L162" s="252"/>
    </row>
    <row r="163" spans="2:12" x14ac:dyDescent="0.25">
      <c r="B163" s="504" t="s">
        <v>687</v>
      </c>
      <c r="C163" s="505" t="s">
        <v>688</v>
      </c>
      <c r="D163" s="479" t="s">
        <v>689</v>
      </c>
      <c r="E163" s="497" t="s">
        <v>690</v>
      </c>
      <c r="F163" s="281" t="s">
        <v>691</v>
      </c>
      <c r="G163" s="278" t="s">
        <v>692</v>
      </c>
      <c r="H163" s="279">
        <v>574734754</v>
      </c>
      <c r="I163" s="703">
        <v>8.0961522964571233E-3</v>
      </c>
      <c r="J163" s="281" t="s">
        <v>623</v>
      </c>
      <c r="K163" s="278"/>
      <c r="L163" s="252"/>
    </row>
    <row r="164" spans="2:12" x14ac:dyDescent="0.25">
      <c r="B164" s="506">
        <v>53</v>
      </c>
      <c r="C164" s="507" t="s">
        <v>693</v>
      </c>
      <c r="D164" s="483" t="s">
        <v>694</v>
      </c>
      <c r="E164" s="508" t="s">
        <v>695</v>
      </c>
      <c r="F164" s="285" t="s">
        <v>696</v>
      </c>
      <c r="G164" s="509" t="s">
        <v>697</v>
      </c>
      <c r="H164" s="287"/>
      <c r="I164" s="717"/>
      <c r="J164" s="285" t="s">
        <v>698</v>
      </c>
      <c r="K164" s="509" t="s">
        <v>699</v>
      </c>
      <c r="L164" s="252"/>
    </row>
    <row r="165" spans="2:12" ht="15.75" thickBot="1" x14ac:dyDescent="0.3">
      <c r="B165" s="510">
        <v>65</v>
      </c>
      <c r="C165" s="511" t="s">
        <v>700</v>
      </c>
      <c r="D165" s="512"/>
      <c r="E165" s="513"/>
      <c r="F165" s="460" t="s">
        <v>696</v>
      </c>
      <c r="G165" s="461"/>
      <c r="H165" s="462"/>
      <c r="I165" s="718"/>
      <c r="J165" s="464" t="s">
        <v>698</v>
      </c>
      <c r="K165" s="461"/>
      <c r="L165" s="252"/>
    </row>
    <row r="166" spans="2:12" ht="15.75" thickBot="1" x14ac:dyDescent="0.3">
      <c r="B166" s="408"/>
      <c r="C166" s="409"/>
      <c r="D166" s="409"/>
      <c r="E166" s="409"/>
      <c r="F166" s="269"/>
      <c r="G166" s="331"/>
      <c r="H166" s="332"/>
      <c r="I166" s="707"/>
      <c r="J166" s="331"/>
      <c r="K166" s="269"/>
      <c r="L166" s="252"/>
    </row>
    <row r="167" spans="2:12" ht="16.5" thickBot="1" x14ac:dyDescent="0.3">
      <c r="B167" s="333" t="s">
        <v>193</v>
      </c>
      <c r="C167" s="409"/>
      <c r="D167" s="409"/>
      <c r="E167" s="409"/>
      <c r="F167" s="260" t="s">
        <v>194</v>
      </c>
      <c r="G167" s="331"/>
      <c r="H167" s="262" t="s">
        <v>195</v>
      </c>
      <c r="I167" s="708" t="s">
        <v>1047</v>
      </c>
      <c r="J167" s="514" t="s">
        <v>701</v>
      </c>
      <c r="K167" s="515" t="s">
        <v>702</v>
      </c>
      <c r="L167" s="252"/>
    </row>
    <row r="168" spans="2:12" s="525" customFormat="1" x14ac:dyDescent="0.25">
      <c r="B168" s="516" t="s">
        <v>703</v>
      </c>
      <c r="C168" s="517" t="s">
        <v>704</v>
      </c>
      <c r="D168" s="518">
        <v>5</v>
      </c>
      <c r="E168" s="519" t="s">
        <v>49</v>
      </c>
      <c r="F168" s="520" t="s">
        <v>705</v>
      </c>
      <c r="G168" s="521" t="s">
        <v>706</v>
      </c>
      <c r="H168" s="522">
        <v>28910552</v>
      </c>
      <c r="I168" s="719">
        <v>4.0725609568173613E-4</v>
      </c>
      <c r="J168" s="304" t="s">
        <v>707</v>
      </c>
      <c r="K168" s="524" t="s">
        <v>708</v>
      </c>
    </row>
    <row r="169" spans="2:12" s="525" customFormat="1" x14ac:dyDescent="0.25">
      <c r="B169" s="526"/>
      <c r="C169" s="304"/>
      <c r="D169" s="527" t="s">
        <v>709</v>
      </c>
      <c r="E169" s="528" t="s">
        <v>710</v>
      </c>
      <c r="F169" s="529" t="s">
        <v>705</v>
      </c>
      <c r="G169" s="524"/>
      <c r="H169" s="530"/>
      <c r="I169" s="720"/>
      <c r="J169" s="531" t="s">
        <v>707</v>
      </c>
      <c r="K169" s="524"/>
    </row>
    <row r="170" spans="2:12" s="525" customFormat="1" x14ac:dyDescent="0.25">
      <c r="B170" s="526"/>
      <c r="C170" s="304"/>
      <c r="D170" s="527" t="s">
        <v>711</v>
      </c>
      <c r="E170" s="528" t="s">
        <v>710</v>
      </c>
      <c r="F170" s="529" t="s">
        <v>705</v>
      </c>
      <c r="G170" s="524"/>
      <c r="H170" s="530"/>
      <c r="I170" s="720"/>
      <c r="J170" s="531" t="s">
        <v>707</v>
      </c>
      <c r="K170" s="524"/>
    </row>
    <row r="171" spans="2:12" s="525" customFormat="1" x14ac:dyDescent="0.25">
      <c r="B171" s="383"/>
      <c r="C171" s="532"/>
      <c r="D171" s="527" t="s">
        <v>712</v>
      </c>
      <c r="E171" s="533" t="s">
        <v>713</v>
      </c>
      <c r="F171" s="529" t="s">
        <v>705</v>
      </c>
      <c r="G171" s="524"/>
      <c r="H171" s="530"/>
      <c r="I171" s="720"/>
      <c r="J171" s="531" t="s">
        <v>707</v>
      </c>
      <c r="K171" s="524"/>
    </row>
    <row r="172" spans="2:12" s="525" customFormat="1" x14ac:dyDescent="0.25">
      <c r="B172" s="534" t="s">
        <v>714</v>
      </c>
      <c r="C172" s="535" t="s">
        <v>715</v>
      </c>
      <c r="D172" s="536" t="s">
        <v>615</v>
      </c>
      <c r="E172" s="537" t="s">
        <v>715</v>
      </c>
      <c r="F172" s="538" t="s">
        <v>716</v>
      </c>
      <c r="G172" s="539" t="s">
        <v>717</v>
      </c>
      <c r="H172" s="540">
        <v>2269685321</v>
      </c>
      <c r="I172" s="721">
        <v>3.1972519316013338E-2</v>
      </c>
      <c r="J172" s="542" t="s">
        <v>718</v>
      </c>
      <c r="K172" s="539" t="s">
        <v>719</v>
      </c>
    </row>
    <row r="173" spans="2:12" s="525" customFormat="1" x14ac:dyDescent="0.25">
      <c r="B173" s="543" t="s">
        <v>720</v>
      </c>
      <c r="C173" s="544" t="s">
        <v>721</v>
      </c>
      <c r="D173" s="527" t="s">
        <v>610</v>
      </c>
      <c r="E173" s="545" t="s">
        <v>721</v>
      </c>
      <c r="F173" s="529" t="s">
        <v>722</v>
      </c>
      <c r="G173" s="524" t="s">
        <v>723</v>
      </c>
      <c r="H173" s="530">
        <v>928922364</v>
      </c>
      <c r="I173" s="720">
        <v>1.3085509233932598E-2</v>
      </c>
      <c r="J173" s="531" t="s">
        <v>718</v>
      </c>
      <c r="K173" s="524"/>
    </row>
    <row r="174" spans="2:12" s="525" customFormat="1" x14ac:dyDescent="0.25">
      <c r="B174" s="543" t="s">
        <v>724</v>
      </c>
      <c r="C174" s="547" t="s">
        <v>725</v>
      </c>
      <c r="D174" s="527" t="s">
        <v>598</v>
      </c>
      <c r="E174" s="545" t="s">
        <v>726</v>
      </c>
      <c r="F174" s="529" t="s">
        <v>727</v>
      </c>
      <c r="G174" s="524" t="s">
        <v>728</v>
      </c>
      <c r="H174" s="530">
        <v>1264221506</v>
      </c>
      <c r="I174" s="720">
        <v>1.7808788798306049E-2</v>
      </c>
      <c r="J174" s="531" t="s">
        <v>718</v>
      </c>
      <c r="K174" s="524"/>
    </row>
    <row r="175" spans="2:12" s="525" customFormat="1" x14ac:dyDescent="0.25">
      <c r="B175" s="383"/>
      <c r="C175" s="548"/>
      <c r="D175" s="527" t="s">
        <v>729</v>
      </c>
      <c r="E175" s="545" t="s">
        <v>730</v>
      </c>
      <c r="F175" s="529" t="s">
        <v>727</v>
      </c>
      <c r="G175" s="524"/>
      <c r="H175" s="530"/>
      <c r="I175" s="720"/>
      <c r="J175" s="531" t="s">
        <v>718</v>
      </c>
      <c r="K175" s="524"/>
    </row>
    <row r="176" spans="2:12" s="525" customFormat="1" x14ac:dyDescent="0.25">
      <c r="B176" s="383"/>
      <c r="C176" s="532"/>
      <c r="D176" s="527" t="s">
        <v>731</v>
      </c>
      <c r="E176" s="545" t="s">
        <v>732</v>
      </c>
      <c r="F176" s="529" t="s">
        <v>727</v>
      </c>
      <c r="G176" s="524"/>
      <c r="H176" s="530"/>
      <c r="I176" s="720"/>
      <c r="J176" s="531" t="s">
        <v>718</v>
      </c>
      <c r="K176" s="524"/>
    </row>
    <row r="177" spans="2:11" s="525" customFormat="1" x14ac:dyDescent="0.25">
      <c r="B177" s="383"/>
      <c r="C177" s="532"/>
      <c r="D177" s="527" t="s">
        <v>733</v>
      </c>
      <c r="E177" s="545" t="s">
        <v>734</v>
      </c>
      <c r="F177" s="529" t="s">
        <v>727</v>
      </c>
      <c r="G177" s="524"/>
      <c r="H177" s="530"/>
      <c r="I177" s="720"/>
      <c r="J177" s="531" t="s">
        <v>718</v>
      </c>
      <c r="K177" s="524"/>
    </row>
    <row r="178" spans="2:11" s="525" customFormat="1" x14ac:dyDescent="0.25">
      <c r="B178" s="383"/>
      <c r="C178" s="532"/>
      <c r="D178" s="527" t="s">
        <v>735</v>
      </c>
      <c r="E178" s="545" t="s">
        <v>736</v>
      </c>
      <c r="F178" s="529" t="s">
        <v>727</v>
      </c>
      <c r="G178" s="524"/>
      <c r="H178" s="530"/>
      <c r="I178" s="720"/>
      <c r="J178" s="531" t="s">
        <v>718</v>
      </c>
      <c r="K178" s="524"/>
    </row>
    <row r="179" spans="2:11" s="525" customFormat="1" x14ac:dyDescent="0.25">
      <c r="B179" s="383"/>
      <c r="C179" s="532"/>
      <c r="D179" s="527" t="s">
        <v>737</v>
      </c>
      <c r="E179" s="545" t="s">
        <v>738</v>
      </c>
      <c r="F179" s="529" t="s">
        <v>727</v>
      </c>
      <c r="G179" s="524"/>
      <c r="H179" s="530"/>
      <c r="I179" s="720"/>
      <c r="J179" s="531" t="s">
        <v>718</v>
      </c>
      <c r="K179" s="524"/>
    </row>
    <row r="180" spans="2:11" s="525" customFormat="1" x14ac:dyDescent="0.25">
      <c r="B180" s="383"/>
      <c r="C180" s="532"/>
      <c r="D180" s="527" t="s">
        <v>619</v>
      </c>
      <c r="E180" s="545" t="s">
        <v>739</v>
      </c>
      <c r="F180" s="529" t="s">
        <v>727</v>
      </c>
      <c r="G180" s="524"/>
      <c r="H180" s="530"/>
      <c r="I180" s="720"/>
      <c r="J180" s="531" t="s">
        <v>718</v>
      </c>
      <c r="K180" s="524"/>
    </row>
    <row r="181" spans="2:11" s="525" customFormat="1" x14ac:dyDescent="0.25">
      <c r="B181" s="383"/>
      <c r="C181" s="532"/>
      <c r="D181" s="527" t="s">
        <v>740</v>
      </c>
      <c r="E181" s="545" t="s">
        <v>741</v>
      </c>
      <c r="F181" s="529" t="s">
        <v>727</v>
      </c>
      <c r="G181" s="524"/>
      <c r="H181" s="530"/>
      <c r="I181" s="720"/>
      <c r="J181" s="531" t="s">
        <v>718</v>
      </c>
      <c r="K181" s="524"/>
    </row>
    <row r="182" spans="2:11" s="525" customFormat="1" x14ac:dyDescent="0.25">
      <c r="B182" s="383"/>
      <c r="C182" s="532"/>
      <c r="D182" s="527" t="s">
        <v>742</v>
      </c>
      <c r="E182" s="545" t="s">
        <v>743</v>
      </c>
      <c r="F182" s="529" t="s">
        <v>727</v>
      </c>
      <c r="G182" s="524"/>
      <c r="H182" s="530"/>
      <c r="I182" s="720"/>
      <c r="J182" s="531" t="s">
        <v>718</v>
      </c>
      <c r="K182" s="524"/>
    </row>
    <row r="183" spans="2:11" s="525" customFormat="1" x14ac:dyDescent="0.25">
      <c r="B183" s="383"/>
      <c r="C183" s="532"/>
      <c r="D183" s="527" t="s">
        <v>744</v>
      </c>
      <c r="E183" s="545" t="s">
        <v>745</v>
      </c>
      <c r="F183" s="529" t="s">
        <v>727</v>
      </c>
      <c r="G183" s="524"/>
      <c r="H183" s="530"/>
      <c r="I183" s="720"/>
      <c r="J183" s="531" t="s">
        <v>718</v>
      </c>
      <c r="K183" s="524"/>
    </row>
    <row r="184" spans="2:11" s="525" customFormat="1" x14ac:dyDescent="0.25">
      <c r="B184" s="383"/>
      <c r="C184" s="532"/>
      <c r="D184" s="527" t="s">
        <v>746</v>
      </c>
      <c r="E184" s="545" t="s">
        <v>747</v>
      </c>
      <c r="F184" s="529" t="s">
        <v>727</v>
      </c>
      <c r="G184" s="524"/>
      <c r="H184" s="530"/>
      <c r="I184" s="720"/>
      <c r="J184" s="531" t="s">
        <v>718</v>
      </c>
      <c r="K184" s="524"/>
    </row>
    <row r="185" spans="2:11" s="525" customFormat="1" x14ac:dyDescent="0.25">
      <c r="B185" s="549"/>
      <c r="C185" s="471"/>
      <c r="D185" s="527" t="s">
        <v>748</v>
      </c>
      <c r="E185" s="545" t="s">
        <v>749</v>
      </c>
      <c r="F185" s="529" t="s">
        <v>727</v>
      </c>
      <c r="G185" s="524"/>
      <c r="H185" s="530"/>
      <c r="I185" s="720"/>
      <c r="J185" s="531" t="s">
        <v>718</v>
      </c>
      <c r="K185" s="524"/>
    </row>
    <row r="186" spans="2:11" s="525" customFormat="1" x14ac:dyDescent="0.25">
      <c r="B186" s="383"/>
      <c r="C186" s="532"/>
      <c r="D186" s="527" t="s">
        <v>750</v>
      </c>
      <c r="E186" s="545" t="s">
        <v>751</v>
      </c>
      <c r="F186" s="529" t="s">
        <v>727</v>
      </c>
      <c r="G186" s="524"/>
      <c r="H186" s="530"/>
      <c r="I186" s="720"/>
      <c r="J186" s="531" t="s">
        <v>718</v>
      </c>
      <c r="K186" s="524"/>
    </row>
    <row r="187" spans="2:11" s="525" customFormat="1" x14ac:dyDescent="0.25">
      <c r="B187" s="383"/>
      <c r="C187" s="532"/>
      <c r="D187" s="527" t="s">
        <v>752</v>
      </c>
      <c r="E187" s="545" t="s">
        <v>753</v>
      </c>
      <c r="F187" s="529" t="s">
        <v>727</v>
      </c>
      <c r="G187" s="524"/>
      <c r="H187" s="530"/>
      <c r="I187" s="720"/>
      <c r="J187" s="531" t="s">
        <v>718</v>
      </c>
      <c r="K187" s="524"/>
    </row>
    <row r="188" spans="2:11" s="525" customFormat="1" x14ac:dyDescent="0.25">
      <c r="B188" s="550" t="s">
        <v>754</v>
      </c>
      <c r="C188" s="551" t="s">
        <v>755</v>
      </c>
      <c r="D188" s="536" t="s">
        <v>756</v>
      </c>
      <c r="E188" s="537" t="s">
        <v>757</v>
      </c>
      <c r="F188" s="538" t="s">
        <v>758</v>
      </c>
      <c r="G188" s="539" t="s">
        <v>759</v>
      </c>
      <c r="H188" s="540">
        <v>333531263</v>
      </c>
      <c r="I188" s="721">
        <v>4.6983758717985841E-3</v>
      </c>
      <c r="J188" s="542" t="s">
        <v>760</v>
      </c>
      <c r="K188" s="539" t="s">
        <v>761</v>
      </c>
    </row>
    <row r="189" spans="2:11" s="525" customFormat="1" x14ac:dyDescent="0.25">
      <c r="B189" s="552" t="s">
        <v>762</v>
      </c>
      <c r="C189" s="553" t="s">
        <v>763</v>
      </c>
      <c r="D189" s="294"/>
      <c r="E189" s="554"/>
      <c r="F189" s="529" t="s">
        <v>758</v>
      </c>
      <c r="G189" s="524"/>
      <c r="H189" s="530"/>
      <c r="I189" s="720"/>
      <c r="J189" s="531" t="s">
        <v>760</v>
      </c>
      <c r="K189" s="524"/>
    </row>
    <row r="190" spans="2:11" s="525" customFormat="1" x14ac:dyDescent="0.25">
      <c r="B190" s="383"/>
      <c r="C190" s="532"/>
      <c r="D190" s="527" t="s">
        <v>764</v>
      </c>
      <c r="E190" s="545" t="s">
        <v>765</v>
      </c>
      <c r="F190" s="529" t="s">
        <v>758</v>
      </c>
      <c r="G190" s="524"/>
      <c r="H190" s="530"/>
      <c r="I190" s="720"/>
      <c r="J190" s="531" t="s">
        <v>760</v>
      </c>
      <c r="K190" s="524"/>
    </row>
    <row r="191" spans="2:11" s="525" customFormat="1" x14ac:dyDescent="0.25">
      <c r="B191" s="383"/>
      <c r="C191" s="532"/>
      <c r="D191" s="527" t="s">
        <v>766</v>
      </c>
      <c r="E191" s="545" t="s">
        <v>767</v>
      </c>
      <c r="F191" s="555" t="s">
        <v>758</v>
      </c>
      <c r="G191" s="524"/>
      <c r="H191" s="530"/>
      <c r="I191" s="720"/>
      <c r="J191" s="531" t="s">
        <v>760</v>
      </c>
      <c r="K191" s="524"/>
    </row>
    <row r="192" spans="2:11" s="525" customFormat="1" x14ac:dyDescent="0.25">
      <c r="B192" s="552" t="s">
        <v>768</v>
      </c>
      <c r="C192" s="553" t="s">
        <v>769</v>
      </c>
      <c r="D192" s="527" t="s">
        <v>770</v>
      </c>
      <c r="E192" s="545" t="s">
        <v>771</v>
      </c>
      <c r="F192" s="529" t="s">
        <v>772</v>
      </c>
      <c r="G192" s="524" t="s">
        <v>773</v>
      </c>
      <c r="H192" s="530">
        <v>221879759</v>
      </c>
      <c r="I192" s="720">
        <v>3.1255675907241255E-3</v>
      </c>
      <c r="J192" s="531" t="s">
        <v>760</v>
      </c>
      <c r="K192" s="524"/>
    </row>
    <row r="193" spans="2:12" s="525" customFormat="1" x14ac:dyDescent="0.25">
      <c r="B193" s="552" t="s">
        <v>774</v>
      </c>
      <c r="C193" s="553" t="s">
        <v>775</v>
      </c>
      <c r="D193" s="527" t="s">
        <v>776</v>
      </c>
      <c r="E193" s="545" t="s">
        <v>775</v>
      </c>
      <c r="F193" s="529" t="s">
        <v>777</v>
      </c>
      <c r="G193" s="524" t="s">
        <v>778</v>
      </c>
      <c r="H193" s="530">
        <v>101390768</v>
      </c>
      <c r="I193" s="720">
        <v>1.4282677243192281E-3</v>
      </c>
      <c r="J193" s="531" t="s">
        <v>760</v>
      </c>
      <c r="K193" s="524"/>
    </row>
    <row r="194" spans="2:12" s="525" customFormat="1" x14ac:dyDescent="0.25">
      <c r="B194" s="552" t="s">
        <v>779</v>
      </c>
      <c r="C194" s="553" t="s">
        <v>780</v>
      </c>
      <c r="D194" s="527" t="s">
        <v>781</v>
      </c>
      <c r="E194" s="545" t="s">
        <v>780</v>
      </c>
      <c r="F194" s="529" t="s">
        <v>782</v>
      </c>
      <c r="G194" s="524" t="s">
        <v>783</v>
      </c>
      <c r="H194" s="530">
        <v>4017491</v>
      </c>
      <c r="I194" s="720">
        <v>5.6593443774318588E-5</v>
      </c>
      <c r="J194" s="531" t="s">
        <v>760</v>
      </c>
      <c r="K194" s="524"/>
    </row>
    <row r="195" spans="2:12" s="525" customFormat="1" ht="15.75" thickBot="1" x14ac:dyDescent="0.3">
      <c r="B195" s="556" t="s">
        <v>784</v>
      </c>
      <c r="C195" s="557" t="s">
        <v>785</v>
      </c>
      <c r="D195" s="558" t="s">
        <v>786</v>
      </c>
      <c r="E195" s="559" t="s">
        <v>787</v>
      </c>
      <c r="F195" s="560" t="s">
        <v>788</v>
      </c>
      <c r="G195" s="561" t="s">
        <v>789</v>
      </c>
      <c r="H195" s="562"/>
      <c r="I195" s="722"/>
      <c r="J195" s="563" t="s">
        <v>790</v>
      </c>
      <c r="K195" s="561" t="s">
        <v>791</v>
      </c>
    </row>
    <row r="196" spans="2:12" s="525" customFormat="1" ht="15.75" thickBot="1" x14ac:dyDescent="0.3">
      <c r="B196" s="564"/>
      <c r="C196" s="565"/>
      <c r="D196" s="566"/>
      <c r="E196" s="567"/>
      <c r="F196" s="568"/>
      <c r="G196" s="520"/>
      <c r="H196" s="569"/>
      <c r="I196" s="723"/>
      <c r="J196" s="570"/>
      <c r="K196" s="571"/>
    </row>
    <row r="197" spans="2:12" s="525" customFormat="1" ht="16.5" thickBot="1" x14ac:dyDescent="0.3">
      <c r="B197" s="333" t="s">
        <v>193</v>
      </c>
      <c r="C197" s="572"/>
      <c r="D197" s="573"/>
      <c r="E197" s="574"/>
      <c r="F197" s="260" t="s">
        <v>194</v>
      </c>
      <c r="G197" s="575"/>
      <c r="H197" s="262" t="s">
        <v>195</v>
      </c>
      <c r="I197" s="708" t="s">
        <v>1047</v>
      </c>
      <c r="J197" s="514" t="s">
        <v>792</v>
      </c>
      <c r="K197" s="515" t="s">
        <v>793</v>
      </c>
    </row>
    <row r="198" spans="2:12" s="525" customFormat="1" x14ac:dyDescent="0.25">
      <c r="B198" s="576">
        <v>8</v>
      </c>
      <c r="C198" s="577" t="s">
        <v>794</v>
      </c>
      <c r="D198" s="576">
        <v>7</v>
      </c>
      <c r="E198" s="578" t="s">
        <v>56</v>
      </c>
      <c r="F198" s="520" t="s">
        <v>795</v>
      </c>
      <c r="G198" s="521" t="s">
        <v>796</v>
      </c>
      <c r="H198" s="522">
        <v>558625471</v>
      </c>
      <c r="I198" s="719">
        <v>7.8692246439234677E-3</v>
      </c>
      <c r="J198" s="531" t="s">
        <v>797</v>
      </c>
      <c r="K198" s="524" t="s">
        <v>798</v>
      </c>
    </row>
    <row r="199" spans="2:12" s="525" customFormat="1" x14ac:dyDescent="0.25">
      <c r="B199" s="543" t="s">
        <v>799</v>
      </c>
      <c r="C199" s="547" t="s">
        <v>800</v>
      </c>
      <c r="D199" s="579" t="s">
        <v>762</v>
      </c>
      <c r="E199" s="580" t="s">
        <v>801</v>
      </c>
      <c r="F199" s="529" t="s">
        <v>795</v>
      </c>
      <c r="G199" s="524"/>
      <c r="H199" s="530"/>
      <c r="I199" s="720"/>
      <c r="J199" s="531" t="s">
        <v>797</v>
      </c>
      <c r="K199" s="524"/>
    </row>
    <row r="200" spans="2:12" s="525" customFormat="1" x14ac:dyDescent="0.25">
      <c r="B200" s="543" t="s">
        <v>802</v>
      </c>
      <c r="C200" s="581" t="s">
        <v>56</v>
      </c>
      <c r="D200" s="543" t="s">
        <v>768</v>
      </c>
      <c r="E200" s="544" t="s">
        <v>803</v>
      </c>
      <c r="F200" s="529" t="s">
        <v>795</v>
      </c>
      <c r="G200" s="524"/>
      <c r="H200" s="530"/>
      <c r="I200" s="720"/>
      <c r="J200" s="531" t="s">
        <v>797</v>
      </c>
      <c r="K200" s="524"/>
    </row>
    <row r="201" spans="2:12" s="353" customFormat="1" x14ac:dyDescent="0.25">
      <c r="B201" s="582">
        <v>830</v>
      </c>
      <c r="C201" s="581" t="s">
        <v>801</v>
      </c>
      <c r="D201" s="583"/>
      <c r="E201" s="584"/>
      <c r="F201" s="555" t="s">
        <v>795</v>
      </c>
      <c r="G201" s="524"/>
      <c r="H201" s="530"/>
      <c r="I201" s="720"/>
      <c r="J201" s="531" t="s">
        <v>797</v>
      </c>
      <c r="K201" s="524"/>
    </row>
    <row r="202" spans="2:12" s="353" customFormat="1" x14ac:dyDescent="0.25">
      <c r="B202" s="585">
        <v>832</v>
      </c>
      <c r="C202" s="586" t="s">
        <v>804</v>
      </c>
      <c r="D202" s="587"/>
      <c r="E202" s="588"/>
      <c r="F202" s="589" t="s">
        <v>795</v>
      </c>
      <c r="G202" s="590"/>
      <c r="H202" s="591"/>
      <c r="I202" s="724"/>
      <c r="J202" s="592" t="s">
        <v>797</v>
      </c>
      <c r="K202" s="590"/>
    </row>
    <row r="203" spans="2:12" x14ac:dyDescent="0.25">
      <c r="B203" s="534" t="s">
        <v>805</v>
      </c>
      <c r="C203" s="593" t="s">
        <v>806</v>
      </c>
      <c r="D203" s="594" t="s">
        <v>774</v>
      </c>
      <c r="E203" s="595" t="s">
        <v>807</v>
      </c>
      <c r="F203" s="538" t="s">
        <v>808</v>
      </c>
      <c r="G203" s="539" t="s">
        <v>809</v>
      </c>
      <c r="H203" s="540">
        <v>598190810</v>
      </c>
      <c r="I203" s="721">
        <v>8.4265721994272284E-3</v>
      </c>
      <c r="J203" s="542" t="s">
        <v>810</v>
      </c>
      <c r="K203" s="539" t="s">
        <v>811</v>
      </c>
      <c r="L203" s="252"/>
    </row>
    <row r="204" spans="2:12" x14ac:dyDescent="0.25">
      <c r="B204" s="383"/>
      <c r="C204" s="304"/>
      <c r="D204" s="596" t="s">
        <v>812</v>
      </c>
      <c r="E204" s="580" t="s">
        <v>813</v>
      </c>
      <c r="F204" s="529" t="s">
        <v>808</v>
      </c>
      <c r="G204" s="524"/>
      <c r="H204" s="530"/>
      <c r="I204" s="720"/>
      <c r="J204" s="531" t="s">
        <v>810</v>
      </c>
      <c r="K204" s="524"/>
      <c r="L204" s="252"/>
    </row>
    <row r="205" spans="2:12" x14ac:dyDescent="0.25">
      <c r="B205" s="597"/>
      <c r="C205" s="353"/>
      <c r="D205" s="596" t="s">
        <v>814</v>
      </c>
      <c r="E205" s="580" t="s">
        <v>58</v>
      </c>
      <c r="F205" s="529" t="s">
        <v>808</v>
      </c>
      <c r="G205" s="524"/>
      <c r="H205" s="530"/>
      <c r="I205" s="720"/>
      <c r="J205" s="531" t="s">
        <v>810</v>
      </c>
      <c r="K205" s="524"/>
      <c r="L205" s="252"/>
    </row>
    <row r="206" spans="2:12" x14ac:dyDescent="0.25">
      <c r="B206" s="383"/>
      <c r="C206" s="304"/>
      <c r="D206" s="596" t="s">
        <v>815</v>
      </c>
      <c r="E206" s="580" t="s">
        <v>816</v>
      </c>
      <c r="F206" s="529" t="s">
        <v>808</v>
      </c>
      <c r="G206" s="524"/>
      <c r="H206" s="530"/>
      <c r="I206" s="720"/>
      <c r="J206" s="531" t="s">
        <v>810</v>
      </c>
      <c r="K206" s="524"/>
      <c r="L206" s="252"/>
    </row>
    <row r="207" spans="2:12" x14ac:dyDescent="0.25">
      <c r="B207" s="383"/>
      <c r="C207" s="304"/>
      <c r="D207" s="596" t="s">
        <v>817</v>
      </c>
      <c r="E207" s="580" t="s">
        <v>818</v>
      </c>
      <c r="F207" s="529" t="s">
        <v>808</v>
      </c>
      <c r="G207" s="524"/>
      <c r="H207" s="530"/>
      <c r="I207" s="720"/>
      <c r="J207" s="531" t="s">
        <v>810</v>
      </c>
      <c r="K207" s="524"/>
      <c r="L207" s="252"/>
    </row>
    <row r="208" spans="2:12" x14ac:dyDescent="0.25">
      <c r="B208" s="383"/>
      <c r="C208" s="304"/>
      <c r="D208" s="596" t="s">
        <v>819</v>
      </c>
      <c r="E208" s="580" t="s">
        <v>820</v>
      </c>
      <c r="F208" s="529" t="s">
        <v>808</v>
      </c>
      <c r="G208" s="524"/>
      <c r="H208" s="530"/>
      <c r="I208" s="720"/>
      <c r="J208" s="531" t="s">
        <v>810</v>
      </c>
      <c r="K208" s="524"/>
      <c r="L208" s="252"/>
    </row>
    <row r="209" spans="2:12" x14ac:dyDescent="0.25">
      <c r="B209" s="543" t="s">
        <v>821</v>
      </c>
      <c r="C209" s="580" t="s">
        <v>59</v>
      </c>
      <c r="D209" s="596" t="s">
        <v>822</v>
      </c>
      <c r="E209" s="580" t="s">
        <v>59</v>
      </c>
      <c r="F209" s="529" t="s">
        <v>823</v>
      </c>
      <c r="G209" s="524" t="s">
        <v>824</v>
      </c>
      <c r="H209" s="530">
        <v>836817803</v>
      </c>
      <c r="I209" s="720">
        <v>1.1788054107259806E-2</v>
      </c>
      <c r="J209" s="531" t="s">
        <v>810</v>
      </c>
      <c r="K209" s="524"/>
      <c r="L209" s="252"/>
    </row>
    <row r="210" spans="2:12" x14ac:dyDescent="0.25">
      <c r="B210" s="383"/>
      <c r="C210" s="304"/>
      <c r="D210" s="596" t="s">
        <v>825</v>
      </c>
      <c r="E210" s="580" t="s">
        <v>816</v>
      </c>
      <c r="F210" s="529" t="s">
        <v>823</v>
      </c>
      <c r="G210" s="524"/>
      <c r="H210" s="530"/>
      <c r="I210" s="720"/>
      <c r="J210" s="531" t="s">
        <v>810</v>
      </c>
      <c r="K210" s="524"/>
      <c r="L210" s="252"/>
    </row>
    <row r="211" spans="2:12" x14ac:dyDescent="0.25">
      <c r="B211" s="598"/>
      <c r="C211" s="599"/>
      <c r="D211" s="600" t="s">
        <v>826</v>
      </c>
      <c r="E211" s="601" t="s">
        <v>827</v>
      </c>
      <c r="F211" s="602" t="s">
        <v>823</v>
      </c>
      <c r="G211" s="590"/>
      <c r="H211" s="591"/>
      <c r="I211" s="724"/>
      <c r="J211" s="592" t="s">
        <v>810</v>
      </c>
      <c r="K211" s="590"/>
      <c r="L211" s="252"/>
    </row>
    <row r="212" spans="2:12" x14ac:dyDescent="0.25">
      <c r="B212" s="534" t="s">
        <v>828</v>
      </c>
      <c r="C212" s="593" t="s">
        <v>829</v>
      </c>
      <c r="D212" s="594" t="s">
        <v>779</v>
      </c>
      <c r="E212" s="595" t="s">
        <v>60</v>
      </c>
      <c r="F212" s="603" t="s">
        <v>830</v>
      </c>
      <c r="G212" s="539" t="s">
        <v>831</v>
      </c>
      <c r="H212" s="540">
        <v>251937812</v>
      </c>
      <c r="I212" s="721">
        <v>3.5489882610930173E-3</v>
      </c>
      <c r="J212" s="542" t="s">
        <v>832</v>
      </c>
      <c r="K212" s="539" t="s">
        <v>833</v>
      </c>
      <c r="L212" s="252"/>
    </row>
    <row r="213" spans="2:12" x14ac:dyDescent="0.25">
      <c r="B213" s="604"/>
      <c r="C213" s="471"/>
      <c r="D213" s="596" t="s">
        <v>834</v>
      </c>
      <c r="E213" s="580" t="s">
        <v>835</v>
      </c>
      <c r="F213" s="529" t="s">
        <v>830</v>
      </c>
      <c r="G213" s="524"/>
      <c r="H213" s="530"/>
      <c r="I213" s="720"/>
      <c r="J213" s="531" t="s">
        <v>832</v>
      </c>
      <c r="K213" s="524"/>
      <c r="L213" s="252"/>
    </row>
    <row r="214" spans="2:12" x14ac:dyDescent="0.25">
      <c r="B214" s="383"/>
      <c r="C214" s="304"/>
      <c r="D214" s="596" t="s">
        <v>836</v>
      </c>
      <c r="E214" s="580" t="s">
        <v>837</v>
      </c>
      <c r="F214" s="529" t="s">
        <v>830</v>
      </c>
      <c r="G214" s="524"/>
      <c r="H214" s="530"/>
      <c r="I214" s="720"/>
      <c r="J214" s="531" t="s">
        <v>832</v>
      </c>
      <c r="K214" s="524"/>
      <c r="L214" s="252"/>
    </row>
    <row r="215" spans="2:12" x14ac:dyDescent="0.25">
      <c r="B215" s="383"/>
      <c r="C215" s="304"/>
      <c r="D215" s="596" t="s">
        <v>838</v>
      </c>
      <c r="E215" s="580" t="s">
        <v>839</v>
      </c>
      <c r="F215" s="529" t="s">
        <v>830</v>
      </c>
      <c r="G215" s="524"/>
      <c r="H215" s="530"/>
      <c r="I215" s="720"/>
      <c r="J215" s="531" t="s">
        <v>832</v>
      </c>
      <c r="K215" s="524"/>
      <c r="L215" s="252"/>
    </row>
    <row r="216" spans="2:12" x14ac:dyDescent="0.25">
      <c r="B216" s="383"/>
      <c r="C216" s="304"/>
      <c r="D216" s="596" t="s">
        <v>840</v>
      </c>
      <c r="E216" s="580" t="s">
        <v>841</v>
      </c>
      <c r="F216" s="529" t="s">
        <v>830</v>
      </c>
      <c r="G216" s="524"/>
      <c r="H216" s="530"/>
      <c r="I216" s="720"/>
      <c r="J216" s="531" t="s">
        <v>832</v>
      </c>
      <c r="K216" s="524"/>
      <c r="L216" s="252"/>
    </row>
    <row r="217" spans="2:12" x14ac:dyDescent="0.25">
      <c r="B217" s="543" t="s">
        <v>842</v>
      </c>
      <c r="C217" s="581" t="s">
        <v>843</v>
      </c>
      <c r="D217" s="596" t="s">
        <v>844</v>
      </c>
      <c r="E217" s="580" t="s">
        <v>845</v>
      </c>
      <c r="F217" s="529" t="s">
        <v>830</v>
      </c>
      <c r="G217" s="524"/>
      <c r="H217" s="530"/>
      <c r="I217" s="720"/>
      <c r="J217" s="531" t="s">
        <v>832</v>
      </c>
      <c r="K217" s="524"/>
      <c r="L217" s="252"/>
    </row>
    <row r="218" spans="2:12" x14ac:dyDescent="0.25">
      <c r="B218" s="534" t="s">
        <v>846</v>
      </c>
      <c r="C218" s="593" t="s">
        <v>847</v>
      </c>
      <c r="D218" s="594" t="s">
        <v>848</v>
      </c>
      <c r="E218" s="595" t="s">
        <v>849</v>
      </c>
      <c r="F218" s="538" t="s">
        <v>850</v>
      </c>
      <c r="G218" s="539" t="s">
        <v>851</v>
      </c>
      <c r="H218" s="540">
        <v>95483657</v>
      </c>
      <c r="I218" s="721">
        <v>1.3450556513495168E-3</v>
      </c>
      <c r="J218" s="542" t="s">
        <v>852</v>
      </c>
      <c r="K218" s="539" t="s">
        <v>853</v>
      </c>
      <c r="L218" s="252"/>
    </row>
    <row r="219" spans="2:12" x14ac:dyDescent="0.25">
      <c r="B219" s="582">
        <v>816</v>
      </c>
      <c r="C219" s="581" t="s">
        <v>854</v>
      </c>
      <c r="D219" s="596" t="s">
        <v>784</v>
      </c>
      <c r="E219" s="580" t="s">
        <v>855</v>
      </c>
      <c r="F219" s="304" t="s">
        <v>856</v>
      </c>
      <c r="G219" s="524" t="s">
        <v>857</v>
      </c>
      <c r="H219" s="530">
        <v>173977109</v>
      </c>
      <c r="I219" s="720">
        <v>2.4507743106854493E-3</v>
      </c>
      <c r="J219" s="304" t="s">
        <v>852</v>
      </c>
      <c r="K219" s="524"/>
      <c r="L219" s="252"/>
    </row>
    <row r="220" spans="2:12" x14ac:dyDescent="0.25">
      <c r="B220" s="383"/>
      <c r="C220" s="304"/>
      <c r="D220" s="596" t="s">
        <v>858</v>
      </c>
      <c r="E220" s="580" t="s">
        <v>859</v>
      </c>
      <c r="F220" s="304" t="s">
        <v>856</v>
      </c>
      <c r="G220" s="524"/>
      <c r="H220" s="530"/>
      <c r="I220" s="720"/>
      <c r="J220" s="304" t="s">
        <v>852</v>
      </c>
      <c r="K220" s="524"/>
      <c r="L220" s="252"/>
    </row>
    <row r="221" spans="2:12" x14ac:dyDescent="0.25">
      <c r="B221" s="383"/>
      <c r="C221" s="304"/>
      <c r="D221" s="596" t="s">
        <v>860</v>
      </c>
      <c r="E221" s="580" t="s">
        <v>861</v>
      </c>
      <c r="F221" s="304" t="s">
        <v>856</v>
      </c>
      <c r="G221" s="524"/>
      <c r="H221" s="530"/>
      <c r="I221" s="720"/>
      <c r="J221" s="304" t="s">
        <v>852</v>
      </c>
      <c r="K221" s="524"/>
      <c r="L221" s="252"/>
    </row>
    <row r="222" spans="2:12" x14ac:dyDescent="0.25">
      <c r="B222" s="383"/>
      <c r="C222" s="304"/>
      <c r="D222" s="596" t="s">
        <v>862</v>
      </c>
      <c r="E222" s="580" t="s">
        <v>863</v>
      </c>
      <c r="F222" s="304" t="s">
        <v>856</v>
      </c>
      <c r="G222" s="524"/>
      <c r="H222" s="530"/>
      <c r="I222" s="720"/>
      <c r="J222" s="304" t="s">
        <v>852</v>
      </c>
      <c r="K222" s="524"/>
      <c r="L222" s="252"/>
    </row>
    <row r="223" spans="2:12" x14ac:dyDescent="0.25">
      <c r="B223" s="383"/>
      <c r="C223" s="304"/>
      <c r="D223" s="596" t="s">
        <v>864</v>
      </c>
      <c r="E223" s="580" t="s">
        <v>865</v>
      </c>
      <c r="F223" s="304" t="s">
        <v>856</v>
      </c>
      <c r="G223" s="524"/>
      <c r="H223" s="530"/>
      <c r="I223" s="720"/>
      <c r="J223" s="304" t="s">
        <v>852</v>
      </c>
      <c r="K223" s="524"/>
      <c r="L223" s="252"/>
    </row>
    <row r="224" spans="2:12" x14ac:dyDescent="0.25">
      <c r="B224" s="383"/>
      <c r="C224" s="304"/>
      <c r="D224" s="596" t="s">
        <v>866</v>
      </c>
      <c r="E224" s="580" t="s">
        <v>867</v>
      </c>
      <c r="F224" s="304" t="s">
        <v>856</v>
      </c>
      <c r="G224" s="524"/>
      <c r="H224" s="530"/>
      <c r="I224" s="720"/>
      <c r="J224" s="304" t="s">
        <v>852</v>
      </c>
      <c r="K224" s="524"/>
      <c r="L224" s="252"/>
    </row>
    <row r="225" spans="1:12" x14ac:dyDescent="0.25">
      <c r="B225" s="383"/>
      <c r="C225" s="304"/>
      <c r="D225" s="596" t="s">
        <v>868</v>
      </c>
      <c r="E225" s="580" t="s">
        <v>869</v>
      </c>
      <c r="F225" s="304" t="s">
        <v>856</v>
      </c>
      <c r="G225" s="524"/>
      <c r="H225" s="530"/>
      <c r="I225" s="720"/>
      <c r="J225" s="304" t="s">
        <v>852</v>
      </c>
      <c r="K225" s="524"/>
      <c r="L225" s="252"/>
    </row>
    <row r="226" spans="1:12" x14ac:dyDescent="0.25">
      <c r="B226" s="383"/>
      <c r="C226" s="304"/>
      <c r="D226" s="596" t="s">
        <v>870</v>
      </c>
      <c r="E226" s="580" t="s">
        <v>871</v>
      </c>
      <c r="F226" s="304" t="s">
        <v>856</v>
      </c>
      <c r="G226" s="524"/>
      <c r="H226" s="530"/>
      <c r="I226" s="720"/>
      <c r="J226" s="304" t="s">
        <v>852</v>
      </c>
      <c r="K226" s="524"/>
      <c r="L226" s="252"/>
    </row>
    <row r="227" spans="1:12" x14ac:dyDescent="0.25">
      <c r="B227" s="604"/>
      <c r="C227" s="471"/>
      <c r="D227" s="600" t="s">
        <v>872</v>
      </c>
      <c r="E227" s="601" t="s">
        <v>873</v>
      </c>
      <c r="F227" s="304" t="s">
        <v>856</v>
      </c>
      <c r="G227" s="524"/>
      <c r="H227" s="530"/>
      <c r="I227" s="720"/>
      <c r="J227" s="304" t="s">
        <v>852</v>
      </c>
      <c r="K227" s="524"/>
      <c r="L227" s="252"/>
    </row>
    <row r="228" spans="1:12" ht="15.75" thickBot="1" x14ac:dyDescent="0.3">
      <c r="B228" s="605" t="s">
        <v>874</v>
      </c>
      <c r="C228" s="606" t="s">
        <v>875</v>
      </c>
      <c r="D228" s="607" t="s">
        <v>876</v>
      </c>
      <c r="E228" s="608" t="s">
        <v>877</v>
      </c>
      <c r="F228" s="560" t="s">
        <v>878</v>
      </c>
      <c r="G228" s="561" t="s">
        <v>879</v>
      </c>
      <c r="H228" s="562"/>
      <c r="I228" s="722"/>
      <c r="J228" s="563" t="s">
        <v>880</v>
      </c>
      <c r="K228" s="561" t="s">
        <v>881</v>
      </c>
      <c r="L228" s="252"/>
    </row>
    <row r="229" spans="1:12" ht="15.75" thickBot="1" x14ac:dyDescent="0.3">
      <c r="B229" s="609"/>
      <c r="C229" s="304"/>
      <c r="D229" s="531"/>
      <c r="E229" s="610"/>
      <c r="F229" s="269"/>
      <c r="G229" s="269"/>
      <c r="H229" s="293"/>
      <c r="I229" s="702"/>
      <c r="J229" s="269"/>
      <c r="K229" s="269"/>
      <c r="L229" s="252"/>
    </row>
    <row r="230" spans="1:12" ht="16.5" thickBot="1" x14ac:dyDescent="0.3">
      <c r="B230" s="333" t="s">
        <v>193</v>
      </c>
      <c r="C230" s="304"/>
      <c r="D230" s="531"/>
      <c r="E230" s="610"/>
      <c r="F230" s="260" t="s">
        <v>194</v>
      </c>
      <c r="G230" s="269"/>
      <c r="H230" s="262" t="s">
        <v>195</v>
      </c>
      <c r="I230" s="708" t="s">
        <v>1047</v>
      </c>
      <c r="J230" s="514" t="s">
        <v>882</v>
      </c>
      <c r="K230" s="515" t="s">
        <v>883</v>
      </c>
      <c r="L230" s="252"/>
    </row>
    <row r="231" spans="1:12" x14ac:dyDescent="0.25">
      <c r="B231" s="611"/>
      <c r="C231" s="612"/>
      <c r="D231" s="613">
        <v>8</v>
      </c>
      <c r="E231" s="614" t="s">
        <v>884</v>
      </c>
      <c r="F231" s="615" t="s">
        <v>885</v>
      </c>
      <c r="G231" s="521" t="s">
        <v>886</v>
      </c>
      <c r="H231" s="522">
        <v>937433291</v>
      </c>
      <c r="I231" s="725">
        <v>1.3205400645921281E-2</v>
      </c>
      <c r="J231" s="526" t="s">
        <v>887</v>
      </c>
      <c r="K231" s="524" t="s">
        <v>888</v>
      </c>
      <c r="L231" s="252"/>
    </row>
    <row r="232" spans="1:12" x14ac:dyDescent="0.25">
      <c r="A232" s="353"/>
      <c r="B232" s="543" t="s">
        <v>889</v>
      </c>
      <c r="C232" s="617" t="s">
        <v>890</v>
      </c>
      <c r="D232" s="583"/>
      <c r="E232" s="584"/>
      <c r="F232" s="304" t="s">
        <v>885</v>
      </c>
      <c r="G232" s="524"/>
      <c r="H232" s="530"/>
      <c r="I232" s="725"/>
      <c r="J232" s="526"/>
      <c r="K232" s="524"/>
      <c r="L232" s="252"/>
    </row>
    <row r="233" spans="1:12" x14ac:dyDescent="0.25">
      <c r="A233" s="353"/>
      <c r="B233" s="543" t="s">
        <v>891</v>
      </c>
      <c r="C233" s="619" t="s">
        <v>892</v>
      </c>
      <c r="D233" s="620" t="s">
        <v>893</v>
      </c>
      <c r="E233" s="621" t="s">
        <v>63</v>
      </c>
      <c r="F233" s="304" t="s">
        <v>885</v>
      </c>
      <c r="G233" s="524"/>
      <c r="H233" s="530"/>
      <c r="I233" s="725"/>
      <c r="J233" s="526"/>
      <c r="K233" s="524"/>
      <c r="L233" s="252"/>
    </row>
    <row r="234" spans="1:12" x14ac:dyDescent="0.25">
      <c r="B234" s="383"/>
      <c r="C234" s="303"/>
      <c r="D234" s="620" t="s">
        <v>894</v>
      </c>
      <c r="E234" s="622" t="s">
        <v>895</v>
      </c>
      <c r="F234" s="269" t="s">
        <v>885</v>
      </c>
      <c r="G234" s="524"/>
      <c r="H234" s="530"/>
      <c r="I234" s="725"/>
      <c r="J234" s="273"/>
      <c r="K234" s="524"/>
      <c r="L234" s="252"/>
    </row>
    <row r="235" spans="1:12" x14ac:dyDescent="0.25">
      <c r="B235" s="623" t="s">
        <v>398</v>
      </c>
      <c r="C235" s="624" t="s">
        <v>64</v>
      </c>
      <c r="D235" s="625" t="s">
        <v>799</v>
      </c>
      <c r="E235" s="626" t="s">
        <v>64</v>
      </c>
      <c r="F235" s="627" t="s">
        <v>896</v>
      </c>
      <c r="G235" s="628" t="s">
        <v>897</v>
      </c>
      <c r="H235" s="629">
        <v>44129371</v>
      </c>
      <c r="I235" s="726">
        <v>6.2163999284243457E-4</v>
      </c>
      <c r="J235" s="631" t="s">
        <v>898</v>
      </c>
      <c r="K235" s="628" t="s">
        <v>899</v>
      </c>
      <c r="L235" s="252"/>
    </row>
    <row r="236" spans="1:12" x14ac:dyDescent="0.25">
      <c r="B236" s="543" t="s">
        <v>900</v>
      </c>
      <c r="C236" s="619" t="s">
        <v>901</v>
      </c>
      <c r="D236" s="620" t="s">
        <v>889</v>
      </c>
      <c r="E236" s="621" t="s">
        <v>902</v>
      </c>
      <c r="F236" s="304" t="s">
        <v>903</v>
      </c>
      <c r="G236" s="524" t="s">
        <v>904</v>
      </c>
      <c r="H236" s="530">
        <v>585518354</v>
      </c>
      <c r="I236" s="725">
        <v>8.2480583144879643E-3</v>
      </c>
      <c r="J236" s="526" t="s">
        <v>905</v>
      </c>
      <c r="K236" s="524" t="s">
        <v>906</v>
      </c>
      <c r="L236" s="252"/>
    </row>
    <row r="237" spans="1:12" x14ac:dyDescent="0.25">
      <c r="B237" s="383"/>
      <c r="D237" s="620" t="s">
        <v>891</v>
      </c>
      <c r="E237" s="633" t="s">
        <v>907</v>
      </c>
      <c r="F237" s="526" t="s">
        <v>903</v>
      </c>
      <c r="G237" s="524"/>
      <c r="H237" s="530"/>
      <c r="I237" s="725"/>
      <c r="J237" s="526" t="s">
        <v>905</v>
      </c>
      <c r="K237" s="524"/>
      <c r="L237" s="252"/>
    </row>
    <row r="238" spans="1:12" x14ac:dyDescent="0.25">
      <c r="B238" s="383"/>
      <c r="D238" s="620" t="s">
        <v>908</v>
      </c>
      <c r="E238" s="621" t="s">
        <v>909</v>
      </c>
      <c r="F238" s="304" t="s">
        <v>903</v>
      </c>
      <c r="G238" s="524"/>
      <c r="H238" s="530"/>
      <c r="I238" s="725"/>
      <c r="J238" s="526" t="s">
        <v>905</v>
      </c>
      <c r="K238" s="524"/>
      <c r="L238" s="252"/>
    </row>
    <row r="239" spans="1:12" x14ac:dyDescent="0.25">
      <c r="B239" s="383"/>
      <c r="D239" s="620" t="s">
        <v>910</v>
      </c>
      <c r="E239" s="621" t="s">
        <v>911</v>
      </c>
      <c r="F239" s="304" t="s">
        <v>903</v>
      </c>
      <c r="G239" s="524"/>
      <c r="H239" s="530"/>
      <c r="I239" s="725"/>
      <c r="J239" s="526" t="s">
        <v>905</v>
      </c>
      <c r="K239" s="524"/>
      <c r="L239" s="252"/>
    </row>
    <row r="240" spans="1:12" x14ac:dyDescent="0.25">
      <c r="B240" s="383"/>
      <c r="D240" s="620" t="s">
        <v>714</v>
      </c>
      <c r="E240" s="621" t="s">
        <v>912</v>
      </c>
      <c r="F240" s="304" t="s">
        <v>903</v>
      </c>
      <c r="G240" s="524"/>
      <c r="H240" s="530"/>
      <c r="I240" s="725"/>
      <c r="J240" s="526" t="s">
        <v>905</v>
      </c>
      <c r="K240" s="524"/>
      <c r="L240" s="252"/>
    </row>
    <row r="241" spans="2:12" x14ac:dyDescent="0.25">
      <c r="B241" s="383"/>
      <c r="C241" s="303"/>
      <c r="D241" s="620" t="s">
        <v>913</v>
      </c>
      <c r="E241" s="621" t="s">
        <v>914</v>
      </c>
      <c r="F241" s="304" t="s">
        <v>903</v>
      </c>
      <c r="G241" s="524"/>
      <c r="H241" s="530"/>
      <c r="I241" s="725"/>
      <c r="J241" s="526" t="s">
        <v>905</v>
      </c>
      <c r="K241" s="524"/>
      <c r="L241" s="252"/>
    </row>
    <row r="242" spans="2:12" x14ac:dyDescent="0.25">
      <c r="B242" s="383"/>
      <c r="C242" s="303"/>
      <c r="D242" s="620" t="s">
        <v>915</v>
      </c>
      <c r="E242" s="621" t="s">
        <v>916</v>
      </c>
      <c r="F242" s="304" t="s">
        <v>903</v>
      </c>
      <c r="G242" s="524"/>
      <c r="H242" s="530"/>
      <c r="I242" s="725"/>
      <c r="J242" s="526" t="s">
        <v>905</v>
      </c>
      <c r="K242" s="524"/>
      <c r="L242" s="252"/>
    </row>
    <row r="243" spans="2:12" x14ac:dyDescent="0.25">
      <c r="B243" s="383"/>
      <c r="D243" s="620" t="s">
        <v>917</v>
      </c>
      <c r="E243" s="621" t="s">
        <v>918</v>
      </c>
      <c r="F243" s="304" t="s">
        <v>903</v>
      </c>
      <c r="G243" s="524"/>
      <c r="H243" s="530"/>
      <c r="I243" s="725"/>
      <c r="J243" s="526" t="s">
        <v>905</v>
      </c>
      <c r="K243" s="524"/>
      <c r="L243" s="252"/>
    </row>
    <row r="244" spans="2:12" x14ac:dyDescent="0.25">
      <c r="B244" s="383"/>
      <c r="C244" s="303"/>
      <c r="D244" s="620" t="s">
        <v>802</v>
      </c>
      <c r="E244" s="621" t="s">
        <v>919</v>
      </c>
      <c r="F244" s="304" t="s">
        <v>903</v>
      </c>
      <c r="G244" s="524"/>
      <c r="H244" s="530"/>
      <c r="I244" s="725"/>
      <c r="J244" s="526" t="s">
        <v>905</v>
      </c>
      <c r="K244" s="524"/>
      <c r="L244" s="252"/>
    </row>
    <row r="245" spans="2:12" x14ac:dyDescent="0.25">
      <c r="B245" s="383"/>
      <c r="C245" s="304"/>
      <c r="D245" s="620" t="s">
        <v>920</v>
      </c>
      <c r="E245" s="621" t="s">
        <v>921</v>
      </c>
      <c r="F245" s="304" t="s">
        <v>903</v>
      </c>
      <c r="G245" s="524"/>
      <c r="H245" s="530"/>
      <c r="I245" s="725"/>
      <c r="J245" s="526" t="s">
        <v>905</v>
      </c>
      <c r="K245" s="524"/>
      <c r="L245" s="252"/>
    </row>
    <row r="246" spans="2:12" x14ac:dyDescent="0.25">
      <c r="B246" s="383"/>
      <c r="C246" s="303"/>
      <c r="D246" s="620" t="s">
        <v>842</v>
      </c>
      <c r="E246" s="621" t="s">
        <v>922</v>
      </c>
      <c r="F246" s="304" t="s">
        <v>903</v>
      </c>
      <c r="G246" s="524"/>
      <c r="H246" s="530"/>
      <c r="I246" s="725"/>
      <c r="J246" s="526" t="s">
        <v>905</v>
      </c>
      <c r="K246" s="524"/>
      <c r="L246" s="252"/>
    </row>
    <row r="247" spans="2:12" x14ac:dyDescent="0.25">
      <c r="B247" s="383"/>
      <c r="C247" s="303"/>
      <c r="D247" s="620" t="s">
        <v>923</v>
      </c>
      <c r="E247" s="621" t="s">
        <v>924</v>
      </c>
      <c r="F247" s="304" t="s">
        <v>903</v>
      </c>
      <c r="G247" s="524"/>
      <c r="H247" s="530"/>
      <c r="I247" s="725"/>
      <c r="J247" s="526" t="s">
        <v>905</v>
      </c>
      <c r="K247" s="524"/>
      <c r="L247" s="252"/>
    </row>
    <row r="248" spans="2:12" x14ac:dyDescent="0.25">
      <c r="B248" s="383"/>
      <c r="C248" s="303"/>
      <c r="D248" s="620" t="s">
        <v>846</v>
      </c>
      <c r="E248" s="621" t="s">
        <v>925</v>
      </c>
      <c r="F248" s="304" t="s">
        <v>903</v>
      </c>
      <c r="G248" s="524"/>
      <c r="H248" s="530"/>
      <c r="I248" s="725"/>
      <c r="J248" s="526" t="s">
        <v>905</v>
      </c>
      <c r="K248" s="524"/>
      <c r="L248" s="252"/>
    </row>
    <row r="249" spans="2:12" x14ac:dyDescent="0.25">
      <c r="B249" s="383"/>
      <c r="C249" s="303"/>
      <c r="D249" s="620" t="s">
        <v>926</v>
      </c>
      <c r="E249" s="621" t="s">
        <v>927</v>
      </c>
      <c r="F249" s="304" t="s">
        <v>903</v>
      </c>
      <c r="G249" s="634"/>
      <c r="H249" s="635"/>
      <c r="I249" s="727"/>
      <c r="J249" s="526" t="s">
        <v>905</v>
      </c>
      <c r="K249" s="524"/>
      <c r="L249" s="252"/>
    </row>
    <row r="250" spans="2:12" x14ac:dyDescent="0.25">
      <c r="B250" s="383"/>
      <c r="C250" s="303"/>
      <c r="D250" s="620" t="s">
        <v>928</v>
      </c>
      <c r="E250" s="621" t="s">
        <v>929</v>
      </c>
      <c r="F250" s="304" t="s">
        <v>903</v>
      </c>
      <c r="G250" s="634"/>
      <c r="H250" s="635"/>
      <c r="I250" s="727"/>
      <c r="J250" s="526" t="s">
        <v>905</v>
      </c>
      <c r="K250" s="524"/>
      <c r="L250" s="252"/>
    </row>
    <row r="251" spans="2:12" x14ac:dyDescent="0.25">
      <c r="B251" s="383"/>
      <c r="C251" s="303"/>
      <c r="D251" s="620" t="s">
        <v>930</v>
      </c>
      <c r="E251" s="621" t="s">
        <v>931</v>
      </c>
      <c r="F251" s="304" t="s">
        <v>903</v>
      </c>
      <c r="G251" s="634"/>
      <c r="H251" s="635"/>
      <c r="I251" s="727"/>
      <c r="J251" s="526" t="s">
        <v>905</v>
      </c>
      <c r="K251" s="524"/>
      <c r="L251" s="252"/>
    </row>
    <row r="252" spans="2:12" x14ac:dyDescent="0.25">
      <c r="B252" s="534" t="s">
        <v>910</v>
      </c>
      <c r="C252" s="637" t="s">
        <v>932</v>
      </c>
      <c r="D252" s="638" t="s">
        <v>933</v>
      </c>
      <c r="E252" s="639" t="s">
        <v>934</v>
      </c>
      <c r="F252" s="640" t="s">
        <v>935</v>
      </c>
      <c r="G252" s="539" t="s">
        <v>936</v>
      </c>
      <c r="H252" s="540">
        <v>3364392602</v>
      </c>
      <c r="I252" s="728">
        <v>4.7393401393063583E-2</v>
      </c>
      <c r="J252" s="641" t="s">
        <v>937</v>
      </c>
      <c r="K252" s="539" t="s">
        <v>938</v>
      </c>
      <c r="L252" s="252"/>
    </row>
    <row r="253" spans="2:12" x14ac:dyDescent="0.25">
      <c r="B253" s="543" t="s">
        <v>908</v>
      </c>
      <c r="C253" s="619" t="s">
        <v>939</v>
      </c>
      <c r="D253" s="620" t="s">
        <v>940</v>
      </c>
      <c r="E253" s="621" t="s">
        <v>939</v>
      </c>
      <c r="F253" s="304" t="s">
        <v>935</v>
      </c>
      <c r="G253" s="524"/>
      <c r="H253" s="530"/>
      <c r="I253" s="725"/>
      <c r="J253" s="526" t="s">
        <v>937</v>
      </c>
      <c r="K253" s="524"/>
      <c r="L253" s="252"/>
    </row>
    <row r="254" spans="2:12" x14ac:dyDescent="0.25">
      <c r="B254" s="642"/>
      <c r="C254" s="643"/>
      <c r="D254" s="620" t="s">
        <v>874</v>
      </c>
      <c r="E254" s="621" t="s">
        <v>941</v>
      </c>
      <c r="F254" s="304" t="s">
        <v>935</v>
      </c>
      <c r="G254" s="634"/>
      <c r="H254" s="635"/>
      <c r="I254" s="727"/>
      <c r="J254" s="526" t="s">
        <v>937</v>
      </c>
      <c r="K254" s="524"/>
      <c r="L254" s="252"/>
    </row>
    <row r="255" spans="2:12" x14ac:dyDescent="0.25">
      <c r="B255" s="383"/>
      <c r="C255" s="303"/>
      <c r="D255" s="620" t="s">
        <v>942</v>
      </c>
      <c r="E255" s="621" t="s">
        <v>943</v>
      </c>
      <c r="F255" s="304" t="s">
        <v>935</v>
      </c>
      <c r="G255" s="634"/>
      <c r="H255" s="635"/>
      <c r="I255" s="727"/>
      <c r="J255" s="526" t="s">
        <v>937</v>
      </c>
      <c r="K255" s="524"/>
      <c r="L255" s="252"/>
    </row>
    <row r="256" spans="2:12" x14ac:dyDescent="0.25">
      <c r="B256" s="383"/>
      <c r="C256" s="303"/>
      <c r="D256" s="620" t="s">
        <v>944</v>
      </c>
      <c r="E256" s="621" t="s">
        <v>945</v>
      </c>
      <c r="F256" s="304" t="s">
        <v>935</v>
      </c>
      <c r="G256" s="634"/>
      <c r="H256" s="635"/>
      <c r="I256" s="727"/>
      <c r="J256" s="526" t="s">
        <v>937</v>
      </c>
      <c r="K256" s="524"/>
      <c r="L256" s="252"/>
    </row>
    <row r="257" spans="2:12" x14ac:dyDescent="0.25">
      <c r="B257" s="383"/>
      <c r="C257" s="303"/>
      <c r="D257" s="620" t="s">
        <v>946</v>
      </c>
      <c r="E257" s="621" t="s">
        <v>947</v>
      </c>
      <c r="F257" s="304" t="s">
        <v>935</v>
      </c>
      <c r="G257" s="524"/>
      <c r="H257" s="530"/>
      <c r="I257" s="725"/>
      <c r="J257" s="526" t="s">
        <v>937</v>
      </c>
      <c r="K257" s="524"/>
      <c r="L257" s="252"/>
    </row>
    <row r="258" spans="2:12" x14ac:dyDescent="0.25">
      <c r="B258" s="383"/>
      <c r="C258" s="303"/>
      <c r="D258" s="620" t="s">
        <v>948</v>
      </c>
      <c r="E258" s="621" t="s">
        <v>949</v>
      </c>
      <c r="F258" s="304" t="s">
        <v>935</v>
      </c>
      <c r="G258" s="524"/>
      <c r="H258" s="530"/>
      <c r="I258" s="725"/>
      <c r="J258" s="526" t="s">
        <v>937</v>
      </c>
      <c r="K258" s="524"/>
      <c r="L258" s="252"/>
    </row>
    <row r="259" spans="2:12" x14ac:dyDescent="0.25">
      <c r="B259" s="383"/>
      <c r="C259" s="303"/>
      <c r="D259" s="620" t="s">
        <v>950</v>
      </c>
      <c r="E259" s="621" t="s">
        <v>951</v>
      </c>
      <c r="F259" s="304" t="s">
        <v>935</v>
      </c>
      <c r="G259" s="524"/>
      <c r="H259" s="530"/>
      <c r="I259" s="725"/>
      <c r="J259" s="526" t="s">
        <v>937</v>
      </c>
      <c r="K259" s="524"/>
      <c r="L259" s="252"/>
    </row>
    <row r="260" spans="2:12" x14ac:dyDescent="0.25">
      <c r="B260" s="598"/>
      <c r="C260" s="645"/>
      <c r="D260" s="646" t="s">
        <v>952</v>
      </c>
      <c r="E260" s="647" t="s">
        <v>953</v>
      </c>
      <c r="F260" s="599" t="s">
        <v>935</v>
      </c>
      <c r="G260" s="590"/>
      <c r="H260" s="591"/>
      <c r="I260" s="729"/>
      <c r="J260" s="649" t="s">
        <v>937</v>
      </c>
      <c r="K260" s="590"/>
      <c r="L260" s="252"/>
    </row>
    <row r="261" spans="2:12" x14ac:dyDescent="0.25">
      <c r="B261" s="543" t="s">
        <v>913</v>
      </c>
      <c r="C261" s="619" t="s">
        <v>954</v>
      </c>
      <c r="D261" s="620" t="s">
        <v>955</v>
      </c>
      <c r="E261" s="621" t="s">
        <v>956</v>
      </c>
      <c r="F261" s="304" t="s">
        <v>957</v>
      </c>
      <c r="G261" s="524" t="s">
        <v>958</v>
      </c>
      <c r="H261" s="530">
        <v>1480576735</v>
      </c>
      <c r="I261" s="725">
        <v>2.085653364395507E-2</v>
      </c>
      <c r="J261" s="526" t="s">
        <v>959</v>
      </c>
      <c r="K261" s="524" t="s">
        <v>960</v>
      </c>
      <c r="L261" s="252"/>
    </row>
    <row r="262" spans="2:12" x14ac:dyDescent="0.25">
      <c r="B262" s="383"/>
      <c r="C262" s="303"/>
      <c r="D262" s="620" t="s">
        <v>961</v>
      </c>
      <c r="E262" s="621" t="s">
        <v>962</v>
      </c>
      <c r="F262" s="304" t="s">
        <v>957</v>
      </c>
      <c r="G262" s="524"/>
      <c r="H262" s="530"/>
      <c r="I262" s="725"/>
      <c r="J262" s="526" t="s">
        <v>959</v>
      </c>
      <c r="K262" s="524"/>
      <c r="L262" s="252"/>
    </row>
    <row r="263" spans="2:12" x14ac:dyDescent="0.25">
      <c r="B263" s="383"/>
      <c r="C263" s="303"/>
      <c r="D263" s="620" t="s">
        <v>963</v>
      </c>
      <c r="E263" s="621" t="s">
        <v>964</v>
      </c>
      <c r="F263" s="304" t="s">
        <v>957</v>
      </c>
      <c r="G263" s="524"/>
      <c r="H263" s="530"/>
      <c r="I263" s="725"/>
      <c r="J263" s="526" t="s">
        <v>959</v>
      </c>
      <c r="K263" s="524"/>
      <c r="L263" s="252"/>
    </row>
    <row r="264" spans="2:12" x14ac:dyDescent="0.25">
      <c r="B264" s="383"/>
      <c r="C264" s="303"/>
      <c r="D264" s="620" t="s">
        <v>965</v>
      </c>
      <c r="E264" s="621" t="s">
        <v>966</v>
      </c>
      <c r="F264" s="304" t="s">
        <v>957</v>
      </c>
      <c r="G264" s="524"/>
      <c r="H264" s="530"/>
      <c r="I264" s="725"/>
      <c r="J264" s="526" t="s">
        <v>959</v>
      </c>
      <c r="K264" s="524"/>
      <c r="L264" s="252"/>
    </row>
    <row r="265" spans="2:12" x14ac:dyDescent="0.25">
      <c r="B265" s="383"/>
      <c r="C265" s="303"/>
      <c r="D265" s="620" t="s">
        <v>967</v>
      </c>
      <c r="E265" s="621" t="s">
        <v>968</v>
      </c>
      <c r="F265" s="304" t="s">
        <v>957</v>
      </c>
      <c r="G265" s="524"/>
      <c r="H265" s="530"/>
      <c r="I265" s="725"/>
      <c r="J265" s="526" t="s">
        <v>959</v>
      </c>
      <c r="K265" s="524"/>
      <c r="L265" s="252"/>
    </row>
    <row r="266" spans="2:12" x14ac:dyDescent="0.25">
      <c r="B266" s="383"/>
      <c r="C266" s="303"/>
      <c r="D266" s="620" t="s">
        <v>969</v>
      </c>
      <c r="E266" s="621" t="s">
        <v>970</v>
      </c>
      <c r="F266" s="304" t="s">
        <v>957</v>
      </c>
      <c r="G266" s="524"/>
      <c r="H266" s="530"/>
      <c r="I266" s="725"/>
      <c r="J266" s="526" t="s">
        <v>959</v>
      </c>
      <c r="K266" s="524"/>
      <c r="L266" s="252"/>
    </row>
    <row r="267" spans="2:12" x14ac:dyDescent="0.25">
      <c r="B267" s="383"/>
      <c r="C267" s="303"/>
      <c r="D267" s="620" t="s">
        <v>971</v>
      </c>
      <c r="E267" s="621" t="s">
        <v>972</v>
      </c>
      <c r="F267" s="304" t="s">
        <v>957</v>
      </c>
      <c r="G267" s="524"/>
      <c r="H267" s="530"/>
      <c r="I267" s="725"/>
      <c r="J267" s="526" t="s">
        <v>959</v>
      </c>
      <c r="K267" s="524"/>
      <c r="L267" s="252"/>
    </row>
    <row r="268" spans="2:12" x14ac:dyDescent="0.25">
      <c r="B268" s="383"/>
      <c r="C268" s="303"/>
      <c r="D268" s="620" t="s">
        <v>973</v>
      </c>
      <c r="E268" s="621" t="s">
        <v>974</v>
      </c>
      <c r="F268" s="304" t="s">
        <v>957</v>
      </c>
      <c r="G268" s="524"/>
      <c r="H268" s="530"/>
      <c r="I268" s="725"/>
      <c r="J268" s="526" t="s">
        <v>959</v>
      </c>
      <c r="K268" s="524"/>
      <c r="L268" s="252"/>
    </row>
    <row r="269" spans="2:12" ht="15.75" thickBot="1" x14ac:dyDescent="0.3">
      <c r="B269" s="650" t="s">
        <v>703</v>
      </c>
      <c r="C269" s="651" t="s">
        <v>975</v>
      </c>
      <c r="D269" s="652" t="s">
        <v>976</v>
      </c>
      <c r="E269" s="653" t="s">
        <v>977</v>
      </c>
      <c r="F269" s="654" t="s">
        <v>978</v>
      </c>
      <c r="G269" s="561" t="s">
        <v>979</v>
      </c>
      <c r="H269" s="562"/>
      <c r="I269" s="730"/>
      <c r="J269" s="656" t="s">
        <v>980</v>
      </c>
      <c r="K269" s="561" t="s">
        <v>981</v>
      </c>
      <c r="L269" s="252"/>
    </row>
    <row r="270" spans="2:12" ht="15.75" thickBot="1" x14ac:dyDescent="0.3">
      <c r="B270" s="252"/>
      <c r="C270" s="331"/>
      <c r="D270" s="331"/>
      <c r="E270" s="331"/>
      <c r="F270" s="331"/>
      <c r="G270" s="331"/>
      <c r="H270" s="332"/>
      <c r="I270" s="707"/>
      <c r="J270" s="331"/>
      <c r="K270" s="331"/>
      <c r="L270" s="252"/>
    </row>
    <row r="271" spans="2:12" ht="16.5" thickBot="1" x14ac:dyDescent="0.3">
      <c r="B271" s="333" t="s">
        <v>193</v>
      </c>
      <c r="C271" s="331"/>
      <c r="D271" s="331"/>
      <c r="E271" s="331"/>
      <c r="F271" s="260" t="s">
        <v>194</v>
      </c>
      <c r="G271" s="331"/>
      <c r="H271" s="262" t="s">
        <v>195</v>
      </c>
      <c r="I271" s="708" t="s">
        <v>1047</v>
      </c>
      <c r="J271" s="514" t="s">
        <v>982</v>
      </c>
      <c r="K271" s="515" t="s">
        <v>983</v>
      </c>
      <c r="L271" s="252"/>
    </row>
    <row r="272" spans="2:12" ht="28.5" x14ac:dyDescent="0.25">
      <c r="B272" s="657">
        <v>9</v>
      </c>
      <c r="C272" s="658" t="s">
        <v>68</v>
      </c>
      <c r="D272" s="659">
        <v>6</v>
      </c>
      <c r="E272" s="660" t="s">
        <v>68</v>
      </c>
      <c r="F272" s="520" t="s">
        <v>984</v>
      </c>
      <c r="G272" s="661" t="s">
        <v>985</v>
      </c>
      <c r="H272" s="662">
        <v>311925402</v>
      </c>
      <c r="I272" s="731">
        <v>4.3940192273906088E-3</v>
      </c>
      <c r="J272" s="273" t="s">
        <v>986</v>
      </c>
      <c r="K272" s="664" t="s">
        <v>987</v>
      </c>
      <c r="L272" s="252"/>
    </row>
    <row r="273" spans="2:12" x14ac:dyDescent="0.25">
      <c r="B273" s="665" t="s">
        <v>988</v>
      </c>
      <c r="C273" s="666" t="s">
        <v>989</v>
      </c>
      <c r="D273" s="667" t="s">
        <v>990</v>
      </c>
      <c r="E273" s="668" t="s">
        <v>75</v>
      </c>
      <c r="F273" s="269" t="s">
        <v>984</v>
      </c>
      <c r="G273" s="270"/>
      <c r="H273" s="271"/>
      <c r="I273" s="702"/>
      <c r="J273" s="273" t="s">
        <v>986</v>
      </c>
      <c r="K273" s="270"/>
      <c r="L273" s="252"/>
    </row>
    <row r="274" spans="2:12" x14ac:dyDescent="0.25">
      <c r="B274" s="669"/>
      <c r="C274" s="409"/>
      <c r="D274" s="667" t="s">
        <v>664</v>
      </c>
      <c r="E274" s="668" t="s">
        <v>991</v>
      </c>
      <c r="F274" s="269" t="s">
        <v>984</v>
      </c>
      <c r="G274" s="270"/>
      <c r="H274" s="271"/>
      <c r="I274" s="702"/>
      <c r="J274" s="273" t="s">
        <v>986</v>
      </c>
      <c r="K274" s="270"/>
      <c r="L274" s="252"/>
    </row>
    <row r="275" spans="2:12" x14ac:dyDescent="0.25">
      <c r="B275" s="669"/>
      <c r="C275" s="409"/>
      <c r="D275" s="667" t="s">
        <v>640</v>
      </c>
      <c r="E275" s="668" t="s">
        <v>992</v>
      </c>
      <c r="F275" s="269" t="s">
        <v>984</v>
      </c>
      <c r="G275" s="270"/>
      <c r="H275" s="271"/>
      <c r="I275" s="702"/>
      <c r="J275" s="273" t="s">
        <v>986</v>
      </c>
      <c r="K275" s="270"/>
      <c r="L275" s="252"/>
    </row>
    <row r="276" spans="2:12" x14ac:dyDescent="0.25">
      <c r="B276" s="670"/>
      <c r="C276" s="304"/>
      <c r="D276" s="671" t="s">
        <v>659</v>
      </c>
      <c r="E276" s="672" t="s">
        <v>993</v>
      </c>
      <c r="F276" s="304" t="s">
        <v>984</v>
      </c>
      <c r="G276" s="524"/>
      <c r="H276" s="530"/>
      <c r="I276" s="725"/>
      <c r="J276" s="526" t="s">
        <v>986</v>
      </c>
      <c r="K276" s="524"/>
      <c r="L276" s="252"/>
    </row>
    <row r="277" spans="2:12" x14ac:dyDescent="0.25">
      <c r="B277" s="670"/>
      <c r="C277" s="304"/>
      <c r="D277" s="671" t="s">
        <v>994</v>
      </c>
      <c r="E277" s="672" t="s">
        <v>995</v>
      </c>
      <c r="F277" s="304" t="s">
        <v>984</v>
      </c>
      <c r="G277" s="524"/>
      <c r="H277" s="530"/>
      <c r="I277" s="725"/>
      <c r="J277" s="526" t="s">
        <v>986</v>
      </c>
      <c r="K277" s="524"/>
      <c r="L277" s="252"/>
    </row>
    <row r="278" spans="2:12" s="353" customFormat="1" x14ac:dyDescent="0.25">
      <c r="B278" s="673"/>
      <c r="C278" s="304"/>
      <c r="D278" s="671" t="s">
        <v>996</v>
      </c>
      <c r="E278" s="672" t="s">
        <v>997</v>
      </c>
      <c r="F278" s="304" t="s">
        <v>984</v>
      </c>
      <c r="G278" s="524"/>
      <c r="H278" s="530"/>
      <c r="I278" s="725"/>
      <c r="J278" s="526" t="s">
        <v>986</v>
      </c>
      <c r="K278" s="524"/>
    </row>
    <row r="279" spans="2:12" x14ac:dyDescent="0.25">
      <c r="B279" s="673"/>
      <c r="C279" s="304"/>
      <c r="D279" s="671" t="s">
        <v>998</v>
      </c>
      <c r="E279" s="672" t="s">
        <v>999</v>
      </c>
      <c r="F279" s="304" t="s">
        <v>984</v>
      </c>
      <c r="G279" s="524"/>
      <c r="H279" s="530"/>
      <c r="I279" s="725"/>
      <c r="J279" s="526" t="s">
        <v>986</v>
      </c>
      <c r="K279" s="524"/>
    </row>
    <row r="280" spans="2:12" x14ac:dyDescent="0.25">
      <c r="B280" s="674" t="s">
        <v>1000</v>
      </c>
      <c r="C280" s="666" t="s">
        <v>70</v>
      </c>
      <c r="D280" s="671" t="s">
        <v>635</v>
      </c>
      <c r="E280" s="672" t="s">
        <v>1001</v>
      </c>
      <c r="F280" s="304" t="s">
        <v>1002</v>
      </c>
      <c r="G280" s="524" t="s">
        <v>1003</v>
      </c>
      <c r="H280" s="530">
        <v>161748141</v>
      </c>
      <c r="I280" s="725">
        <v>2.2785077361179044E-3</v>
      </c>
      <c r="J280" s="526" t="s">
        <v>986</v>
      </c>
      <c r="K280" s="270"/>
      <c r="L280" s="252"/>
    </row>
    <row r="281" spans="2:12" s="353" customFormat="1" x14ac:dyDescent="0.25">
      <c r="B281" s="675" t="s">
        <v>1004</v>
      </c>
      <c r="C281" s="666" t="s">
        <v>1005</v>
      </c>
      <c r="D281" s="671" t="s">
        <v>1006</v>
      </c>
      <c r="E281" s="672" t="s">
        <v>1007</v>
      </c>
      <c r="F281" s="304" t="s">
        <v>1008</v>
      </c>
      <c r="G281" s="524" t="s">
        <v>1009</v>
      </c>
      <c r="H281" s="530">
        <v>16786806</v>
      </c>
      <c r="I281" s="725">
        <v>2.364717584958856E-4</v>
      </c>
      <c r="J281" s="526" t="s">
        <v>986</v>
      </c>
      <c r="K281" s="524"/>
    </row>
    <row r="282" spans="2:12" x14ac:dyDescent="0.25">
      <c r="B282" s="676" t="s">
        <v>1010</v>
      </c>
      <c r="C282" s="677" t="s">
        <v>1011</v>
      </c>
      <c r="D282" s="678" t="s">
        <v>1012</v>
      </c>
      <c r="E282" s="679" t="s">
        <v>71</v>
      </c>
      <c r="F282" s="285" t="s">
        <v>1013</v>
      </c>
      <c r="G282" s="286" t="s">
        <v>1014</v>
      </c>
      <c r="H282" s="287">
        <v>21557777</v>
      </c>
      <c r="I282" s="704">
        <v>3.0367929649345783E-4</v>
      </c>
      <c r="J282" s="289" t="s">
        <v>1015</v>
      </c>
      <c r="K282" s="286" t="s">
        <v>1016</v>
      </c>
      <c r="L282" s="252"/>
    </row>
    <row r="283" spans="2:12" x14ac:dyDescent="0.25">
      <c r="B283" s="670"/>
      <c r="C283" s="304"/>
      <c r="D283" s="671" t="s">
        <v>1017</v>
      </c>
      <c r="E283" s="672" t="s">
        <v>1018</v>
      </c>
      <c r="F283" s="269" t="s">
        <v>1013</v>
      </c>
      <c r="G283" s="270"/>
      <c r="H283" s="271"/>
      <c r="I283" s="702"/>
      <c r="J283" s="273" t="s">
        <v>1015</v>
      </c>
      <c r="K283" s="270"/>
      <c r="L283" s="252"/>
    </row>
    <row r="284" spans="2:12" x14ac:dyDescent="0.25">
      <c r="B284" s="670"/>
      <c r="C284" s="524"/>
      <c r="D284" s="671" t="s">
        <v>1019</v>
      </c>
      <c r="E284" s="672" t="s">
        <v>1020</v>
      </c>
      <c r="F284" s="269" t="s">
        <v>1013</v>
      </c>
      <c r="G284" s="270"/>
      <c r="H284" s="271"/>
      <c r="I284" s="702"/>
      <c r="J284" s="273" t="s">
        <v>1015</v>
      </c>
      <c r="K284" s="270"/>
      <c r="L284" s="252"/>
    </row>
    <row r="285" spans="2:12" x14ac:dyDescent="0.25">
      <c r="B285" s="676" t="s">
        <v>1021</v>
      </c>
      <c r="C285" s="683" t="s">
        <v>1022</v>
      </c>
      <c r="D285" s="678" t="s">
        <v>1023</v>
      </c>
      <c r="E285" s="679" t="s">
        <v>72</v>
      </c>
      <c r="F285" s="285" t="s">
        <v>1024</v>
      </c>
      <c r="G285" s="286" t="s">
        <v>1025</v>
      </c>
      <c r="H285" s="287">
        <v>169416085</v>
      </c>
      <c r="I285" s="704">
        <v>2.3865242463300298E-3</v>
      </c>
      <c r="J285" s="289" t="s">
        <v>1026</v>
      </c>
      <c r="K285" s="286" t="s">
        <v>1027</v>
      </c>
      <c r="L285" s="252"/>
    </row>
    <row r="286" spans="2:12" x14ac:dyDescent="0.25">
      <c r="B286" s="674" t="s">
        <v>1028</v>
      </c>
      <c r="C286" s="684" t="s">
        <v>1029</v>
      </c>
      <c r="D286" s="383"/>
      <c r="E286" s="685"/>
      <c r="F286" s="269" t="s">
        <v>1024</v>
      </c>
      <c r="G286" s="270"/>
      <c r="H286" s="271"/>
      <c r="I286" s="702"/>
      <c r="J286" s="273" t="s">
        <v>1026</v>
      </c>
      <c r="K286" s="270"/>
      <c r="L286" s="252"/>
    </row>
    <row r="287" spans="2:12" x14ac:dyDescent="0.25">
      <c r="B287" s="686" t="s">
        <v>1030</v>
      </c>
      <c r="C287" s="687" t="s">
        <v>1031</v>
      </c>
      <c r="D287" s="688" t="s">
        <v>1032</v>
      </c>
      <c r="E287" s="689" t="s">
        <v>73</v>
      </c>
      <c r="F287" s="690" t="s">
        <v>1033</v>
      </c>
      <c r="G287" s="628" t="s">
        <v>1034</v>
      </c>
      <c r="H287" s="629">
        <v>199305178</v>
      </c>
      <c r="I287" s="726">
        <v>2.8075648172139174E-3</v>
      </c>
      <c r="J287" s="692" t="s">
        <v>1035</v>
      </c>
      <c r="K287" s="628" t="s">
        <v>1036</v>
      </c>
      <c r="L287" s="252"/>
    </row>
    <row r="288" spans="2:12" ht="15.75" thickBot="1" x14ac:dyDescent="0.3">
      <c r="B288" s="693">
        <v>97</v>
      </c>
      <c r="C288" s="694" t="s">
        <v>1037</v>
      </c>
      <c r="D288" s="695" t="s">
        <v>1038</v>
      </c>
      <c r="E288" s="694" t="s">
        <v>1037</v>
      </c>
      <c r="F288" s="464" t="s">
        <v>1039</v>
      </c>
      <c r="G288" s="461" t="s">
        <v>1040</v>
      </c>
      <c r="H288" s="462"/>
      <c r="I288" s="718"/>
      <c r="J288" s="464" t="s">
        <v>1041</v>
      </c>
      <c r="K288" s="461" t="s">
        <v>1042</v>
      </c>
      <c r="L288" s="252"/>
    </row>
    <row r="289" spans="7:8" ht="15.75" thickBot="1" x14ac:dyDescent="0.3"/>
    <row r="290" spans="7:8" ht="15.75" thickBot="1" x14ac:dyDescent="0.3">
      <c r="G290" s="696" t="s">
        <v>1051</v>
      </c>
      <c r="H290" s="733">
        <v>70988629284</v>
      </c>
    </row>
  </sheetData>
  <mergeCells count="7">
    <mergeCell ref="B1:K1"/>
    <mergeCell ref="B2:E2"/>
    <mergeCell ref="F2:K2"/>
    <mergeCell ref="B3:C3"/>
    <mergeCell ref="D3:E3"/>
    <mergeCell ref="F3:G3"/>
    <mergeCell ref="J3:K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0"/>
  <sheetViews>
    <sheetView workbookViewId="0">
      <selection activeCell="C11" sqref="C11"/>
    </sheetView>
  </sheetViews>
  <sheetFormatPr baseColWidth="10" defaultColWidth="11.42578125" defaultRowHeight="15" x14ac:dyDescent="0.25"/>
  <cols>
    <col min="1" max="1" width="4.7109375" style="252" customWidth="1"/>
    <col min="2" max="2" width="13.140625" style="632" customWidth="1"/>
    <col min="3" max="3" width="63.140625" style="632" customWidth="1"/>
    <col min="4" max="4" width="20.42578125" style="632" customWidth="1"/>
    <col min="5" max="5" width="77.7109375" style="632" customWidth="1"/>
    <col min="6" max="6" width="6.5703125" style="252" customWidth="1"/>
    <col min="7" max="7" width="75.140625" style="252" customWidth="1"/>
    <col min="8" max="8" width="16.5703125" style="697" customWidth="1"/>
    <col min="9" max="9" width="8.42578125" style="697" customWidth="1"/>
    <col min="10" max="10" width="4.28515625" style="252" bestFit="1" customWidth="1"/>
    <col min="11" max="11" width="77.140625" style="252" customWidth="1"/>
    <col min="13" max="13" width="52.85546875" style="252" customWidth="1"/>
    <col min="14" max="14" width="4.5703125" style="252" customWidth="1"/>
    <col min="15" max="15" width="2" style="252" customWidth="1"/>
    <col min="16" max="16" width="11.42578125" style="252"/>
    <col min="17" max="17" width="11.140625" style="252" customWidth="1"/>
    <col min="18" max="16384" width="11.42578125" style="252"/>
  </cols>
  <sheetData>
    <row r="1" spans="2:12" ht="24" thickBot="1" x14ac:dyDescent="0.3">
      <c r="B1" s="1061" t="s">
        <v>184</v>
      </c>
      <c r="C1" s="1062"/>
      <c r="D1" s="1062"/>
      <c r="E1" s="1062"/>
      <c r="F1" s="1062"/>
      <c r="G1" s="1062"/>
      <c r="H1" s="1062"/>
      <c r="I1" s="1062"/>
      <c r="J1" s="1062"/>
      <c r="K1" s="1063"/>
    </row>
    <row r="2" spans="2:12" ht="21" thickBot="1" x14ac:dyDescent="0.3">
      <c r="B2" s="1064" t="s">
        <v>185</v>
      </c>
      <c r="C2" s="1065"/>
      <c r="D2" s="1065"/>
      <c r="E2" s="1066"/>
      <c r="F2" s="1064" t="s">
        <v>186</v>
      </c>
      <c r="G2" s="1065"/>
      <c r="H2" s="1065"/>
      <c r="I2" s="1065"/>
      <c r="J2" s="1065"/>
      <c r="K2" s="1066"/>
    </row>
    <row r="3" spans="2:12" ht="21" thickBot="1" x14ac:dyDescent="0.3">
      <c r="B3" s="1067" t="s">
        <v>187</v>
      </c>
      <c r="C3" s="1068"/>
      <c r="D3" s="1067" t="s">
        <v>188</v>
      </c>
      <c r="E3" s="1068"/>
      <c r="F3" s="1069" t="s">
        <v>189</v>
      </c>
      <c r="G3" s="1070"/>
      <c r="H3" s="253" t="s">
        <v>190</v>
      </c>
      <c r="I3" s="253"/>
      <c r="J3" s="1069" t="s">
        <v>191</v>
      </c>
      <c r="K3" s="1070"/>
    </row>
    <row r="4" spans="2:12" ht="24" thickBot="1" x14ac:dyDescent="0.3">
      <c r="B4" s="254"/>
      <c r="C4" s="254"/>
      <c r="D4" s="254"/>
      <c r="E4" s="254"/>
      <c r="F4" s="255"/>
      <c r="G4" s="255"/>
      <c r="H4" s="256" t="s">
        <v>192</v>
      </c>
      <c r="I4" s="256"/>
      <c r="J4" s="255"/>
      <c r="K4" s="255"/>
      <c r="L4" s="257"/>
    </row>
    <row r="5" spans="2:12" ht="24" thickBot="1" x14ac:dyDescent="0.3">
      <c r="B5" s="258" t="s">
        <v>193</v>
      </c>
      <c r="C5" s="252"/>
      <c r="D5" s="259"/>
      <c r="E5" s="259"/>
      <c r="F5" s="260" t="s">
        <v>194</v>
      </c>
      <c r="G5" s="261"/>
      <c r="H5" s="262" t="s">
        <v>195</v>
      </c>
      <c r="I5" s="263"/>
      <c r="J5" s="264" t="s">
        <v>196</v>
      </c>
      <c r="K5" s="265" t="s">
        <v>197</v>
      </c>
      <c r="L5" s="252"/>
    </row>
    <row r="6" spans="2:12" x14ac:dyDescent="0.25">
      <c r="B6" s="266" t="s">
        <v>198</v>
      </c>
      <c r="C6" s="267" t="s">
        <v>199</v>
      </c>
      <c r="D6" s="268" t="s">
        <v>198</v>
      </c>
      <c r="E6" s="267" t="s">
        <v>199</v>
      </c>
      <c r="F6" s="269" t="s">
        <v>200</v>
      </c>
      <c r="G6" s="270" t="s">
        <v>201</v>
      </c>
      <c r="H6" s="271">
        <v>118301700</v>
      </c>
      <c r="I6" s="272">
        <v>3.3823656604444249E-3</v>
      </c>
      <c r="J6" s="273" t="s">
        <v>202</v>
      </c>
      <c r="K6" s="270" t="s">
        <v>203</v>
      </c>
      <c r="L6" s="252"/>
    </row>
    <row r="7" spans="2:12" x14ac:dyDescent="0.25">
      <c r="B7" s="274" t="s">
        <v>204</v>
      </c>
      <c r="C7" s="275" t="s">
        <v>16</v>
      </c>
      <c r="D7" s="274" t="s">
        <v>205</v>
      </c>
      <c r="E7" s="276" t="s">
        <v>16</v>
      </c>
      <c r="F7" s="277" t="s">
        <v>206</v>
      </c>
      <c r="G7" s="278" t="s">
        <v>207</v>
      </c>
      <c r="H7" s="279">
        <v>1578117046</v>
      </c>
      <c r="I7" s="280">
        <v>4.5119967883406532E-2</v>
      </c>
      <c r="J7" s="281" t="s">
        <v>202</v>
      </c>
      <c r="K7" s="278"/>
      <c r="L7" s="252"/>
    </row>
    <row r="8" spans="2:12" x14ac:dyDescent="0.25">
      <c r="B8" s="282">
        <v>0</v>
      </c>
      <c r="C8" s="283" t="s">
        <v>15</v>
      </c>
      <c r="D8" s="282">
        <v>0</v>
      </c>
      <c r="E8" s="284" t="s">
        <v>15</v>
      </c>
      <c r="F8" s="285" t="s">
        <v>208</v>
      </c>
      <c r="G8" s="286" t="s">
        <v>209</v>
      </c>
      <c r="H8" s="287">
        <v>6628458713</v>
      </c>
      <c r="I8" s="288">
        <v>0.18951436143795775</v>
      </c>
      <c r="J8" s="289" t="s">
        <v>210</v>
      </c>
      <c r="K8" s="286" t="s">
        <v>211</v>
      </c>
      <c r="L8" s="252"/>
    </row>
    <row r="9" spans="2:12" x14ac:dyDescent="0.25">
      <c r="B9" s="290" t="s">
        <v>212</v>
      </c>
      <c r="C9" s="291" t="s">
        <v>17</v>
      </c>
      <c r="D9" s="290" t="s">
        <v>212</v>
      </c>
      <c r="E9" s="292" t="s">
        <v>17</v>
      </c>
      <c r="F9" s="269" t="s">
        <v>208</v>
      </c>
      <c r="G9" s="270"/>
      <c r="H9" s="271"/>
      <c r="I9" s="293"/>
      <c r="J9" s="273" t="s">
        <v>210</v>
      </c>
      <c r="K9" s="270"/>
      <c r="L9" s="252"/>
    </row>
    <row r="10" spans="2:12" x14ac:dyDescent="0.25">
      <c r="B10" s="290" t="s">
        <v>213</v>
      </c>
      <c r="C10" s="291" t="s">
        <v>214</v>
      </c>
      <c r="D10" s="290" t="s">
        <v>213</v>
      </c>
      <c r="E10" s="292" t="s">
        <v>214</v>
      </c>
      <c r="F10" s="269" t="s">
        <v>208</v>
      </c>
      <c r="G10" s="270"/>
      <c r="H10" s="271"/>
      <c r="I10" s="293"/>
      <c r="J10" s="273" t="s">
        <v>210</v>
      </c>
      <c r="K10" s="270"/>
      <c r="L10" s="252"/>
    </row>
    <row r="11" spans="2:12" x14ac:dyDescent="0.25">
      <c r="B11" s="294"/>
      <c r="C11" s="295"/>
      <c r="D11" s="290" t="s">
        <v>215</v>
      </c>
      <c r="E11" s="292" t="s">
        <v>216</v>
      </c>
      <c r="F11" s="269" t="s">
        <v>208</v>
      </c>
      <c r="G11" s="270"/>
      <c r="H11" s="271"/>
      <c r="I11" s="293"/>
      <c r="J11" s="273" t="s">
        <v>210</v>
      </c>
      <c r="K11" s="270"/>
      <c r="L11" s="252"/>
    </row>
    <row r="12" spans="2:12" x14ac:dyDescent="0.25">
      <c r="B12" s="294"/>
      <c r="C12" s="295"/>
      <c r="D12" s="290" t="s">
        <v>217</v>
      </c>
      <c r="E12" s="292" t="s">
        <v>218</v>
      </c>
      <c r="F12" s="269" t="s">
        <v>208</v>
      </c>
      <c r="G12" s="270"/>
      <c r="H12" s="271"/>
      <c r="I12" s="293"/>
      <c r="J12" s="273" t="s">
        <v>210</v>
      </c>
      <c r="K12" s="270"/>
      <c r="L12" s="252"/>
    </row>
    <row r="13" spans="2:12" x14ac:dyDescent="0.25">
      <c r="B13" s="290" t="s">
        <v>219</v>
      </c>
      <c r="C13" s="296" t="s">
        <v>220</v>
      </c>
      <c r="D13" s="290" t="s">
        <v>221</v>
      </c>
      <c r="E13" s="292" t="s">
        <v>220</v>
      </c>
      <c r="F13" s="269" t="s">
        <v>222</v>
      </c>
      <c r="G13" s="270" t="s">
        <v>223</v>
      </c>
      <c r="H13" s="271">
        <v>178259531</v>
      </c>
      <c r="I13" s="272">
        <v>5.0966208964142393E-3</v>
      </c>
      <c r="J13" s="273" t="s">
        <v>210</v>
      </c>
      <c r="K13" s="270"/>
      <c r="L13" s="252"/>
    </row>
    <row r="14" spans="2:12" x14ac:dyDescent="0.25">
      <c r="B14" s="290" t="s">
        <v>224</v>
      </c>
      <c r="C14" s="296" t="s">
        <v>225</v>
      </c>
      <c r="D14" s="290" t="s">
        <v>219</v>
      </c>
      <c r="E14" s="292" t="s">
        <v>225</v>
      </c>
      <c r="F14" s="269" t="s">
        <v>226</v>
      </c>
      <c r="G14" s="270" t="s">
        <v>227</v>
      </c>
      <c r="H14" s="271">
        <v>12669681</v>
      </c>
      <c r="I14" s="272">
        <v>3.6223903750483028E-4</v>
      </c>
      <c r="J14" s="273" t="s">
        <v>210</v>
      </c>
      <c r="K14" s="270"/>
      <c r="L14" s="252"/>
    </row>
    <row r="15" spans="2:12" x14ac:dyDescent="0.25">
      <c r="B15" s="290" t="s">
        <v>228</v>
      </c>
      <c r="C15" s="296" t="s">
        <v>229</v>
      </c>
      <c r="D15" s="290" t="s">
        <v>224</v>
      </c>
      <c r="E15" s="292" t="s">
        <v>230</v>
      </c>
      <c r="F15" s="269" t="s">
        <v>231</v>
      </c>
      <c r="G15" s="270" t="s">
        <v>232</v>
      </c>
      <c r="H15" s="271">
        <v>25569036</v>
      </c>
      <c r="I15" s="272">
        <v>7.3104468775230848E-4</v>
      </c>
      <c r="J15" s="273" t="s">
        <v>210</v>
      </c>
      <c r="K15" s="270"/>
      <c r="L15" s="252"/>
    </row>
    <row r="16" spans="2:12" x14ac:dyDescent="0.25">
      <c r="B16" s="290" t="s">
        <v>233</v>
      </c>
      <c r="C16" s="296" t="s">
        <v>234</v>
      </c>
      <c r="D16" s="290" t="s">
        <v>228</v>
      </c>
      <c r="E16" s="292" t="s">
        <v>234</v>
      </c>
      <c r="F16" s="269" t="s">
        <v>235</v>
      </c>
      <c r="G16" s="270" t="s">
        <v>236</v>
      </c>
      <c r="H16" s="271">
        <v>21640233</v>
      </c>
      <c r="I16" s="272">
        <v>6.1871622287098355E-4</v>
      </c>
      <c r="J16" s="273" t="s">
        <v>210</v>
      </c>
      <c r="K16" s="270"/>
      <c r="L16" s="252"/>
    </row>
    <row r="17" spans="2:12" x14ac:dyDescent="0.25">
      <c r="B17" s="274" t="s">
        <v>221</v>
      </c>
      <c r="C17" s="297" t="s">
        <v>237</v>
      </c>
      <c r="D17" s="274" t="s">
        <v>233</v>
      </c>
      <c r="E17" s="298" t="s">
        <v>237</v>
      </c>
      <c r="F17" s="277" t="s">
        <v>238</v>
      </c>
      <c r="G17" s="278" t="s">
        <v>239</v>
      </c>
      <c r="H17" s="279">
        <v>10741143</v>
      </c>
      <c r="I17" s="280">
        <v>3.0710017892492678E-4</v>
      </c>
      <c r="J17" s="281" t="s">
        <v>210</v>
      </c>
      <c r="K17" s="278"/>
      <c r="L17" s="252"/>
    </row>
    <row r="18" spans="2:12" x14ac:dyDescent="0.25">
      <c r="B18" s="299" t="s">
        <v>215</v>
      </c>
      <c r="C18" s="300" t="s">
        <v>240</v>
      </c>
      <c r="D18" s="299" t="s">
        <v>241</v>
      </c>
      <c r="E18" s="301" t="s">
        <v>242</v>
      </c>
      <c r="F18" s="285" t="s">
        <v>243</v>
      </c>
      <c r="G18" s="286" t="s">
        <v>244</v>
      </c>
      <c r="H18" s="287">
        <v>191258296</v>
      </c>
      <c r="I18" s="288">
        <v>5.468268779447086E-3</v>
      </c>
      <c r="J18" s="289" t="s">
        <v>245</v>
      </c>
      <c r="K18" s="286" t="s">
        <v>246</v>
      </c>
      <c r="L18" s="252"/>
    </row>
    <row r="19" spans="2:12" x14ac:dyDescent="0.25">
      <c r="B19" s="302"/>
      <c r="C19" s="303"/>
      <c r="D19" s="290" t="s">
        <v>247</v>
      </c>
      <c r="E19" s="292" t="s">
        <v>248</v>
      </c>
      <c r="F19" s="269" t="s">
        <v>243</v>
      </c>
      <c r="G19" s="270"/>
      <c r="H19" s="271"/>
      <c r="I19" s="293"/>
      <c r="J19" s="273" t="s">
        <v>245</v>
      </c>
      <c r="K19" s="270"/>
      <c r="L19" s="252"/>
    </row>
    <row r="20" spans="2:12" x14ac:dyDescent="0.25">
      <c r="B20" s="302"/>
      <c r="C20" s="304"/>
      <c r="D20" s="290" t="s">
        <v>249</v>
      </c>
      <c r="E20" s="292" t="s">
        <v>250</v>
      </c>
      <c r="F20" s="269" t="s">
        <v>243</v>
      </c>
      <c r="G20" s="270"/>
      <c r="H20" s="271"/>
      <c r="I20" s="293"/>
      <c r="J20" s="273" t="s">
        <v>245</v>
      </c>
      <c r="K20" s="270"/>
      <c r="L20" s="252"/>
    </row>
    <row r="21" spans="2:12" x14ac:dyDescent="0.25">
      <c r="B21" s="302"/>
      <c r="C21" s="304"/>
      <c r="D21" s="290" t="s">
        <v>251</v>
      </c>
      <c r="E21" s="305" t="s">
        <v>252</v>
      </c>
      <c r="F21" s="269" t="s">
        <v>243</v>
      </c>
      <c r="G21" s="270"/>
      <c r="H21" s="271"/>
      <c r="I21" s="293"/>
      <c r="J21" s="273" t="s">
        <v>245</v>
      </c>
      <c r="K21" s="270"/>
      <c r="L21" s="252"/>
    </row>
    <row r="22" spans="2:12" x14ac:dyDescent="0.25">
      <c r="B22" s="302"/>
      <c r="C22" s="304"/>
      <c r="D22" s="290" t="s">
        <v>253</v>
      </c>
      <c r="E22" s="305" t="s">
        <v>254</v>
      </c>
      <c r="F22" s="269" t="s">
        <v>243</v>
      </c>
      <c r="G22" s="270"/>
      <c r="H22" s="271"/>
      <c r="I22" s="293"/>
      <c r="J22" s="273" t="s">
        <v>245</v>
      </c>
      <c r="K22" s="270"/>
      <c r="L22" s="252"/>
    </row>
    <row r="23" spans="2:12" x14ac:dyDescent="0.25">
      <c r="B23" s="302"/>
      <c r="C23" s="306"/>
      <c r="D23" s="307" t="s">
        <v>255</v>
      </c>
      <c r="E23" s="305" t="s">
        <v>256</v>
      </c>
      <c r="F23" s="269" t="s">
        <v>243</v>
      </c>
      <c r="G23" s="270"/>
      <c r="H23" s="271"/>
      <c r="I23" s="293"/>
      <c r="J23" s="273" t="s">
        <v>245</v>
      </c>
      <c r="K23" s="270"/>
      <c r="L23" s="252"/>
    </row>
    <row r="24" spans="2:12" x14ac:dyDescent="0.25">
      <c r="B24" s="302"/>
      <c r="C24" s="306"/>
      <c r="D24" s="307" t="s">
        <v>257</v>
      </c>
      <c r="E24" s="292" t="s">
        <v>258</v>
      </c>
      <c r="F24" s="269" t="s">
        <v>243</v>
      </c>
      <c r="G24" s="270"/>
      <c r="H24" s="271"/>
      <c r="I24" s="293"/>
      <c r="J24" s="273" t="s">
        <v>245</v>
      </c>
      <c r="K24" s="270"/>
      <c r="L24" s="252"/>
    </row>
    <row r="25" spans="2:12" x14ac:dyDescent="0.25">
      <c r="B25" s="302"/>
      <c r="C25" s="306"/>
      <c r="D25" s="290" t="s">
        <v>259</v>
      </c>
      <c r="E25" s="292" t="s">
        <v>260</v>
      </c>
      <c r="F25" s="269" t="s">
        <v>243</v>
      </c>
      <c r="G25" s="270"/>
      <c r="H25" s="271"/>
      <c r="I25" s="293"/>
      <c r="J25" s="273" t="s">
        <v>245</v>
      </c>
      <c r="K25" s="270"/>
      <c r="L25" s="252"/>
    </row>
    <row r="26" spans="2:12" x14ac:dyDescent="0.25">
      <c r="B26" s="308"/>
      <c r="C26" s="309"/>
      <c r="D26" s="274" t="s">
        <v>261</v>
      </c>
      <c r="E26" s="276" t="s">
        <v>262</v>
      </c>
      <c r="F26" s="277" t="s">
        <v>243</v>
      </c>
      <c r="G26" s="278"/>
      <c r="H26" s="279"/>
      <c r="I26" s="310"/>
      <c r="J26" s="281" t="s">
        <v>245</v>
      </c>
      <c r="K26" s="278"/>
      <c r="L26" s="252"/>
    </row>
    <row r="27" spans="2:12" ht="28.5" x14ac:dyDescent="0.25">
      <c r="B27" s="311" t="s">
        <v>263</v>
      </c>
      <c r="C27" s="312" t="s">
        <v>264</v>
      </c>
      <c r="D27" s="311" t="s">
        <v>265</v>
      </c>
      <c r="E27" s="313" t="s">
        <v>266</v>
      </c>
      <c r="F27" s="285" t="s">
        <v>267</v>
      </c>
      <c r="G27" s="314" t="s">
        <v>268</v>
      </c>
      <c r="H27" s="315">
        <v>1048345</v>
      </c>
      <c r="I27" s="316">
        <v>2.9973247453744201E-5</v>
      </c>
      <c r="J27" s="289" t="s">
        <v>269</v>
      </c>
      <c r="K27" s="314" t="s">
        <v>270</v>
      </c>
      <c r="L27" s="252"/>
    </row>
    <row r="28" spans="2:12" x14ac:dyDescent="0.25">
      <c r="B28" s="290" t="s">
        <v>271</v>
      </c>
      <c r="C28" s="291" t="s">
        <v>272</v>
      </c>
      <c r="D28" s="290" t="s">
        <v>273</v>
      </c>
      <c r="E28" s="292" t="s">
        <v>274</v>
      </c>
      <c r="F28" s="269" t="s">
        <v>275</v>
      </c>
      <c r="G28" s="270" t="s">
        <v>276</v>
      </c>
      <c r="H28" s="271">
        <v>15927623</v>
      </c>
      <c r="I28" s="272">
        <v>4.5538690557874324E-4</v>
      </c>
      <c r="J28" s="273" t="s">
        <v>269</v>
      </c>
      <c r="K28" s="270"/>
      <c r="L28" s="252"/>
    </row>
    <row r="29" spans="2:12" x14ac:dyDescent="0.25">
      <c r="B29" s="302"/>
      <c r="C29" s="303"/>
      <c r="D29" s="290" t="s">
        <v>277</v>
      </c>
      <c r="E29" s="292" t="s">
        <v>278</v>
      </c>
      <c r="F29" s="269" t="s">
        <v>275</v>
      </c>
      <c r="G29" s="270"/>
      <c r="H29" s="271"/>
      <c r="I29" s="293"/>
      <c r="J29" s="273" t="s">
        <v>269</v>
      </c>
      <c r="K29" s="270"/>
      <c r="L29" s="252"/>
    </row>
    <row r="30" spans="2:12" x14ac:dyDescent="0.25">
      <c r="B30" s="302"/>
      <c r="C30" s="304"/>
      <c r="D30" s="290" t="s">
        <v>279</v>
      </c>
      <c r="E30" s="305" t="s">
        <v>280</v>
      </c>
      <c r="F30" s="269" t="s">
        <v>275</v>
      </c>
      <c r="G30" s="270"/>
      <c r="H30" s="271"/>
      <c r="I30" s="293"/>
      <c r="J30" s="273" t="s">
        <v>269</v>
      </c>
      <c r="K30" s="270"/>
      <c r="L30" s="252"/>
    </row>
    <row r="31" spans="2:12" x14ac:dyDescent="0.25">
      <c r="B31" s="302"/>
      <c r="C31" s="304"/>
      <c r="D31" s="290" t="s">
        <v>281</v>
      </c>
      <c r="E31" s="305" t="s">
        <v>282</v>
      </c>
      <c r="F31" s="269" t="s">
        <v>275</v>
      </c>
      <c r="G31" s="270"/>
      <c r="H31" s="271"/>
      <c r="I31" s="293"/>
      <c r="J31" s="273" t="s">
        <v>269</v>
      </c>
      <c r="K31" s="270"/>
      <c r="L31" s="252"/>
    </row>
    <row r="32" spans="2:12" x14ac:dyDescent="0.25">
      <c r="B32" s="302"/>
      <c r="C32" s="304"/>
      <c r="D32" s="290" t="s">
        <v>283</v>
      </c>
      <c r="E32" s="305" t="s">
        <v>284</v>
      </c>
      <c r="F32" s="269" t="s">
        <v>275</v>
      </c>
      <c r="G32" s="270"/>
      <c r="H32" s="271"/>
      <c r="I32" s="293"/>
      <c r="J32" s="273" t="s">
        <v>269</v>
      </c>
      <c r="K32" s="270"/>
      <c r="L32" s="252"/>
    </row>
    <row r="33" spans="2:12" x14ac:dyDescent="0.25">
      <c r="B33" s="302"/>
      <c r="C33" s="304"/>
      <c r="D33" s="307" t="s">
        <v>285</v>
      </c>
      <c r="E33" s="305" t="s">
        <v>286</v>
      </c>
      <c r="F33" s="269" t="s">
        <v>275</v>
      </c>
      <c r="G33" s="270"/>
      <c r="H33" s="271"/>
      <c r="I33" s="293"/>
      <c r="J33" s="273" t="s">
        <v>269</v>
      </c>
      <c r="K33" s="270"/>
      <c r="L33" s="252"/>
    </row>
    <row r="34" spans="2:12" x14ac:dyDescent="0.25">
      <c r="B34" s="302"/>
      <c r="C34" s="304"/>
      <c r="D34" s="307" t="s">
        <v>287</v>
      </c>
      <c r="E34" s="305" t="s">
        <v>288</v>
      </c>
      <c r="F34" s="269" t="s">
        <v>275</v>
      </c>
      <c r="G34" s="270"/>
      <c r="H34" s="271"/>
      <c r="I34" s="293"/>
      <c r="J34" s="273" t="s">
        <v>269</v>
      </c>
      <c r="K34" s="270"/>
      <c r="L34" s="252"/>
    </row>
    <row r="35" spans="2:12" x14ac:dyDescent="0.25">
      <c r="B35" s="290" t="s">
        <v>289</v>
      </c>
      <c r="C35" s="317" t="s">
        <v>290</v>
      </c>
      <c r="D35" s="290" t="s">
        <v>291</v>
      </c>
      <c r="E35" s="292" t="s">
        <v>292</v>
      </c>
      <c r="F35" s="269" t="s">
        <v>293</v>
      </c>
      <c r="G35" s="270" t="s">
        <v>294</v>
      </c>
      <c r="H35" s="271">
        <v>13011192</v>
      </c>
      <c r="I35" s="272">
        <v>3.7200318357427843E-4</v>
      </c>
      <c r="J35" s="273" t="s">
        <v>269</v>
      </c>
      <c r="K35" s="270"/>
      <c r="L35" s="252"/>
    </row>
    <row r="36" spans="2:12" x14ac:dyDescent="0.25">
      <c r="B36" s="302"/>
      <c r="C36" s="306"/>
      <c r="D36" s="290" t="s">
        <v>295</v>
      </c>
      <c r="E36" s="292" t="s">
        <v>296</v>
      </c>
      <c r="F36" s="269" t="s">
        <v>293</v>
      </c>
      <c r="G36" s="270"/>
      <c r="H36" s="271"/>
      <c r="I36" s="293"/>
      <c r="J36" s="273" t="s">
        <v>269</v>
      </c>
      <c r="K36" s="270"/>
      <c r="L36" s="252"/>
    </row>
    <row r="37" spans="2:12" x14ac:dyDescent="0.25">
      <c r="B37" s="302"/>
      <c r="C37" s="306"/>
      <c r="D37" s="290" t="s">
        <v>297</v>
      </c>
      <c r="E37" s="292" t="s">
        <v>298</v>
      </c>
      <c r="F37" s="269" t="s">
        <v>293</v>
      </c>
      <c r="G37" s="270"/>
      <c r="H37" s="271"/>
      <c r="I37" s="293"/>
      <c r="J37" s="273" t="s">
        <v>269</v>
      </c>
      <c r="K37" s="270"/>
      <c r="L37" s="252"/>
    </row>
    <row r="38" spans="2:12" x14ac:dyDescent="0.25">
      <c r="B38" s="318"/>
      <c r="C38" s="319"/>
      <c r="D38" s="274" t="s">
        <v>299</v>
      </c>
      <c r="E38" s="276" t="s">
        <v>300</v>
      </c>
      <c r="F38" s="277" t="s">
        <v>293</v>
      </c>
      <c r="G38" s="278"/>
      <c r="H38" s="279"/>
      <c r="I38" s="310"/>
      <c r="J38" s="281" t="s">
        <v>269</v>
      </c>
      <c r="K38" s="278"/>
      <c r="L38" s="252"/>
    </row>
    <row r="39" spans="2:12" ht="15.75" thickBot="1" x14ac:dyDescent="0.3">
      <c r="B39" s="320" t="s">
        <v>277</v>
      </c>
      <c r="C39" s="321" t="s">
        <v>301</v>
      </c>
      <c r="D39" s="320" t="s">
        <v>302</v>
      </c>
      <c r="E39" s="322" t="s">
        <v>301</v>
      </c>
      <c r="F39" s="323" t="s">
        <v>303</v>
      </c>
      <c r="G39" s="324" t="s">
        <v>304</v>
      </c>
      <c r="H39" s="325"/>
      <c r="I39" s="326"/>
      <c r="J39" s="327" t="s">
        <v>305</v>
      </c>
      <c r="K39" s="324" t="s">
        <v>306</v>
      </c>
      <c r="L39" s="252"/>
    </row>
    <row r="40" spans="2:12" ht="15.75" thickBot="1" x14ac:dyDescent="0.3">
      <c r="B40" s="328"/>
      <c r="C40" s="329"/>
      <c r="D40" s="330"/>
      <c r="E40" s="329"/>
      <c r="F40" s="269"/>
      <c r="G40" s="331"/>
      <c r="H40" s="332"/>
      <c r="I40" s="332"/>
      <c r="J40" s="331"/>
      <c r="K40" s="269"/>
      <c r="L40" s="252"/>
    </row>
    <row r="41" spans="2:12" ht="24" thickBot="1" x14ac:dyDescent="0.3">
      <c r="B41" s="333" t="s">
        <v>193</v>
      </c>
      <c r="C41" s="252"/>
      <c r="D41" s="334"/>
      <c r="E41" s="334"/>
      <c r="F41" s="260" t="s">
        <v>194</v>
      </c>
      <c r="G41" s="261"/>
      <c r="H41" s="262" t="s">
        <v>195</v>
      </c>
      <c r="I41" s="335"/>
      <c r="J41" s="336" t="s">
        <v>307</v>
      </c>
      <c r="K41" s="265" t="s">
        <v>308</v>
      </c>
      <c r="L41" s="252"/>
    </row>
    <row r="42" spans="2:12" x14ac:dyDescent="0.25">
      <c r="B42" s="337">
        <v>1</v>
      </c>
      <c r="C42" s="338" t="s">
        <v>309</v>
      </c>
      <c r="D42" s="337">
        <v>1</v>
      </c>
      <c r="E42" s="338" t="s">
        <v>309</v>
      </c>
      <c r="F42" s="339" t="s">
        <v>310</v>
      </c>
      <c r="G42" s="340" t="s">
        <v>311</v>
      </c>
      <c r="H42" s="341">
        <v>71368497</v>
      </c>
      <c r="I42" s="272">
        <v>2.0404977569242959E-3</v>
      </c>
      <c r="J42" s="273" t="s">
        <v>312</v>
      </c>
      <c r="K42" s="270" t="s">
        <v>313</v>
      </c>
      <c r="L42" s="252"/>
    </row>
    <row r="43" spans="2:12" x14ac:dyDescent="0.25">
      <c r="B43" s="342" t="s">
        <v>314</v>
      </c>
      <c r="C43" s="343" t="s">
        <v>21</v>
      </c>
      <c r="D43" s="344" t="s">
        <v>315</v>
      </c>
      <c r="E43" s="343" t="s">
        <v>21</v>
      </c>
      <c r="F43" s="269" t="s">
        <v>310</v>
      </c>
      <c r="G43" s="270"/>
      <c r="H43" s="271"/>
      <c r="I43" s="293"/>
      <c r="J43" s="273" t="s">
        <v>312</v>
      </c>
      <c r="K43" s="270"/>
      <c r="L43" s="252"/>
    </row>
    <row r="44" spans="2:12" x14ac:dyDescent="0.2">
      <c r="B44" s="342" t="s">
        <v>316</v>
      </c>
      <c r="C44" s="343" t="s">
        <v>317</v>
      </c>
      <c r="D44" s="342" t="s">
        <v>316</v>
      </c>
      <c r="E44" s="343" t="s">
        <v>22</v>
      </c>
      <c r="F44" s="345" t="s">
        <v>318</v>
      </c>
      <c r="G44" s="346" t="s">
        <v>319</v>
      </c>
      <c r="H44" s="347">
        <v>47476038</v>
      </c>
      <c r="I44" s="348">
        <v>1.357388107061476E-3</v>
      </c>
      <c r="J44" s="349" t="s">
        <v>312</v>
      </c>
      <c r="K44" s="346"/>
      <c r="L44" s="252"/>
    </row>
    <row r="45" spans="2:12" x14ac:dyDescent="0.2">
      <c r="B45" s="342" t="s">
        <v>320</v>
      </c>
      <c r="C45" s="343" t="s">
        <v>321</v>
      </c>
      <c r="D45" s="350"/>
      <c r="E45" s="306"/>
      <c r="F45" s="345" t="s">
        <v>318</v>
      </c>
      <c r="G45" s="346"/>
      <c r="H45" s="347"/>
      <c r="I45" s="351"/>
      <c r="J45" s="349" t="s">
        <v>312</v>
      </c>
      <c r="K45" s="346"/>
      <c r="L45" s="252"/>
    </row>
    <row r="46" spans="2:12" x14ac:dyDescent="0.2">
      <c r="B46" s="342" t="s">
        <v>322</v>
      </c>
      <c r="C46" s="343" t="s">
        <v>323</v>
      </c>
      <c r="D46" s="350"/>
      <c r="E46" s="306"/>
      <c r="F46" s="345" t="s">
        <v>318</v>
      </c>
      <c r="G46" s="346"/>
      <c r="H46" s="347"/>
      <c r="I46" s="351"/>
      <c r="J46" s="349" t="s">
        <v>312</v>
      </c>
      <c r="K46" s="346"/>
      <c r="L46" s="252"/>
    </row>
    <row r="47" spans="2:12" x14ac:dyDescent="0.2">
      <c r="B47" s="352" t="s">
        <v>241</v>
      </c>
      <c r="C47" s="291" t="s">
        <v>324</v>
      </c>
      <c r="D47" s="350"/>
      <c r="E47" s="306"/>
      <c r="F47" s="345" t="s">
        <v>318</v>
      </c>
      <c r="G47" s="346"/>
      <c r="H47" s="347"/>
      <c r="I47" s="351"/>
      <c r="J47" s="349" t="s">
        <v>312</v>
      </c>
      <c r="K47" s="346"/>
      <c r="L47" s="252"/>
    </row>
    <row r="48" spans="2:12" x14ac:dyDescent="0.2">
      <c r="B48" s="342" t="s">
        <v>325</v>
      </c>
      <c r="C48" s="343" t="s">
        <v>326</v>
      </c>
      <c r="D48" s="342" t="s">
        <v>327</v>
      </c>
      <c r="E48" s="343" t="s">
        <v>23</v>
      </c>
      <c r="F48" s="345" t="s">
        <v>328</v>
      </c>
      <c r="G48" s="346" t="s">
        <v>329</v>
      </c>
      <c r="H48" s="347">
        <v>1213531048</v>
      </c>
      <c r="I48" s="348">
        <v>3.4696084203678687E-2</v>
      </c>
      <c r="J48" s="349" t="s">
        <v>312</v>
      </c>
      <c r="K48" s="346"/>
      <c r="L48" s="252"/>
    </row>
    <row r="49" spans="1:13" x14ac:dyDescent="0.2">
      <c r="B49" s="342" t="s">
        <v>327</v>
      </c>
      <c r="C49" s="343" t="s">
        <v>24</v>
      </c>
      <c r="D49" s="342" t="s">
        <v>330</v>
      </c>
      <c r="E49" s="343" t="s">
        <v>24</v>
      </c>
      <c r="F49" s="345" t="s">
        <v>331</v>
      </c>
      <c r="G49" s="346" t="s">
        <v>332</v>
      </c>
      <c r="H49" s="347">
        <v>28327944</v>
      </c>
      <c r="I49" s="348">
        <v>8.09924667325936E-4</v>
      </c>
      <c r="J49" s="349" t="s">
        <v>312</v>
      </c>
      <c r="K49" s="346"/>
      <c r="L49" s="252"/>
    </row>
    <row r="50" spans="1:13" x14ac:dyDescent="0.2">
      <c r="A50" s="353"/>
      <c r="B50" s="354" t="s">
        <v>333</v>
      </c>
      <c r="C50" s="355" t="s">
        <v>334</v>
      </c>
      <c r="D50" s="356" t="s">
        <v>335</v>
      </c>
      <c r="E50" s="355" t="s">
        <v>336</v>
      </c>
      <c r="F50" s="357" t="s">
        <v>337</v>
      </c>
      <c r="G50" s="358" t="s">
        <v>338</v>
      </c>
      <c r="H50" s="359">
        <v>35918101</v>
      </c>
      <c r="I50" s="360">
        <v>1.0269349587603098E-3</v>
      </c>
      <c r="J50" s="361" t="s">
        <v>312</v>
      </c>
      <c r="K50" s="358"/>
      <c r="L50" s="353"/>
      <c r="M50" s="353"/>
    </row>
    <row r="51" spans="1:13" ht="15.75" thickBot="1" x14ac:dyDescent="0.25">
      <c r="B51" s="362">
        <v>13</v>
      </c>
      <c r="C51" s="363" t="s">
        <v>339</v>
      </c>
      <c r="D51" s="362">
        <v>14</v>
      </c>
      <c r="E51" s="363" t="s">
        <v>339</v>
      </c>
      <c r="F51" s="364" t="s">
        <v>340</v>
      </c>
      <c r="G51" s="365" t="s">
        <v>341</v>
      </c>
      <c r="H51" s="366"/>
      <c r="I51" s="367"/>
      <c r="J51" s="368" t="s">
        <v>342</v>
      </c>
      <c r="K51" s="365" t="s">
        <v>343</v>
      </c>
      <c r="L51" s="252"/>
    </row>
    <row r="52" spans="1:13" s="374" customFormat="1" ht="15.75" thickBot="1" x14ac:dyDescent="0.3">
      <c r="A52" s="353"/>
      <c r="B52" s="369"/>
      <c r="C52" s="370"/>
      <c r="D52" s="371"/>
      <c r="E52" s="371"/>
      <c r="F52" s="339"/>
      <c r="G52" s="339"/>
      <c r="H52" s="372"/>
      <c r="I52" s="372"/>
      <c r="J52" s="373"/>
      <c r="K52" s="373"/>
      <c r="L52" s="353"/>
      <c r="M52" s="353"/>
    </row>
    <row r="53" spans="1:13" ht="24" thickBot="1" x14ac:dyDescent="0.3">
      <c r="A53" s="353"/>
      <c r="B53" s="333" t="s">
        <v>193</v>
      </c>
      <c r="C53" s="353"/>
      <c r="D53" s="334"/>
      <c r="E53" s="334"/>
      <c r="F53" s="260" t="s">
        <v>194</v>
      </c>
      <c r="G53" s="261"/>
      <c r="H53" s="262" t="s">
        <v>195</v>
      </c>
      <c r="I53" s="335"/>
      <c r="J53" s="336" t="s">
        <v>344</v>
      </c>
      <c r="K53" s="265" t="s">
        <v>345</v>
      </c>
      <c r="L53" s="353"/>
      <c r="M53" s="353"/>
    </row>
    <row r="54" spans="1:13" x14ac:dyDescent="0.25">
      <c r="B54" s="375">
        <v>2</v>
      </c>
      <c r="C54" s="376" t="s">
        <v>346</v>
      </c>
      <c r="D54" s="375">
        <v>2</v>
      </c>
      <c r="E54" s="377" t="s">
        <v>347</v>
      </c>
      <c r="F54" s="378" t="s">
        <v>348</v>
      </c>
      <c r="G54" s="340" t="s">
        <v>349</v>
      </c>
      <c r="H54" s="341">
        <v>39236611</v>
      </c>
      <c r="I54" s="272">
        <v>1.1218145274211274E-3</v>
      </c>
      <c r="J54" s="273" t="s">
        <v>350</v>
      </c>
      <c r="K54" s="270" t="s">
        <v>351</v>
      </c>
      <c r="L54" s="252"/>
    </row>
    <row r="55" spans="1:13" x14ac:dyDescent="0.25">
      <c r="B55" s="379" t="s">
        <v>352</v>
      </c>
      <c r="C55" s="380" t="s">
        <v>75</v>
      </c>
      <c r="D55" s="379" t="s">
        <v>353</v>
      </c>
      <c r="E55" s="381" t="s">
        <v>354</v>
      </c>
      <c r="F55" s="273" t="s">
        <v>348</v>
      </c>
      <c r="G55" s="270"/>
      <c r="H55" s="271"/>
      <c r="I55" s="271"/>
      <c r="J55" s="252" t="s">
        <v>350</v>
      </c>
      <c r="K55" s="382"/>
      <c r="L55" s="252"/>
    </row>
    <row r="56" spans="1:13" x14ac:dyDescent="0.25">
      <c r="B56" s="383"/>
      <c r="C56" s="384"/>
      <c r="D56" s="379" t="s">
        <v>355</v>
      </c>
      <c r="E56" s="381" t="s">
        <v>354</v>
      </c>
      <c r="F56" s="273" t="s">
        <v>348</v>
      </c>
      <c r="G56" s="270"/>
      <c r="H56" s="271"/>
      <c r="I56" s="271"/>
      <c r="J56" s="252" t="s">
        <v>350</v>
      </c>
      <c r="K56" s="382"/>
      <c r="L56" s="252"/>
    </row>
    <row r="57" spans="1:13" x14ac:dyDescent="0.25">
      <c r="B57" s="308"/>
      <c r="C57" s="385"/>
      <c r="D57" s="386" t="s">
        <v>356</v>
      </c>
      <c r="E57" s="387" t="s">
        <v>357</v>
      </c>
      <c r="F57" s="277" t="s">
        <v>348</v>
      </c>
      <c r="G57" s="388"/>
      <c r="H57" s="389"/>
      <c r="I57" s="390"/>
      <c r="J57" s="281" t="s">
        <v>350</v>
      </c>
      <c r="K57" s="278"/>
      <c r="L57" s="252"/>
    </row>
    <row r="58" spans="1:13" x14ac:dyDescent="0.25">
      <c r="B58" s="391" t="s">
        <v>358</v>
      </c>
      <c r="C58" s="392" t="s">
        <v>28</v>
      </c>
      <c r="D58" s="391" t="s">
        <v>358</v>
      </c>
      <c r="E58" s="392" t="s">
        <v>28</v>
      </c>
      <c r="F58" s="285" t="s">
        <v>359</v>
      </c>
      <c r="G58" s="286" t="s">
        <v>360</v>
      </c>
      <c r="H58" s="287">
        <v>3738485</v>
      </c>
      <c r="I58" s="288">
        <v>1.0688708011876901E-4</v>
      </c>
      <c r="J58" s="289" t="s">
        <v>361</v>
      </c>
      <c r="K58" s="286" t="s">
        <v>362</v>
      </c>
      <c r="L58" s="252"/>
    </row>
    <row r="59" spans="1:13" x14ac:dyDescent="0.25">
      <c r="B59" s="379" t="s">
        <v>363</v>
      </c>
      <c r="C59" s="393" t="s">
        <v>364</v>
      </c>
      <c r="D59" s="379" t="s">
        <v>363</v>
      </c>
      <c r="E59" s="393" t="s">
        <v>364</v>
      </c>
      <c r="F59" s="269" t="s">
        <v>365</v>
      </c>
      <c r="G59" s="270" t="s">
        <v>366</v>
      </c>
      <c r="H59" s="271">
        <v>63482714</v>
      </c>
      <c r="I59" s="272">
        <v>1.815035218136464E-3</v>
      </c>
      <c r="J59" s="273" t="s">
        <v>361</v>
      </c>
      <c r="K59" s="270"/>
      <c r="L59" s="252"/>
    </row>
    <row r="60" spans="1:13" x14ac:dyDescent="0.25">
      <c r="B60" s="379" t="s">
        <v>367</v>
      </c>
      <c r="C60" s="393" t="s">
        <v>368</v>
      </c>
      <c r="D60" s="379" t="s">
        <v>367</v>
      </c>
      <c r="E60" s="393" t="s">
        <v>368</v>
      </c>
      <c r="F60" s="269" t="s">
        <v>369</v>
      </c>
      <c r="G60" s="270" t="s">
        <v>370</v>
      </c>
      <c r="H60" s="271">
        <v>86070923</v>
      </c>
      <c r="I60" s="272">
        <v>2.4608550368925911E-3</v>
      </c>
      <c r="J60" s="273" t="s">
        <v>361</v>
      </c>
      <c r="K60" s="270"/>
      <c r="L60" s="252"/>
    </row>
    <row r="61" spans="1:13" x14ac:dyDescent="0.25">
      <c r="B61" s="394" t="s">
        <v>371</v>
      </c>
      <c r="C61" s="395" t="s">
        <v>372</v>
      </c>
      <c r="D61" s="394" t="s">
        <v>371</v>
      </c>
      <c r="E61" s="395" t="s">
        <v>372</v>
      </c>
      <c r="F61" s="277" t="s">
        <v>373</v>
      </c>
      <c r="G61" s="278" t="s">
        <v>374</v>
      </c>
      <c r="H61" s="279">
        <v>116712661</v>
      </c>
      <c r="I61" s="280">
        <v>3.3369334228121089E-3</v>
      </c>
      <c r="J61" s="281" t="s">
        <v>361</v>
      </c>
      <c r="K61" s="278"/>
      <c r="L61" s="252"/>
    </row>
    <row r="62" spans="1:13" x14ac:dyDescent="0.25">
      <c r="B62" s="391" t="s">
        <v>375</v>
      </c>
      <c r="C62" s="396" t="s">
        <v>29</v>
      </c>
      <c r="D62" s="391" t="s">
        <v>375</v>
      </c>
      <c r="E62" s="392" t="s">
        <v>29</v>
      </c>
      <c r="F62" s="285" t="s">
        <v>376</v>
      </c>
      <c r="G62" s="286" t="s">
        <v>377</v>
      </c>
      <c r="H62" s="287">
        <v>128080427</v>
      </c>
      <c r="I62" s="288">
        <v>3.6619493892299008E-3</v>
      </c>
      <c r="J62" s="289" t="s">
        <v>378</v>
      </c>
      <c r="K62" s="286" t="s">
        <v>379</v>
      </c>
      <c r="L62" s="252"/>
    </row>
    <row r="63" spans="1:13" x14ac:dyDescent="0.25">
      <c r="B63" s="383"/>
      <c r="C63" s="384"/>
      <c r="D63" s="379" t="s">
        <v>380</v>
      </c>
      <c r="E63" s="393" t="s">
        <v>381</v>
      </c>
      <c r="F63" s="269" t="s">
        <v>376</v>
      </c>
      <c r="G63" s="270"/>
      <c r="H63" s="271"/>
      <c r="I63" s="293"/>
      <c r="J63" s="273" t="s">
        <v>378</v>
      </c>
      <c r="K63" s="270"/>
      <c r="L63" s="252"/>
    </row>
    <row r="64" spans="1:13" x14ac:dyDescent="0.25">
      <c r="B64" s="383"/>
      <c r="C64" s="384"/>
      <c r="D64" s="379" t="s">
        <v>382</v>
      </c>
      <c r="E64" s="393" t="s">
        <v>383</v>
      </c>
      <c r="F64" s="269" t="s">
        <v>376</v>
      </c>
      <c r="G64" s="270"/>
      <c r="H64" s="271"/>
      <c r="I64" s="293"/>
      <c r="J64" s="273" t="s">
        <v>378</v>
      </c>
      <c r="K64" s="270"/>
      <c r="L64" s="252"/>
    </row>
    <row r="65" spans="2:12" x14ac:dyDescent="0.25">
      <c r="B65" s="308"/>
      <c r="C65" s="397"/>
      <c r="D65" s="394" t="s">
        <v>384</v>
      </c>
      <c r="E65" s="395" t="s">
        <v>385</v>
      </c>
      <c r="F65" s="277" t="s">
        <v>376</v>
      </c>
      <c r="G65" s="278"/>
      <c r="H65" s="279"/>
      <c r="I65" s="310"/>
      <c r="J65" s="281" t="s">
        <v>378</v>
      </c>
      <c r="K65" s="278"/>
      <c r="L65" s="252"/>
    </row>
    <row r="66" spans="2:12" x14ac:dyDescent="0.25">
      <c r="B66" s="398" t="s">
        <v>386</v>
      </c>
      <c r="C66" s="396" t="s">
        <v>387</v>
      </c>
      <c r="D66" s="391" t="s">
        <v>386</v>
      </c>
      <c r="E66" s="399" t="s">
        <v>387</v>
      </c>
      <c r="F66" s="285" t="s">
        <v>388</v>
      </c>
      <c r="G66" s="286" t="s">
        <v>389</v>
      </c>
      <c r="H66" s="287">
        <v>221448402</v>
      </c>
      <c r="I66" s="288">
        <v>6.3314345481518229E-3</v>
      </c>
      <c r="J66" s="289" t="s">
        <v>390</v>
      </c>
      <c r="K66" s="286" t="s">
        <v>391</v>
      </c>
      <c r="L66" s="252"/>
    </row>
    <row r="67" spans="2:12" x14ac:dyDescent="0.25">
      <c r="B67" s="400" t="s">
        <v>392</v>
      </c>
      <c r="C67" s="380" t="s">
        <v>393</v>
      </c>
      <c r="D67" s="379" t="s">
        <v>394</v>
      </c>
      <c r="E67" s="393" t="s">
        <v>395</v>
      </c>
      <c r="F67" s="269" t="s">
        <v>388</v>
      </c>
      <c r="G67" s="270"/>
      <c r="H67" s="271"/>
      <c r="I67" s="293"/>
      <c r="J67" s="273" t="s">
        <v>390</v>
      </c>
      <c r="K67" s="270"/>
      <c r="L67" s="252"/>
    </row>
    <row r="68" spans="2:12" x14ac:dyDescent="0.25">
      <c r="B68" s="294"/>
      <c r="C68" s="329"/>
      <c r="D68" s="400" t="s">
        <v>396</v>
      </c>
      <c r="E68" s="393" t="s">
        <v>397</v>
      </c>
      <c r="F68" s="269" t="s">
        <v>388</v>
      </c>
      <c r="G68" s="270"/>
      <c r="H68" s="271"/>
      <c r="I68" s="293"/>
      <c r="J68" s="273" t="s">
        <v>390</v>
      </c>
      <c r="K68" s="270"/>
      <c r="L68" s="252"/>
    </row>
    <row r="69" spans="2:12" x14ac:dyDescent="0.25">
      <c r="B69" s="294"/>
      <c r="C69" s="329"/>
      <c r="D69" s="400" t="s">
        <v>398</v>
      </c>
      <c r="E69" s="393" t="s">
        <v>399</v>
      </c>
      <c r="F69" s="269" t="s">
        <v>388</v>
      </c>
      <c r="G69" s="270"/>
      <c r="H69" s="271"/>
      <c r="I69" s="293"/>
      <c r="J69" s="273" t="s">
        <v>390</v>
      </c>
      <c r="K69" s="270"/>
      <c r="L69" s="252"/>
    </row>
    <row r="70" spans="2:12" x14ac:dyDescent="0.25">
      <c r="B70" s="294"/>
      <c r="C70" s="329"/>
      <c r="D70" s="400" t="s">
        <v>400</v>
      </c>
      <c r="E70" s="393" t="s">
        <v>401</v>
      </c>
      <c r="F70" s="269" t="s">
        <v>388</v>
      </c>
      <c r="G70" s="270"/>
      <c r="H70" s="271"/>
      <c r="I70" s="293"/>
      <c r="J70" s="273" t="s">
        <v>390</v>
      </c>
      <c r="K70" s="270"/>
      <c r="L70" s="252"/>
    </row>
    <row r="71" spans="2:12" x14ac:dyDescent="0.25">
      <c r="B71" s="294"/>
      <c r="C71" s="329"/>
      <c r="D71" s="400" t="s">
        <v>402</v>
      </c>
      <c r="E71" s="393" t="s">
        <v>403</v>
      </c>
      <c r="F71" s="269" t="s">
        <v>388</v>
      </c>
      <c r="G71" s="270"/>
      <c r="H71" s="271"/>
      <c r="I71" s="293"/>
      <c r="J71" s="273" t="s">
        <v>390</v>
      </c>
      <c r="K71" s="270"/>
      <c r="L71" s="252"/>
    </row>
    <row r="72" spans="2:12" x14ac:dyDescent="0.25">
      <c r="B72" s="294"/>
      <c r="C72" s="329"/>
      <c r="D72" s="400" t="s">
        <v>404</v>
      </c>
      <c r="E72" s="393" t="s">
        <v>405</v>
      </c>
      <c r="F72" s="269" t="s">
        <v>388</v>
      </c>
      <c r="G72" s="270"/>
      <c r="H72" s="271"/>
      <c r="I72" s="293"/>
      <c r="J72" s="273" t="s">
        <v>390</v>
      </c>
      <c r="K72" s="270"/>
      <c r="L72" s="252"/>
    </row>
    <row r="73" spans="2:12" x14ac:dyDescent="0.25">
      <c r="B73" s="294"/>
      <c r="C73" s="329"/>
      <c r="D73" s="400" t="s">
        <v>406</v>
      </c>
      <c r="E73" s="393" t="s">
        <v>407</v>
      </c>
      <c r="F73" s="269" t="s">
        <v>388</v>
      </c>
      <c r="G73" s="270"/>
      <c r="H73" s="271"/>
      <c r="I73" s="293"/>
      <c r="J73" s="273" t="s">
        <v>390</v>
      </c>
      <c r="K73" s="270"/>
      <c r="L73" s="252"/>
    </row>
    <row r="74" spans="2:12" x14ac:dyDescent="0.25">
      <c r="B74" s="302"/>
      <c r="C74" s="384"/>
      <c r="D74" s="379" t="s">
        <v>408</v>
      </c>
      <c r="E74" s="393" t="s">
        <v>409</v>
      </c>
      <c r="F74" s="269" t="s">
        <v>388</v>
      </c>
      <c r="G74" s="270"/>
      <c r="H74" s="271"/>
      <c r="I74" s="293"/>
      <c r="J74" s="273" t="s">
        <v>390</v>
      </c>
      <c r="K74" s="270"/>
      <c r="L74" s="252"/>
    </row>
    <row r="75" spans="2:12" x14ac:dyDescent="0.25">
      <c r="B75" s="308"/>
      <c r="C75" s="397"/>
      <c r="D75" s="394" t="s">
        <v>410</v>
      </c>
      <c r="E75" s="395" t="s">
        <v>411</v>
      </c>
      <c r="F75" s="277" t="s">
        <v>388</v>
      </c>
      <c r="G75" s="278"/>
      <c r="H75" s="279"/>
      <c r="I75" s="310"/>
      <c r="J75" s="281" t="s">
        <v>390</v>
      </c>
      <c r="K75" s="278"/>
      <c r="L75" s="252"/>
    </row>
    <row r="76" spans="2:12" x14ac:dyDescent="0.25">
      <c r="B76" s="391" t="s">
        <v>396</v>
      </c>
      <c r="C76" s="396" t="s">
        <v>412</v>
      </c>
      <c r="D76" s="391" t="s">
        <v>413</v>
      </c>
      <c r="E76" s="392" t="s">
        <v>31</v>
      </c>
      <c r="F76" s="285" t="s">
        <v>414</v>
      </c>
      <c r="G76" s="286" t="s">
        <v>415</v>
      </c>
      <c r="H76" s="287">
        <v>185711618</v>
      </c>
      <c r="I76" s="288">
        <v>5.3096836264294829E-3</v>
      </c>
      <c r="J76" s="289" t="s">
        <v>416</v>
      </c>
      <c r="K76" s="286" t="s">
        <v>417</v>
      </c>
      <c r="L76" s="252"/>
    </row>
    <row r="77" spans="2:12" x14ac:dyDescent="0.25">
      <c r="B77" s="400" t="s">
        <v>400</v>
      </c>
      <c r="C77" s="401" t="s">
        <v>418</v>
      </c>
      <c r="D77" s="400" t="s">
        <v>419</v>
      </c>
      <c r="E77" s="393" t="s">
        <v>418</v>
      </c>
      <c r="F77" s="269" t="s">
        <v>420</v>
      </c>
      <c r="G77" s="270" t="s">
        <v>421</v>
      </c>
      <c r="H77" s="271">
        <v>13328516</v>
      </c>
      <c r="I77" s="272">
        <v>3.8107579876776144E-4</v>
      </c>
      <c r="J77" s="273" t="s">
        <v>416</v>
      </c>
      <c r="K77" s="270"/>
      <c r="L77" s="252"/>
    </row>
    <row r="78" spans="2:12" x14ac:dyDescent="0.25">
      <c r="B78" s="400" t="s">
        <v>402</v>
      </c>
      <c r="C78" s="402" t="s">
        <v>422</v>
      </c>
      <c r="D78" s="400" t="s">
        <v>423</v>
      </c>
      <c r="E78" s="393" t="s">
        <v>422</v>
      </c>
      <c r="F78" s="269" t="s">
        <v>424</v>
      </c>
      <c r="G78" s="270" t="s">
        <v>425</v>
      </c>
      <c r="H78" s="271">
        <v>127915</v>
      </c>
      <c r="I78" s="272">
        <v>3.6572196634177581E-6</v>
      </c>
      <c r="J78" s="273" t="s">
        <v>426</v>
      </c>
      <c r="K78" s="270"/>
      <c r="L78" s="252"/>
    </row>
    <row r="79" spans="2:12" x14ac:dyDescent="0.25">
      <c r="B79" s="400" t="s">
        <v>404</v>
      </c>
      <c r="C79" s="401" t="s">
        <v>427</v>
      </c>
      <c r="D79" s="400" t="s">
        <v>428</v>
      </c>
      <c r="E79" s="393" t="s">
        <v>429</v>
      </c>
      <c r="F79" s="269" t="s">
        <v>430</v>
      </c>
      <c r="G79" s="270" t="s">
        <v>431</v>
      </c>
      <c r="H79" s="271">
        <v>35074428</v>
      </c>
      <c r="I79" s="272">
        <v>1.0028134914961528E-3</v>
      </c>
      <c r="J79" s="273" t="s">
        <v>416</v>
      </c>
      <c r="K79" s="270"/>
      <c r="L79" s="252"/>
    </row>
    <row r="80" spans="2:12" x14ac:dyDescent="0.25">
      <c r="B80" s="403"/>
      <c r="C80" s="304"/>
      <c r="D80" s="400" t="s">
        <v>432</v>
      </c>
      <c r="E80" s="393" t="s">
        <v>32</v>
      </c>
      <c r="F80" s="269" t="s">
        <v>430</v>
      </c>
      <c r="G80" s="270"/>
      <c r="H80" s="271"/>
      <c r="I80" s="293"/>
      <c r="J80" s="273" t="s">
        <v>416</v>
      </c>
      <c r="K80" s="270"/>
      <c r="L80" s="252"/>
    </row>
    <row r="81" spans="2:12" x14ac:dyDescent="0.25">
      <c r="B81" s="403"/>
      <c r="C81" s="304"/>
      <c r="D81" s="400" t="s">
        <v>392</v>
      </c>
      <c r="E81" s="393" t="s">
        <v>433</v>
      </c>
      <c r="F81" s="269" t="s">
        <v>430</v>
      </c>
      <c r="G81" s="270"/>
      <c r="H81" s="271"/>
      <c r="I81" s="293"/>
      <c r="J81" s="273" t="s">
        <v>416</v>
      </c>
      <c r="K81" s="270"/>
      <c r="L81" s="252"/>
    </row>
    <row r="82" spans="2:12" x14ac:dyDescent="0.25">
      <c r="B82" s="386" t="s">
        <v>394</v>
      </c>
      <c r="C82" s="404" t="s">
        <v>434</v>
      </c>
      <c r="D82" s="386" t="s">
        <v>435</v>
      </c>
      <c r="E82" s="395" t="s">
        <v>436</v>
      </c>
      <c r="F82" s="277" t="s">
        <v>430</v>
      </c>
      <c r="G82" s="278"/>
      <c r="H82" s="279"/>
      <c r="I82" s="310"/>
      <c r="J82" s="281" t="s">
        <v>416</v>
      </c>
      <c r="K82" s="278"/>
      <c r="L82" s="252"/>
    </row>
    <row r="83" spans="2:12" ht="15.75" thickBot="1" x14ac:dyDescent="0.3">
      <c r="B83" s="405" t="s">
        <v>408</v>
      </c>
      <c r="C83" s="406" t="s">
        <v>437</v>
      </c>
      <c r="D83" s="405" t="s">
        <v>438</v>
      </c>
      <c r="E83" s="407" t="s">
        <v>439</v>
      </c>
      <c r="F83" s="327" t="s">
        <v>440</v>
      </c>
      <c r="G83" s="324" t="s">
        <v>441</v>
      </c>
      <c r="H83" s="325"/>
      <c r="I83" s="326"/>
      <c r="J83" s="327" t="s">
        <v>442</v>
      </c>
      <c r="K83" s="324" t="s">
        <v>443</v>
      </c>
      <c r="L83" s="252"/>
    </row>
    <row r="84" spans="2:12" ht="15.75" thickBot="1" x14ac:dyDescent="0.3">
      <c r="B84" s="408"/>
      <c r="C84" s="409"/>
      <c r="D84" s="330"/>
      <c r="E84" s="410"/>
      <c r="F84" s="269"/>
      <c r="G84" s="269"/>
      <c r="H84" s="293"/>
      <c r="I84" s="293"/>
      <c r="J84" s="331"/>
      <c r="K84" s="269"/>
      <c r="L84" s="252"/>
    </row>
    <row r="85" spans="2:12" ht="16.5" thickBot="1" x14ac:dyDescent="0.3">
      <c r="B85" s="333" t="s">
        <v>193</v>
      </c>
      <c r="C85" s="409"/>
      <c r="D85" s="330"/>
      <c r="E85" s="410"/>
      <c r="F85" s="260" t="s">
        <v>194</v>
      </c>
      <c r="G85" s="269"/>
      <c r="H85" s="262" t="s">
        <v>195</v>
      </c>
      <c r="I85" s="335"/>
      <c r="J85" s="336" t="s">
        <v>444</v>
      </c>
      <c r="K85" s="265" t="s">
        <v>445</v>
      </c>
      <c r="L85" s="252"/>
    </row>
    <row r="86" spans="2:12" x14ac:dyDescent="0.25">
      <c r="B86" s="411"/>
      <c r="C86" s="412"/>
      <c r="D86" s="413">
        <v>3</v>
      </c>
      <c r="E86" s="414" t="s">
        <v>446</v>
      </c>
      <c r="F86" s="339" t="s">
        <v>447</v>
      </c>
      <c r="G86" s="340" t="s">
        <v>448</v>
      </c>
      <c r="H86" s="341">
        <v>259352965</v>
      </c>
      <c r="I86" s="415">
        <v>7.4151644714357005E-3</v>
      </c>
      <c r="J86" s="269" t="s">
        <v>449</v>
      </c>
      <c r="K86" s="270" t="s">
        <v>450</v>
      </c>
      <c r="L86" s="252"/>
    </row>
    <row r="87" spans="2:12" x14ac:dyDescent="0.25">
      <c r="B87" s="302"/>
      <c r="C87" s="384"/>
      <c r="D87" s="416" t="s">
        <v>451</v>
      </c>
      <c r="E87" s="417" t="s">
        <v>452</v>
      </c>
      <c r="F87" s="269" t="s">
        <v>447</v>
      </c>
      <c r="G87" s="270"/>
      <c r="H87" s="271"/>
      <c r="I87" s="271"/>
      <c r="J87" s="269" t="s">
        <v>449</v>
      </c>
      <c r="K87" s="270"/>
      <c r="L87" s="252"/>
    </row>
    <row r="88" spans="2:12" x14ac:dyDescent="0.25">
      <c r="B88" s="418" t="s">
        <v>453</v>
      </c>
      <c r="C88" s="419" t="s">
        <v>454</v>
      </c>
      <c r="D88" s="420"/>
      <c r="E88" s="421"/>
      <c r="F88" s="269" t="s">
        <v>447</v>
      </c>
      <c r="G88" s="270"/>
      <c r="H88" s="271"/>
      <c r="I88" s="271"/>
      <c r="J88" s="269" t="s">
        <v>449</v>
      </c>
      <c r="K88" s="270"/>
      <c r="L88" s="252"/>
    </row>
    <row r="89" spans="2:12" x14ac:dyDescent="0.25">
      <c r="B89" s="422" t="s">
        <v>455</v>
      </c>
      <c r="C89" s="419" t="s">
        <v>456</v>
      </c>
      <c r="D89" s="420"/>
      <c r="E89" s="421"/>
      <c r="F89" s="269" t="s">
        <v>447</v>
      </c>
      <c r="G89" s="270"/>
      <c r="H89" s="271"/>
      <c r="I89" s="271"/>
      <c r="J89" s="269" t="s">
        <v>449</v>
      </c>
      <c r="K89" s="270"/>
      <c r="L89" s="252"/>
    </row>
    <row r="90" spans="2:12" x14ac:dyDescent="0.25">
      <c r="B90" s="420"/>
      <c r="C90" s="423"/>
      <c r="D90" s="416" t="s">
        <v>457</v>
      </c>
      <c r="E90" s="417" t="s">
        <v>458</v>
      </c>
      <c r="F90" s="269" t="s">
        <v>447</v>
      </c>
      <c r="G90" s="270"/>
      <c r="H90" s="271"/>
      <c r="I90" s="271"/>
      <c r="J90" s="269" t="s">
        <v>449</v>
      </c>
      <c r="K90" s="270"/>
      <c r="L90" s="252"/>
    </row>
    <row r="91" spans="2:12" x14ac:dyDescent="0.25">
      <c r="B91" s="420"/>
      <c r="C91" s="423"/>
      <c r="D91" s="416" t="s">
        <v>459</v>
      </c>
      <c r="E91" s="417" t="s">
        <v>460</v>
      </c>
      <c r="F91" s="269" t="s">
        <v>447</v>
      </c>
      <c r="G91" s="270"/>
      <c r="H91" s="271"/>
      <c r="I91" s="271"/>
      <c r="J91" s="269" t="s">
        <v>449</v>
      </c>
      <c r="K91" s="270"/>
      <c r="L91" s="252"/>
    </row>
    <row r="92" spans="2:12" x14ac:dyDescent="0.25">
      <c r="B92" s="420"/>
      <c r="C92" s="423"/>
      <c r="D92" s="416" t="s">
        <v>461</v>
      </c>
      <c r="E92" s="417" t="s">
        <v>462</v>
      </c>
      <c r="F92" s="269" t="s">
        <v>447</v>
      </c>
      <c r="G92" s="270"/>
      <c r="H92" s="271"/>
      <c r="I92" s="271"/>
      <c r="J92" s="269" t="s">
        <v>449</v>
      </c>
      <c r="K92" s="270"/>
      <c r="L92" s="252"/>
    </row>
    <row r="93" spans="2:12" x14ac:dyDescent="0.25">
      <c r="B93" s="424"/>
      <c r="C93" s="425"/>
      <c r="D93" s="426" t="s">
        <v>463</v>
      </c>
      <c r="E93" s="427" t="s">
        <v>464</v>
      </c>
      <c r="F93" s="277" t="s">
        <v>447</v>
      </c>
      <c r="G93" s="278"/>
      <c r="H93" s="279"/>
      <c r="I93" s="279"/>
      <c r="J93" s="277" t="s">
        <v>449</v>
      </c>
      <c r="K93" s="278"/>
      <c r="L93" s="252"/>
    </row>
    <row r="94" spans="2:12" x14ac:dyDescent="0.25">
      <c r="B94" s="428">
        <v>3</v>
      </c>
      <c r="C94" s="429" t="s">
        <v>35</v>
      </c>
      <c r="D94" s="428" t="s">
        <v>465</v>
      </c>
      <c r="E94" s="430" t="s">
        <v>35</v>
      </c>
      <c r="F94" s="285" t="s">
        <v>466</v>
      </c>
      <c r="G94" s="286" t="s">
        <v>467</v>
      </c>
      <c r="H94" s="287">
        <v>981633458</v>
      </c>
      <c r="I94" s="431">
        <v>2.8065896766339912E-2</v>
      </c>
      <c r="J94" s="285" t="s">
        <v>468</v>
      </c>
      <c r="K94" s="286" t="s">
        <v>469</v>
      </c>
      <c r="L94" s="252"/>
    </row>
    <row r="95" spans="2:12" x14ac:dyDescent="0.25">
      <c r="B95" s="416" t="s">
        <v>451</v>
      </c>
      <c r="C95" s="432" t="s">
        <v>470</v>
      </c>
      <c r="D95" s="416" t="s">
        <v>471</v>
      </c>
      <c r="E95" s="417" t="s">
        <v>472</v>
      </c>
      <c r="F95" s="269" t="s">
        <v>466</v>
      </c>
      <c r="G95" s="270"/>
      <c r="H95" s="271"/>
      <c r="I95" s="271"/>
      <c r="J95" s="269" t="s">
        <v>468</v>
      </c>
      <c r="K95" s="270"/>
      <c r="L95" s="252"/>
    </row>
    <row r="96" spans="2:12" x14ac:dyDescent="0.25">
      <c r="B96" s="433" t="s">
        <v>465</v>
      </c>
      <c r="C96" s="434" t="s">
        <v>473</v>
      </c>
      <c r="D96" s="302"/>
      <c r="E96" s="435"/>
      <c r="F96" s="269" t="s">
        <v>466</v>
      </c>
      <c r="G96" s="270"/>
      <c r="H96" s="271"/>
      <c r="I96" s="271"/>
      <c r="J96" s="269" t="s">
        <v>468</v>
      </c>
      <c r="K96" s="270"/>
      <c r="L96" s="252"/>
    </row>
    <row r="97" spans="2:12" x14ac:dyDescent="0.25">
      <c r="B97" s="416" t="s">
        <v>471</v>
      </c>
      <c r="C97" s="432" t="s">
        <v>474</v>
      </c>
      <c r="D97" s="302"/>
      <c r="E97" s="435"/>
      <c r="F97" s="269" t="s">
        <v>466</v>
      </c>
      <c r="G97" s="270"/>
      <c r="H97" s="271"/>
      <c r="I97" s="293"/>
      <c r="J97" s="273" t="s">
        <v>468</v>
      </c>
      <c r="K97" s="270"/>
      <c r="L97" s="252"/>
    </row>
    <row r="98" spans="2:12" x14ac:dyDescent="0.25">
      <c r="B98" s="416" t="s">
        <v>475</v>
      </c>
      <c r="C98" s="432" t="s">
        <v>476</v>
      </c>
      <c r="D98" s="294"/>
      <c r="E98" s="436"/>
      <c r="F98" s="269" t="s">
        <v>466</v>
      </c>
      <c r="G98" s="270"/>
      <c r="H98" s="271"/>
      <c r="I98" s="293"/>
      <c r="J98" s="273" t="s">
        <v>468</v>
      </c>
      <c r="K98" s="270"/>
      <c r="L98" s="252"/>
    </row>
    <row r="99" spans="2:12" x14ac:dyDescent="0.25">
      <c r="B99" s="416" t="s">
        <v>477</v>
      </c>
      <c r="C99" s="432" t="s">
        <v>478</v>
      </c>
      <c r="D99" s="294"/>
      <c r="E99" s="436"/>
      <c r="F99" s="269" t="s">
        <v>466</v>
      </c>
      <c r="G99" s="270"/>
      <c r="H99" s="271"/>
      <c r="I99" s="293"/>
      <c r="J99" s="273" t="s">
        <v>468</v>
      </c>
      <c r="K99" s="270"/>
      <c r="L99" s="252"/>
    </row>
    <row r="100" spans="2:12" x14ac:dyDescent="0.25">
      <c r="B100" s="416" t="s">
        <v>479</v>
      </c>
      <c r="C100" s="432" t="s">
        <v>480</v>
      </c>
      <c r="D100" s="416" t="s">
        <v>481</v>
      </c>
      <c r="E100" s="417" t="s">
        <v>482</v>
      </c>
      <c r="F100" s="269" t="s">
        <v>483</v>
      </c>
      <c r="G100" s="270" t="s">
        <v>484</v>
      </c>
      <c r="H100" s="271">
        <v>124603723</v>
      </c>
      <c r="I100" s="272">
        <v>3.5625468935672872E-3</v>
      </c>
      <c r="J100" s="273" t="s">
        <v>468</v>
      </c>
      <c r="K100" s="270"/>
      <c r="L100" s="252"/>
    </row>
    <row r="101" spans="2:12" x14ac:dyDescent="0.25">
      <c r="B101" s="416" t="s">
        <v>485</v>
      </c>
      <c r="C101" s="437" t="s">
        <v>486</v>
      </c>
      <c r="D101" s="416" t="s">
        <v>487</v>
      </c>
      <c r="E101" s="417" t="s">
        <v>486</v>
      </c>
      <c r="F101" s="269" t="s">
        <v>488</v>
      </c>
      <c r="G101" s="270" t="s">
        <v>489</v>
      </c>
      <c r="H101" s="271">
        <v>98802157</v>
      </c>
      <c r="I101" s="272">
        <v>2.8248539371339442E-3</v>
      </c>
      <c r="J101" s="273" t="s">
        <v>468</v>
      </c>
      <c r="K101" s="270"/>
      <c r="L101" s="252"/>
    </row>
    <row r="102" spans="2:12" x14ac:dyDescent="0.25">
      <c r="B102" s="416" t="s">
        <v>490</v>
      </c>
      <c r="C102" s="432" t="s">
        <v>491</v>
      </c>
      <c r="D102" s="416" t="s">
        <v>475</v>
      </c>
      <c r="E102" s="417" t="s">
        <v>492</v>
      </c>
      <c r="F102" s="269" t="s">
        <v>493</v>
      </c>
      <c r="G102" s="270" t="s">
        <v>494</v>
      </c>
      <c r="H102" s="271">
        <v>46386159</v>
      </c>
      <c r="I102" s="272">
        <v>1.3262273603973154E-3</v>
      </c>
      <c r="J102" s="273" t="s">
        <v>468</v>
      </c>
      <c r="K102" s="270"/>
      <c r="L102" s="252"/>
    </row>
    <row r="103" spans="2:12" x14ac:dyDescent="0.25">
      <c r="B103" s="416" t="s">
        <v>495</v>
      </c>
      <c r="C103" s="432" t="s">
        <v>496</v>
      </c>
      <c r="D103" s="294"/>
      <c r="E103" s="436"/>
      <c r="F103" s="269" t="s">
        <v>493</v>
      </c>
      <c r="G103" s="270"/>
      <c r="H103" s="271"/>
      <c r="I103" s="293"/>
      <c r="J103" s="273" t="s">
        <v>468</v>
      </c>
      <c r="K103" s="270"/>
      <c r="L103" s="252"/>
    </row>
    <row r="104" spans="2:12" x14ac:dyDescent="0.25">
      <c r="B104" s="302"/>
      <c r="C104" s="304"/>
      <c r="D104" s="416" t="s">
        <v>497</v>
      </c>
      <c r="E104" s="417" t="s">
        <v>498</v>
      </c>
      <c r="F104" s="269" t="s">
        <v>493</v>
      </c>
      <c r="G104" s="270"/>
      <c r="H104" s="271"/>
      <c r="I104" s="293"/>
      <c r="J104" s="273" t="s">
        <v>468</v>
      </c>
      <c r="K104" s="270"/>
      <c r="L104" s="252"/>
    </row>
    <row r="105" spans="2:12" x14ac:dyDescent="0.25">
      <c r="B105" s="416" t="s">
        <v>499</v>
      </c>
      <c r="C105" s="432" t="s">
        <v>500</v>
      </c>
      <c r="D105" s="416" t="s">
        <v>479</v>
      </c>
      <c r="E105" s="417" t="s">
        <v>501</v>
      </c>
      <c r="F105" s="269" t="s">
        <v>502</v>
      </c>
      <c r="G105" s="270" t="s">
        <v>503</v>
      </c>
      <c r="H105" s="271">
        <v>441039653</v>
      </c>
      <c r="I105" s="272">
        <v>1.2609771264500214E-2</v>
      </c>
      <c r="J105" s="273" t="s">
        <v>468</v>
      </c>
      <c r="K105" s="270"/>
      <c r="L105" s="252"/>
    </row>
    <row r="106" spans="2:12" x14ac:dyDescent="0.25">
      <c r="B106" s="416" t="s">
        <v>504</v>
      </c>
      <c r="C106" s="432" t="s">
        <v>505</v>
      </c>
      <c r="D106" s="416" t="s">
        <v>485</v>
      </c>
      <c r="E106" s="417" t="s">
        <v>505</v>
      </c>
      <c r="F106" s="269" t="s">
        <v>506</v>
      </c>
      <c r="G106" s="270" t="s">
        <v>507</v>
      </c>
      <c r="H106" s="271">
        <v>191891327</v>
      </c>
      <c r="I106" s="272">
        <v>5.4863677781630529E-3</v>
      </c>
      <c r="J106" s="273" t="s">
        <v>468</v>
      </c>
      <c r="K106" s="270"/>
      <c r="L106" s="252"/>
    </row>
    <row r="107" spans="2:12" x14ac:dyDescent="0.25">
      <c r="B107" s="426" t="s">
        <v>508</v>
      </c>
      <c r="C107" s="438" t="s">
        <v>509</v>
      </c>
      <c r="D107" s="439" t="s">
        <v>510</v>
      </c>
      <c r="E107" s="440" t="s">
        <v>511</v>
      </c>
      <c r="F107" s="277" t="s">
        <v>512</v>
      </c>
      <c r="G107" s="278" t="s">
        <v>513</v>
      </c>
      <c r="H107" s="279">
        <v>11929830</v>
      </c>
      <c r="I107" s="280">
        <v>3.4108594658352085E-4</v>
      </c>
      <c r="J107" s="281" t="s">
        <v>468</v>
      </c>
      <c r="K107" s="278"/>
      <c r="L107" s="252"/>
    </row>
    <row r="108" spans="2:12" x14ac:dyDescent="0.25">
      <c r="B108" s="441" t="s">
        <v>514</v>
      </c>
      <c r="C108" s="442" t="s">
        <v>38</v>
      </c>
      <c r="D108" s="443" t="s">
        <v>490</v>
      </c>
      <c r="E108" s="444" t="s">
        <v>515</v>
      </c>
      <c r="F108" s="285" t="s">
        <v>516</v>
      </c>
      <c r="G108" s="286" t="s">
        <v>517</v>
      </c>
      <c r="H108" s="287">
        <v>12740466</v>
      </c>
      <c r="I108" s="288">
        <v>3.6426285249036776E-4</v>
      </c>
      <c r="J108" s="289" t="s">
        <v>518</v>
      </c>
      <c r="K108" s="286" t="s">
        <v>519</v>
      </c>
      <c r="L108" s="252"/>
    </row>
    <row r="109" spans="2:12" x14ac:dyDescent="0.25">
      <c r="B109" s="445"/>
      <c r="C109" s="446"/>
      <c r="D109" s="416" t="s">
        <v>495</v>
      </c>
      <c r="E109" s="417" t="s">
        <v>520</v>
      </c>
      <c r="F109" s="269" t="s">
        <v>516</v>
      </c>
      <c r="G109" s="270"/>
      <c r="H109" s="271"/>
      <c r="I109" s="293"/>
      <c r="J109" s="273" t="s">
        <v>518</v>
      </c>
      <c r="K109" s="270"/>
      <c r="L109" s="252"/>
    </row>
    <row r="110" spans="2:12" x14ac:dyDescent="0.25">
      <c r="B110" s="445" t="s">
        <v>521</v>
      </c>
      <c r="C110" s="446" t="s">
        <v>522</v>
      </c>
      <c r="D110" s="416" t="s">
        <v>499</v>
      </c>
      <c r="E110" s="417" t="s">
        <v>523</v>
      </c>
      <c r="F110" s="269" t="s">
        <v>524</v>
      </c>
      <c r="G110" s="270" t="s">
        <v>525</v>
      </c>
      <c r="H110" s="271">
        <v>174907149</v>
      </c>
      <c r="I110" s="272">
        <v>5.0007728928987191E-3</v>
      </c>
      <c r="J110" s="273" t="s">
        <v>518</v>
      </c>
      <c r="K110" s="270"/>
      <c r="L110" s="252"/>
    </row>
    <row r="111" spans="2:12" x14ac:dyDescent="0.25">
      <c r="B111" s="445" t="s">
        <v>526</v>
      </c>
      <c r="C111" s="447" t="s">
        <v>527</v>
      </c>
      <c r="D111" s="416" t="s">
        <v>504</v>
      </c>
      <c r="E111" s="417" t="s">
        <v>527</v>
      </c>
      <c r="F111" s="269" t="s">
        <v>528</v>
      </c>
      <c r="G111" s="270" t="s">
        <v>529</v>
      </c>
      <c r="H111" s="271">
        <v>131124411</v>
      </c>
      <c r="I111" s="272">
        <v>3.7489799809504107E-3</v>
      </c>
      <c r="J111" s="273" t="s">
        <v>518</v>
      </c>
      <c r="K111" s="270"/>
      <c r="L111" s="252"/>
    </row>
    <row r="112" spans="2:12" x14ac:dyDescent="0.25">
      <c r="B112" s="445" t="s">
        <v>530</v>
      </c>
      <c r="C112" s="447" t="s">
        <v>531</v>
      </c>
      <c r="D112" s="416" t="s">
        <v>508</v>
      </c>
      <c r="E112" s="417" t="s">
        <v>531</v>
      </c>
      <c r="F112" s="269" t="s">
        <v>532</v>
      </c>
      <c r="G112" s="270" t="s">
        <v>533</v>
      </c>
      <c r="H112" s="271">
        <v>1001172518</v>
      </c>
      <c r="I112" s="272">
        <v>2.8624538320783877E-2</v>
      </c>
      <c r="J112" s="273" t="s">
        <v>518</v>
      </c>
      <c r="K112" s="270"/>
      <c r="L112" s="252"/>
    </row>
    <row r="113" spans="2:12" x14ac:dyDescent="0.25">
      <c r="B113" s="445" t="s">
        <v>534</v>
      </c>
      <c r="C113" s="447" t="s">
        <v>535</v>
      </c>
      <c r="D113" s="416" t="s">
        <v>536</v>
      </c>
      <c r="E113" s="417" t="s">
        <v>535</v>
      </c>
      <c r="F113" s="269" t="s">
        <v>537</v>
      </c>
      <c r="G113" s="270" t="s">
        <v>538</v>
      </c>
      <c r="H113" s="271">
        <v>238609845</v>
      </c>
      <c r="I113" s="272">
        <v>6.8220976196619902E-3</v>
      </c>
      <c r="J113" s="273" t="s">
        <v>518</v>
      </c>
      <c r="K113" s="270"/>
      <c r="L113" s="252"/>
    </row>
    <row r="114" spans="2:12" x14ac:dyDescent="0.25">
      <c r="B114" s="448" t="s">
        <v>539</v>
      </c>
      <c r="C114" s="449" t="s">
        <v>540</v>
      </c>
      <c r="D114" s="426" t="s">
        <v>541</v>
      </c>
      <c r="E114" s="427" t="s">
        <v>540</v>
      </c>
      <c r="F114" s="277" t="s">
        <v>542</v>
      </c>
      <c r="G114" s="278" t="s">
        <v>543</v>
      </c>
      <c r="H114" s="279">
        <v>38618017</v>
      </c>
      <c r="I114" s="280">
        <v>1.1041282971864226E-3</v>
      </c>
      <c r="J114" s="281" t="s">
        <v>518</v>
      </c>
      <c r="K114" s="278"/>
      <c r="L114" s="252"/>
    </row>
    <row r="115" spans="2:12" x14ac:dyDescent="0.25">
      <c r="B115" s="450" t="s">
        <v>544</v>
      </c>
      <c r="C115" s="451" t="s">
        <v>545</v>
      </c>
      <c r="D115" s="443" t="s">
        <v>477</v>
      </c>
      <c r="E115" s="444" t="s">
        <v>546</v>
      </c>
      <c r="F115" s="285" t="s">
        <v>547</v>
      </c>
      <c r="G115" s="286" t="s">
        <v>548</v>
      </c>
      <c r="H115" s="287">
        <v>10587734</v>
      </c>
      <c r="I115" s="288">
        <v>3.0271405992914632E-4</v>
      </c>
      <c r="J115" s="289" t="s">
        <v>549</v>
      </c>
      <c r="K115" s="286" t="s">
        <v>550</v>
      </c>
      <c r="L115" s="252"/>
    </row>
    <row r="116" spans="2:12" x14ac:dyDescent="0.25">
      <c r="B116" s="452" t="s">
        <v>551</v>
      </c>
      <c r="C116" s="447" t="s">
        <v>552</v>
      </c>
      <c r="D116" s="416" t="s">
        <v>553</v>
      </c>
      <c r="E116" s="453" t="s">
        <v>552</v>
      </c>
      <c r="F116" s="269" t="s">
        <v>554</v>
      </c>
      <c r="G116" s="270" t="s">
        <v>555</v>
      </c>
      <c r="H116" s="271">
        <v>305700990</v>
      </c>
      <c r="I116" s="272">
        <v>8.740301542073059E-3</v>
      </c>
      <c r="J116" s="273" t="s">
        <v>549</v>
      </c>
      <c r="K116" s="270"/>
      <c r="L116" s="252"/>
    </row>
    <row r="117" spans="2:12" x14ac:dyDescent="0.25">
      <c r="B117" s="445" t="s">
        <v>556</v>
      </c>
      <c r="C117" s="447" t="s">
        <v>557</v>
      </c>
      <c r="D117" s="416" t="s">
        <v>558</v>
      </c>
      <c r="E117" s="417" t="s">
        <v>557</v>
      </c>
      <c r="F117" s="269" t="s">
        <v>559</v>
      </c>
      <c r="G117" s="270" t="s">
        <v>560</v>
      </c>
      <c r="H117" s="271">
        <v>3176527</v>
      </c>
      <c r="I117" s="272">
        <v>9.0820130600613075E-5</v>
      </c>
      <c r="J117" s="273" t="s">
        <v>549</v>
      </c>
      <c r="K117" s="270"/>
      <c r="L117" s="252"/>
    </row>
    <row r="118" spans="2:12" x14ac:dyDescent="0.25">
      <c r="B118" s="448" t="s">
        <v>561</v>
      </c>
      <c r="C118" s="449" t="s">
        <v>562</v>
      </c>
      <c r="D118" s="426" t="s">
        <v>563</v>
      </c>
      <c r="E118" s="427" t="s">
        <v>564</v>
      </c>
      <c r="F118" s="277" t="s">
        <v>565</v>
      </c>
      <c r="G118" s="278" t="s">
        <v>566</v>
      </c>
      <c r="H118" s="279">
        <v>125256685</v>
      </c>
      <c r="I118" s="280">
        <v>3.5812157398000559E-3</v>
      </c>
      <c r="J118" s="281" t="s">
        <v>549</v>
      </c>
      <c r="K118" s="278"/>
      <c r="L118" s="252"/>
    </row>
    <row r="119" spans="2:12" x14ac:dyDescent="0.25">
      <c r="B119" s="443" t="s">
        <v>457</v>
      </c>
      <c r="C119" s="454" t="s">
        <v>567</v>
      </c>
      <c r="D119" s="443" t="s">
        <v>568</v>
      </c>
      <c r="E119" s="444" t="s">
        <v>569</v>
      </c>
      <c r="F119" s="285" t="s">
        <v>570</v>
      </c>
      <c r="G119" s="286" t="s">
        <v>571</v>
      </c>
      <c r="H119" s="287"/>
      <c r="I119" s="455"/>
      <c r="J119" s="289" t="s">
        <v>572</v>
      </c>
      <c r="K119" s="286" t="s">
        <v>571</v>
      </c>
      <c r="L119" s="252"/>
    </row>
    <row r="120" spans="2:12" ht="15.75" thickBot="1" x14ac:dyDescent="0.3">
      <c r="B120" s="456" t="s">
        <v>573</v>
      </c>
      <c r="C120" s="457" t="s">
        <v>574</v>
      </c>
      <c r="D120" s="458"/>
      <c r="E120" s="459"/>
      <c r="F120" s="460" t="s">
        <v>570</v>
      </c>
      <c r="G120" s="461"/>
      <c r="H120" s="462"/>
      <c r="I120" s="463"/>
      <c r="J120" s="464" t="s">
        <v>572</v>
      </c>
      <c r="K120" s="461"/>
      <c r="L120" s="252"/>
    </row>
    <row r="121" spans="2:12" ht="15.75" thickBot="1" x14ac:dyDescent="0.3">
      <c r="B121" s="408"/>
      <c r="C121" s="409"/>
      <c r="D121" s="409"/>
      <c r="E121" s="409"/>
      <c r="F121" s="269"/>
      <c r="G121" s="331"/>
      <c r="H121" s="332"/>
      <c r="I121" s="332"/>
      <c r="J121" s="331"/>
      <c r="K121" s="269"/>
      <c r="L121" s="252"/>
    </row>
    <row r="122" spans="2:12" ht="16.5" thickBot="1" x14ac:dyDescent="0.3">
      <c r="B122" s="333" t="s">
        <v>193</v>
      </c>
      <c r="C122" s="409"/>
      <c r="D122" s="409"/>
      <c r="E122" s="409"/>
      <c r="F122" s="260" t="s">
        <v>194</v>
      </c>
      <c r="G122" s="331"/>
      <c r="H122" s="262" t="s">
        <v>195</v>
      </c>
      <c r="I122" s="335"/>
      <c r="J122" s="465" t="s">
        <v>575</v>
      </c>
      <c r="K122" s="265" t="s">
        <v>576</v>
      </c>
      <c r="L122" s="252"/>
    </row>
    <row r="123" spans="2:12" x14ac:dyDescent="0.25">
      <c r="B123" s="466">
        <v>5</v>
      </c>
      <c r="C123" s="467" t="s">
        <v>577</v>
      </c>
      <c r="D123" s="468">
        <v>4</v>
      </c>
      <c r="E123" s="469" t="s">
        <v>578</v>
      </c>
      <c r="F123" s="339" t="s">
        <v>579</v>
      </c>
      <c r="G123" s="340" t="s">
        <v>580</v>
      </c>
      <c r="H123" s="341">
        <v>415387888</v>
      </c>
      <c r="I123" s="415">
        <v>1.1876361270681104E-2</v>
      </c>
      <c r="J123" s="269" t="s">
        <v>581</v>
      </c>
      <c r="K123" s="270" t="s">
        <v>582</v>
      </c>
      <c r="L123" s="252"/>
    </row>
    <row r="124" spans="2:12" x14ac:dyDescent="0.25">
      <c r="B124" s="470"/>
      <c r="C124" s="471"/>
      <c r="D124" s="472">
        <v>43</v>
      </c>
      <c r="E124" s="473" t="s">
        <v>583</v>
      </c>
      <c r="F124" s="269" t="s">
        <v>579</v>
      </c>
      <c r="G124" s="270"/>
      <c r="H124" s="271"/>
      <c r="I124" s="271"/>
      <c r="J124" s="269" t="s">
        <v>581</v>
      </c>
      <c r="K124" s="270"/>
      <c r="L124" s="252"/>
    </row>
    <row r="125" spans="2:12" x14ac:dyDescent="0.25">
      <c r="B125" s="470"/>
      <c r="C125" s="471"/>
      <c r="D125" s="472">
        <v>430</v>
      </c>
      <c r="E125" s="473" t="s">
        <v>584</v>
      </c>
      <c r="F125" s="269" t="s">
        <v>579</v>
      </c>
      <c r="G125" s="270"/>
      <c r="H125" s="271"/>
      <c r="I125" s="271"/>
      <c r="J125" s="269" t="s">
        <v>581</v>
      </c>
      <c r="K125" s="270"/>
      <c r="L125" s="252"/>
    </row>
    <row r="126" spans="2:12" x14ac:dyDescent="0.25">
      <c r="B126" s="470"/>
      <c r="C126" s="471"/>
      <c r="D126" s="472">
        <v>431</v>
      </c>
      <c r="E126" s="474" t="s">
        <v>585</v>
      </c>
      <c r="F126" s="269" t="s">
        <v>579</v>
      </c>
      <c r="G126" s="270"/>
      <c r="H126" s="271"/>
      <c r="I126" s="271"/>
      <c r="J126" s="269" t="s">
        <v>581</v>
      </c>
      <c r="K126" s="270"/>
      <c r="L126" s="252"/>
    </row>
    <row r="127" spans="2:12" x14ac:dyDescent="0.25">
      <c r="B127" s="470"/>
      <c r="C127" s="471"/>
      <c r="D127" s="472">
        <v>432</v>
      </c>
      <c r="E127" s="474" t="s">
        <v>586</v>
      </c>
      <c r="F127" s="269" t="s">
        <v>579</v>
      </c>
      <c r="G127" s="270"/>
      <c r="H127" s="271"/>
      <c r="I127" s="271"/>
      <c r="J127" s="269" t="s">
        <v>581</v>
      </c>
      <c r="K127" s="270"/>
      <c r="L127" s="252"/>
    </row>
    <row r="128" spans="2:12" x14ac:dyDescent="0.25">
      <c r="B128" s="475"/>
      <c r="C128" s="409"/>
      <c r="D128" s="472">
        <v>433</v>
      </c>
      <c r="E128" s="473" t="s">
        <v>587</v>
      </c>
      <c r="F128" s="269" t="s">
        <v>579</v>
      </c>
      <c r="G128" s="270"/>
      <c r="H128" s="271"/>
      <c r="I128" s="271"/>
      <c r="J128" s="269" t="s">
        <v>581</v>
      </c>
      <c r="K128" s="270"/>
      <c r="L128" s="252"/>
    </row>
    <row r="129" spans="2:12" x14ac:dyDescent="0.25">
      <c r="B129" s="470"/>
      <c r="C129" s="471"/>
      <c r="D129" s="472">
        <v>44</v>
      </c>
      <c r="E129" s="473" t="s">
        <v>588</v>
      </c>
      <c r="F129" s="269" t="s">
        <v>579</v>
      </c>
      <c r="G129" s="270"/>
      <c r="H129" s="271"/>
      <c r="I129" s="271"/>
      <c r="J129" s="269" t="s">
        <v>581</v>
      </c>
      <c r="K129" s="270"/>
      <c r="L129" s="252"/>
    </row>
    <row r="130" spans="2:12" x14ac:dyDescent="0.25">
      <c r="B130" s="470"/>
      <c r="C130" s="471"/>
      <c r="D130" s="472">
        <v>441</v>
      </c>
      <c r="E130" s="476" t="s">
        <v>589</v>
      </c>
      <c r="F130" s="269" t="s">
        <v>579</v>
      </c>
      <c r="G130" s="270"/>
      <c r="H130" s="271"/>
      <c r="I130" s="271"/>
      <c r="J130" s="269" t="s">
        <v>581</v>
      </c>
      <c r="K130" s="270"/>
      <c r="L130" s="252"/>
    </row>
    <row r="131" spans="2:12" x14ac:dyDescent="0.25">
      <c r="B131" s="470"/>
      <c r="C131" s="471"/>
      <c r="D131" s="472">
        <v>442</v>
      </c>
      <c r="E131" s="474" t="s">
        <v>590</v>
      </c>
      <c r="F131" s="269" t="s">
        <v>579</v>
      </c>
      <c r="G131" s="270"/>
      <c r="H131" s="271"/>
      <c r="I131" s="271"/>
      <c r="J131" s="269" t="s">
        <v>581</v>
      </c>
      <c r="K131" s="270"/>
      <c r="L131" s="252"/>
    </row>
    <row r="132" spans="2:12" x14ac:dyDescent="0.25">
      <c r="B132" s="470"/>
      <c r="C132" s="471"/>
      <c r="D132" s="472">
        <v>443</v>
      </c>
      <c r="E132" s="476" t="s">
        <v>591</v>
      </c>
      <c r="F132" s="269" t="s">
        <v>579</v>
      </c>
      <c r="G132" s="270"/>
      <c r="H132" s="271"/>
      <c r="I132" s="271"/>
      <c r="J132" s="269" t="s">
        <v>581</v>
      </c>
      <c r="K132" s="270"/>
      <c r="L132" s="252"/>
    </row>
    <row r="133" spans="2:12" x14ac:dyDescent="0.25">
      <c r="B133" s="470"/>
      <c r="C133" s="471"/>
      <c r="D133" s="472">
        <v>444</v>
      </c>
      <c r="E133" s="476" t="s">
        <v>592</v>
      </c>
      <c r="F133" s="269" t="s">
        <v>579</v>
      </c>
      <c r="G133" s="270"/>
      <c r="H133" s="271"/>
      <c r="I133" s="271"/>
      <c r="J133" s="269" t="s">
        <v>581</v>
      </c>
      <c r="K133" s="270"/>
      <c r="L133" s="252"/>
    </row>
    <row r="134" spans="2:12" x14ac:dyDescent="0.25">
      <c r="B134" s="470"/>
      <c r="C134" s="471"/>
      <c r="D134" s="472">
        <v>445</v>
      </c>
      <c r="E134" s="476" t="s">
        <v>593</v>
      </c>
      <c r="F134" s="269" t="s">
        <v>579</v>
      </c>
      <c r="G134" s="270"/>
      <c r="H134" s="271"/>
      <c r="I134" s="271"/>
      <c r="J134" s="269" t="s">
        <v>581</v>
      </c>
      <c r="K134" s="270"/>
      <c r="L134" s="252"/>
    </row>
    <row r="135" spans="2:12" x14ac:dyDescent="0.25">
      <c r="B135" s="470"/>
      <c r="C135" s="471"/>
      <c r="D135" s="472">
        <v>446</v>
      </c>
      <c r="E135" s="476" t="s">
        <v>594</v>
      </c>
      <c r="F135" s="269" t="s">
        <v>579</v>
      </c>
      <c r="G135" s="270"/>
      <c r="H135" s="271"/>
      <c r="I135" s="271"/>
      <c r="J135" s="269" t="s">
        <v>581</v>
      </c>
      <c r="K135" s="270"/>
      <c r="L135" s="252"/>
    </row>
    <row r="136" spans="2:12" x14ac:dyDescent="0.25">
      <c r="B136" s="470"/>
      <c r="C136" s="471"/>
      <c r="D136" s="472" t="s">
        <v>595</v>
      </c>
      <c r="E136" s="476" t="s">
        <v>596</v>
      </c>
      <c r="F136" s="269" t="s">
        <v>579</v>
      </c>
      <c r="G136" s="270"/>
      <c r="H136" s="271"/>
      <c r="I136" s="271"/>
      <c r="J136" s="269" t="s">
        <v>581</v>
      </c>
      <c r="K136" s="270"/>
      <c r="L136" s="252"/>
    </row>
    <row r="137" spans="2:12" x14ac:dyDescent="0.25">
      <c r="B137" s="477"/>
      <c r="C137" s="478"/>
      <c r="D137" s="479">
        <v>448</v>
      </c>
      <c r="E137" s="480" t="s">
        <v>597</v>
      </c>
      <c r="F137" s="277" t="s">
        <v>579</v>
      </c>
      <c r="G137" s="278"/>
      <c r="H137" s="279"/>
      <c r="I137" s="279"/>
      <c r="J137" s="277" t="s">
        <v>581</v>
      </c>
      <c r="K137" s="278"/>
      <c r="L137" s="252"/>
    </row>
    <row r="138" spans="2:12" x14ac:dyDescent="0.2">
      <c r="B138" s="481" t="s">
        <v>598</v>
      </c>
      <c r="C138" s="482" t="s">
        <v>42</v>
      </c>
      <c r="D138" s="483" t="s">
        <v>514</v>
      </c>
      <c r="E138" s="484" t="s">
        <v>42</v>
      </c>
      <c r="F138" s="285" t="s">
        <v>599</v>
      </c>
      <c r="G138" s="286" t="s">
        <v>600</v>
      </c>
      <c r="H138" s="287">
        <v>73789094</v>
      </c>
      <c r="I138" s="431">
        <v>2.1097050816759671E-3</v>
      </c>
      <c r="J138" s="285" t="s">
        <v>601</v>
      </c>
      <c r="K138" s="286" t="s">
        <v>602</v>
      </c>
      <c r="L138" s="252"/>
    </row>
    <row r="139" spans="2:12" x14ac:dyDescent="0.2">
      <c r="B139" s="485" t="s">
        <v>603</v>
      </c>
      <c r="C139" s="486" t="s">
        <v>604</v>
      </c>
      <c r="D139" s="487" t="s">
        <v>605</v>
      </c>
      <c r="E139" s="488" t="s">
        <v>604</v>
      </c>
      <c r="F139" s="269" t="s">
        <v>599</v>
      </c>
      <c r="G139" s="270"/>
      <c r="H139" s="271"/>
      <c r="I139" s="271"/>
      <c r="J139" s="269" t="s">
        <v>601</v>
      </c>
      <c r="K139" s="270"/>
      <c r="L139" s="252"/>
    </row>
    <row r="140" spans="2:12" x14ac:dyDescent="0.25">
      <c r="B140" s="470"/>
      <c r="C140" s="471"/>
      <c r="D140" s="487" t="s">
        <v>521</v>
      </c>
      <c r="E140" s="488" t="s">
        <v>606</v>
      </c>
      <c r="F140" s="269" t="s">
        <v>599</v>
      </c>
      <c r="G140" s="270"/>
      <c r="H140" s="271"/>
      <c r="I140" s="271"/>
      <c r="J140" s="269" t="s">
        <v>601</v>
      </c>
      <c r="K140" s="270"/>
      <c r="L140" s="252"/>
    </row>
    <row r="141" spans="2:12" x14ac:dyDescent="0.25">
      <c r="B141" s="489"/>
      <c r="C141" s="490"/>
      <c r="D141" s="487" t="s">
        <v>530</v>
      </c>
      <c r="E141" s="488" t="s">
        <v>607</v>
      </c>
      <c r="F141" s="269" t="s">
        <v>599</v>
      </c>
      <c r="G141" s="270"/>
      <c r="H141" s="271"/>
      <c r="I141" s="271"/>
      <c r="J141" s="269" t="s">
        <v>601</v>
      </c>
      <c r="K141" s="270"/>
      <c r="L141" s="252"/>
    </row>
    <row r="142" spans="2:12" x14ac:dyDescent="0.25">
      <c r="B142" s="470"/>
      <c r="C142" s="252"/>
      <c r="D142" s="487" t="s">
        <v>608</v>
      </c>
      <c r="E142" s="488" t="s">
        <v>609</v>
      </c>
      <c r="F142" s="269" t="s">
        <v>599</v>
      </c>
      <c r="G142" s="270"/>
      <c r="H142" s="271"/>
      <c r="I142" s="271"/>
      <c r="J142" s="269" t="s">
        <v>601</v>
      </c>
      <c r="K142" s="270"/>
      <c r="L142" s="252"/>
    </row>
    <row r="143" spans="2:12" x14ac:dyDescent="0.25">
      <c r="B143" s="491" t="s">
        <v>610</v>
      </c>
      <c r="C143" s="492" t="s">
        <v>611</v>
      </c>
      <c r="D143" s="487" t="s">
        <v>526</v>
      </c>
      <c r="E143" s="488" t="s">
        <v>612</v>
      </c>
      <c r="F143" s="269" t="s">
        <v>613</v>
      </c>
      <c r="G143" s="270" t="s">
        <v>614</v>
      </c>
      <c r="H143" s="271">
        <v>13990325</v>
      </c>
      <c r="I143" s="493">
        <v>3.9999758970883046E-4</v>
      </c>
      <c r="J143" s="269" t="s">
        <v>601</v>
      </c>
      <c r="K143" s="270"/>
      <c r="L143" s="252"/>
    </row>
    <row r="144" spans="2:12" x14ac:dyDescent="0.25">
      <c r="B144" s="494" t="s">
        <v>615</v>
      </c>
      <c r="C144" s="495" t="s">
        <v>616</v>
      </c>
      <c r="D144" s="496" t="s">
        <v>534</v>
      </c>
      <c r="E144" s="497" t="s">
        <v>616</v>
      </c>
      <c r="F144" s="277" t="s">
        <v>617</v>
      </c>
      <c r="G144" s="278" t="s">
        <v>618</v>
      </c>
      <c r="H144" s="279">
        <v>31505279</v>
      </c>
      <c r="I144" s="498">
        <v>9.0076789946654076E-4</v>
      </c>
      <c r="J144" s="277" t="s">
        <v>601</v>
      </c>
      <c r="K144" s="278"/>
      <c r="L144" s="252"/>
    </row>
    <row r="145" spans="2:12" x14ac:dyDescent="0.25">
      <c r="B145" s="499" t="s">
        <v>619</v>
      </c>
      <c r="C145" s="500" t="s">
        <v>620</v>
      </c>
      <c r="D145" s="483" t="s">
        <v>544</v>
      </c>
      <c r="E145" s="484" t="s">
        <v>108</v>
      </c>
      <c r="F145" s="285" t="s">
        <v>621</v>
      </c>
      <c r="G145" s="286" t="s">
        <v>622</v>
      </c>
      <c r="H145" s="287">
        <v>219242536</v>
      </c>
      <c r="I145" s="431">
        <v>6.2683666006080269E-3</v>
      </c>
      <c r="J145" s="285" t="s">
        <v>623</v>
      </c>
      <c r="K145" s="286" t="s">
        <v>624</v>
      </c>
      <c r="L145" s="252"/>
    </row>
    <row r="146" spans="2:12" x14ac:dyDescent="0.25">
      <c r="B146" s="491" t="s">
        <v>625</v>
      </c>
      <c r="C146" s="492" t="s">
        <v>626</v>
      </c>
      <c r="D146" s="487" t="s">
        <v>627</v>
      </c>
      <c r="E146" s="488" t="s">
        <v>628</v>
      </c>
      <c r="F146" s="269" t="s">
        <v>621</v>
      </c>
      <c r="G146" s="270"/>
      <c r="H146" s="271"/>
      <c r="I146" s="271"/>
      <c r="J146" s="269" t="s">
        <v>623</v>
      </c>
      <c r="K146" s="270"/>
      <c r="L146" s="252"/>
    </row>
    <row r="147" spans="2:12" x14ac:dyDescent="0.25">
      <c r="B147" s="487" t="s">
        <v>629</v>
      </c>
      <c r="C147" s="501" t="s">
        <v>630</v>
      </c>
      <c r="D147" s="487" t="s">
        <v>551</v>
      </c>
      <c r="E147" s="488" t="s">
        <v>631</v>
      </c>
      <c r="F147" s="269" t="s">
        <v>632</v>
      </c>
      <c r="G147" s="270" t="s">
        <v>633</v>
      </c>
      <c r="H147" s="271">
        <v>40538759</v>
      </c>
      <c r="I147" s="493">
        <v>1.1590442602146239E-3</v>
      </c>
      <c r="J147" s="269" t="s">
        <v>623</v>
      </c>
      <c r="K147" s="270"/>
      <c r="L147" s="252"/>
    </row>
    <row r="148" spans="2:12" x14ac:dyDescent="0.25">
      <c r="B148" s="487">
        <v>60</v>
      </c>
      <c r="C148" s="501" t="s">
        <v>634</v>
      </c>
      <c r="D148" s="294"/>
      <c r="E148" s="502"/>
      <c r="F148" s="269" t="s">
        <v>632</v>
      </c>
      <c r="G148" s="270"/>
      <c r="H148" s="271"/>
      <c r="I148" s="271"/>
      <c r="J148" s="269" t="s">
        <v>623</v>
      </c>
      <c r="K148" s="270"/>
      <c r="L148" s="252"/>
    </row>
    <row r="149" spans="2:12" x14ac:dyDescent="0.25">
      <c r="B149" s="487" t="s">
        <v>635</v>
      </c>
      <c r="C149" s="501" t="s">
        <v>636</v>
      </c>
      <c r="D149" s="472" t="s">
        <v>637</v>
      </c>
      <c r="E149" s="488" t="s">
        <v>636</v>
      </c>
      <c r="F149" s="269" t="s">
        <v>638</v>
      </c>
      <c r="G149" s="270" t="s">
        <v>639</v>
      </c>
      <c r="H149" s="271">
        <v>5239441</v>
      </c>
      <c r="I149" s="493">
        <v>1.4980093539082362E-4</v>
      </c>
      <c r="J149" s="269" t="s">
        <v>623</v>
      </c>
      <c r="K149" s="270"/>
      <c r="L149" s="252"/>
    </row>
    <row r="150" spans="2:12" x14ac:dyDescent="0.25">
      <c r="B150" s="487" t="s">
        <v>640</v>
      </c>
      <c r="C150" s="501" t="s">
        <v>641</v>
      </c>
      <c r="D150" s="472" t="s">
        <v>642</v>
      </c>
      <c r="E150" s="488" t="s">
        <v>641</v>
      </c>
      <c r="F150" s="269" t="s">
        <v>643</v>
      </c>
      <c r="G150" s="270" t="s">
        <v>644</v>
      </c>
      <c r="H150" s="271">
        <v>179985979</v>
      </c>
      <c r="I150" s="493">
        <v>5.1459817968048755E-3</v>
      </c>
      <c r="J150" s="269" t="s">
        <v>623</v>
      </c>
      <c r="K150" s="270"/>
      <c r="L150" s="252"/>
    </row>
    <row r="151" spans="2:12" x14ac:dyDescent="0.25">
      <c r="B151" s="491" t="s">
        <v>645</v>
      </c>
      <c r="C151" s="492" t="s">
        <v>646</v>
      </c>
      <c r="D151" s="472" t="s">
        <v>647</v>
      </c>
      <c r="E151" s="488" t="s">
        <v>648</v>
      </c>
      <c r="F151" s="269" t="s">
        <v>649</v>
      </c>
      <c r="G151" s="270" t="s">
        <v>650</v>
      </c>
      <c r="H151" s="271">
        <v>108989593</v>
      </c>
      <c r="I151" s="493">
        <v>3.1161230710041701E-3</v>
      </c>
      <c r="J151" s="269" t="s">
        <v>623</v>
      </c>
      <c r="K151" s="270"/>
      <c r="L151" s="252"/>
    </row>
    <row r="152" spans="2:12" x14ac:dyDescent="0.25">
      <c r="B152" s="470"/>
      <c r="C152" s="471"/>
      <c r="D152" s="472" t="s">
        <v>651</v>
      </c>
      <c r="E152" s="488" t="s">
        <v>652</v>
      </c>
      <c r="F152" s="269" t="s">
        <v>649</v>
      </c>
      <c r="G152" s="270"/>
      <c r="H152" s="271"/>
      <c r="I152" s="271"/>
      <c r="J152" s="269" t="s">
        <v>623</v>
      </c>
      <c r="K152" s="270"/>
      <c r="L152" s="252"/>
    </row>
    <row r="153" spans="2:12" x14ac:dyDescent="0.25">
      <c r="B153" s="470"/>
      <c r="C153" s="471"/>
      <c r="D153" s="472" t="s">
        <v>653</v>
      </c>
      <c r="E153" s="488" t="s">
        <v>654</v>
      </c>
      <c r="F153" s="269" t="s">
        <v>649</v>
      </c>
      <c r="G153" s="270"/>
      <c r="H153" s="271"/>
      <c r="I153" s="271"/>
      <c r="J153" s="269" t="s">
        <v>623</v>
      </c>
      <c r="K153" s="270"/>
      <c r="L153" s="252"/>
    </row>
    <row r="154" spans="2:12" x14ac:dyDescent="0.25">
      <c r="B154" s="470"/>
      <c r="C154" s="471"/>
      <c r="D154" s="472" t="s">
        <v>655</v>
      </c>
      <c r="E154" s="488" t="s">
        <v>656</v>
      </c>
      <c r="F154" s="269" t="s">
        <v>649</v>
      </c>
      <c r="G154" s="270"/>
      <c r="H154" s="271"/>
      <c r="I154" s="271"/>
      <c r="J154" s="269" t="s">
        <v>623</v>
      </c>
      <c r="K154" s="270"/>
      <c r="L154" s="252"/>
    </row>
    <row r="155" spans="2:12" x14ac:dyDescent="0.25">
      <c r="B155" s="470"/>
      <c r="C155" s="471"/>
      <c r="D155" s="472" t="s">
        <v>657</v>
      </c>
      <c r="E155" s="488" t="s">
        <v>658</v>
      </c>
      <c r="F155" s="269" t="s">
        <v>649</v>
      </c>
      <c r="G155" s="270"/>
      <c r="H155" s="271"/>
      <c r="I155" s="271"/>
      <c r="J155" s="269" t="s">
        <v>623</v>
      </c>
      <c r="K155" s="270"/>
      <c r="L155" s="252"/>
    </row>
    <row r="156" spans="2:12" ht="28.5" x14ac:dyDescent="0.25">
      <c r="B156" s="487" t="s">
        <v>659</v>
      </c>
      <c r="C156" s="501" t="s">
        <v>660</v>
      </c>
      <c r="D156" s="503" t="s">
        <v>661</v>
      </c>
      <c r="E156" s="488" t="s">
        <v>660</v>
      </c>
      <c r="F156" s="269" t="s">
        <v>662</v>
      </c>
      <c r="G156" s="270" t="s">
        <v>663</v>
      </c>
      <c r="H156" s="271">
        <v>735931691</v>
      </c>
      <c r="I156" s="493">
        <v>2.1041033899522978E-2</v>
      </c>
      <c r="J156" s="269" t="s">
        <v>623</v>
      </c>
      <c r="K156" s="270"/>
      <c r="L156" s="252"/>
    </row>
    <row r="157" spans="2:12" x14ac:dyDescent="0.25">
      <c r="B157" s="487" t="s">
        <v>664</v>
      </c>
      <c r="C157" s="501" t="s">
        <v>665</v>
      </c>
      <c r="D157" s="472" t="s">
        <v>556</v>
      </c>
      <c r="E157" s="488" t="s">
        <v>666</v>
      </c>
      <c r="F157" s="269" t="s">
        <v>667</v>
      </c>
      <c r="G157" s="270" t="s">
        <v>668</v>
      </c>
      <c r="H157" s="271">
        <v>139046921</v>
      </c>
      <c r="I157" s="493">
        <v>3.9754925819403169E-3</v>
      </c>
      <c r="J157" s="269" t="s">
        <v>623</v>
      </c>
      <c r="K157" s="270"/>
      <c r="L157" s="252"/>
    </row>
    <row r="158" spans="2:12" x14ac:dyDescent="0.25">
      <c r="B158" s="470"/>
      <c r="C158" s="471"/>
      <c r="D158" s="472" t="s">
        <v>669</v>
      </c>
      <c r="E158" s="488" t="s">
        <v>670</v>
      </c>
      <c r="F158" s="269" t="s">
        <v>667</v>
      </c>
      <c r="G158" s="270"/>
      <c r="H158" s="271"/>
      <c r="I158" s="271"/>
      <c r="J158" s="269" t="s">
        <v>623</v>
      </c>
      <c r="K158" s="270"/>
      <c r="L158" s="252"/>
    </row>
    <row r="159" spans="2:12" x14ac:dyDescent="0.25">
      <c r="B159" s="470"/>
      <c r="C159" s="471"/>
      <c r="D159" s="472" t="s">
        <v>671</v>
      </c>
      <c r="E159" s="488" t="s">
        <v>672</v>
      </c>
      <c r="F159" s="269" t="s">
        <v>667</v>
      </c>
      <c r="G159" s="270"/>
      <c r="H159" s="271"/>
      <c r="I159" s="271"/>
      <c r="J159" s="269" t="s">
        <v>623</v>
      </c>
      <c r="K159" s="270"/>
      <c r="L159" s="252"/>
    </row>
    <row r="160" spans="2:12" x14ac:dyDescent="0.25">
      <c r="B160" s="470"/>
      <c r="C160" s="471"/>
      <c r="D160" s="472" t="s">
        <v>673</v>
      </c>
      <c r="E160" s="488" t="s">
        <v>674</v>
      </c>
      <c r="F160" s="269" t="s">
        <v>667</v>
      </c>
      <c r="G160" s="270"/>
      <c r="H160" s="271"/>
      <c r="I160" s="271"/>
      <c r="J160" s="269" t="s">
        <v>623</v>
      </c>
      <c r="K160" s="270"/>
      <c r="L160" s="252"/>
    </row>
    <row r="161" spans="2:12" ht="28.5" x14ac:dyDescent="0.25">
      <c r="B161" s="491" t="s">
        <v>675</v>
      </c>
      <c r="C161" s="492" t="s">
        <v>676</v>
      </c>
      <c r="D161" s="503" t="s">
        <v>677</v>
      </c>
      <c r="E161" s="488" t="s">
        <v>678</v>
      </c>
      <c r="F161" s="269" t="s">
        <v>679</v>
      </c>
      <c r="G161" s="270" t="s">
        <v>680</v>
      </c>
      <c r="H161" s="271">
        <v>225147810</v>
      </c>
      <c r="I161" s="493">
        <v>6.4372043771836404E-3</v>
      </c>
      <c r="J161" s="269" t="s">
        <v>623</v>
      </c>
      <c r="K161" s="270"/>
      <c r="L161" s="252"/>
    </row>
    <row r="162" spans="2:12" x14ac:dyDescent="0.25">
      <c r="B162" s="491" t="s">
        <v>681</v>
      </c>
      <c r="C162" s="492" t="s">
        <v>682</v>
      </c>
      <c r="D162" s="487" t="s">
        <v>683</v>
      </c>
      <c r="E162" s="488" t="s">
        <v>684</v>
      </c>
      <c r="F162" s="269" t="s">
        <v>685</v>
      </c>
      <c r="G162" s="270" t="s">
        <v>686</v>
      </c>
      <c r="H162" s="271">
        <v>108552374</v>
      </c>
      <c r="I162" s="493">
        <v>3.1036225360862963E-3</v>
      </c>
      <c r="J162" s="269" t="s">
        <v>623</v>
      </c>
      <c r="K162" s="270"/>
      <c r="L162" s="252"/>
    </row>
    <row r="163" spans="2:12" x14ac:dyDescent="0.25">
      <c r="B163" s="504" t="s">
        <v>687</v>
      </c>
      <c r="C163" s="505" t="s">
        <v>688</v>
      </c>
      <c r="D163" s="479" t="s">
        <v>689</v>
      </c>
      <c r="E163" s="497" t="s">
        <v>690</v>
      </c>
      <c r="F163" s="281" t="s">
        <v>691</v>
      </c>
      <c r="G163" s="278" t="s">
        <v>692</v>
      </c>
      <c r="H163" s="279">
        <v>161740710</v>
      </c>
      <c r="I163" s="498">
        <v>4.6243310400433824E-3</v>
      </c>
      <c r="J163" s="277" t="s">
        <v>623</v>
      </c>
      <c r="K163" s="278"/>
      <c r="L163" s="252"/>
    </row>
    <row r="164" spans="2:12" x14ac:dyDescent="0.25">
      <c r="B164" s="506">
        <v>53</v>
      </c>
      <c r="C164" s="507" t="s">
        <v>693</v>
      </c>
      <c r="D164" s="483" t="s">
        <v>694</v>
      </c>
      <c r="E164" s="508" t="s">
        <v>695</v>
      </c>
      <c r="F164" s="285" t="s">
        <v>696</v>
      </c>
      <c r="G164" s="509" t="s">
        <v>697</v>
      </c>
      <c r="H164" s="287"/>
      <c r="I164" s="287"/>
      <c r="J164" s="285" t="s">
        <v>698</v>
      </c>
      <c r="K164" s="509" t="s">
        <v>699</v>
      </c>
      <c r="L164" s="252"/>
    </row>
    <row r="165" spans="2:12" ht="15.75" thickBot="1" x14ac:dyDescent="0.3">
      <c r="B165" s="510">
        <v>65</v>
      </c>
      <c r="C165" s="511" t="s">
        <v>700</v>
      </c>
      <c r="D165" s="512"/>
      <c r="E165" s="513"/>
      <c r="F165" s="460" t="s">
        <v>696</v>
      </c>
      <c r="G165" s="461"/>
      <c r="H165" s="462"/>
      <c r="I165" s="462"/>
      <c r="J165" s="460" t="s">
        <v>698</v>
      </c>
      <c r="K165" s="461"/>
      <c r="L165" s="252"/>
    </row>
    <row r="166" spans="2:12" ht="15.75" thickBot="1" x14ac:dyDescent="0.3">
      <c r="B166" s="408"/>
      <c r="C166" s="409"/>
      <c r="D166" s="409"/>
      <c r="E166" s="409"/>
      <c r="F166" s="269"/>
      <c r="G166" s="331"/>
      <c r="H166" s="332"/>
      <c r="I166" s="332"/>
      <c r="J166" s="331"/>
      <c r="K166" s="269"/>
      <c r="L166" s="252"/>
    </row>
    <row r="167" spans="2:12" ht="16.5" thickBot="1" x14ac:dyDescent="0.3">
      <c r="B167" s="333" t="s">
        <v>193</v>
      </c>
      <c r="C167" s="409"/>
      <c r="D167" s="409"/>
      <c r="E167" s="409"/>
      <c r="F167" s="260" t="s">
        <v>194</v>
      </c>
      <c r="G167" s="331"/>
      <c r="H167" s="262" t="s">
        <v>195</v>
      </c>
      <c r="I167" s="335"/>
      <c r="J167" s="514" t="s">
        <v>701</v>
      </c>
      <c r="K167" s="515" t="s">
        <v>702</v>
      </c>
      <c r="L167" s="252"/>
    </row>
    <row r="168" spans="2:12" s="525" customFormat="1" x14ac:dyDescent="0.25">
      <c r="B168" s="516" t="s">
        <v>703</v>
      </c>
      <c r="C168" s="517" t="s">
        <v>704</v>
      </c>
      <c r="D168" s="518">
        <v>5</v>
      </c>
      <c r="E168" s="519" t="s">
        <v>49</v>
      </c>
      <c r="F168" s="520" t="s">
        <v>705</v>
      </c>
      <c r="G168" s="521" t="s">
        <v>706</v>
      </c>
      <c r="H168" s="522">
        <v>123444376</v>
      </c>
      <c r="I168" s="523">
        <v>3.5293999862841354E-3</v>
      </c>
      <c r="J168" s="304" t="s">
        <v>707</v>
      </c>
      <c r="K168" s="524" t="s">
        <v>708</v>
      </c>
    </row>
    <row r="169" spans="2:12" s="525" customFormat="1" x14ac:dyDescent="0.25">
      <c r="B169" s="526"/>
      <c r="C169" s="304"/>
      <c r="D169" s="527" t="s">
        <v>709</v>
      </c>
      <c r="E169" s="528" t="s">
        <v>710</v>
      </c>
      <c r="F169" s="529" t="s">
        <v>705</v>
      </c>
      <c r="G169" s="524"/>
      <c r="H169" s="530"/>
      <c r="I169" s="530"/>
      <c r="J169" s="531" t="s">
        <v>707</v>
      </c>
      <c r="K169" s="524"/>
    </row>
    <row r="170" spans="2:12" s="525" customFormat="1" x14ac:dyDescent="0.25">
      <c r="B170" s="526"/>
      <c r="C170" s="304"/>
      <c r="D170" s="527" t="s">
        <v>711</v>
      </c>
      <c r="E170" s="528" t="s">
        <v>710</v>
      </c>
      <c r="F170" s="529" t="s">
        <v>705</v>
      </c>
      <c r="G170" s="524"/>
      <c r="H170" s="530"/>
      <c r="I170" s="530"/>
      <c r="J170" s="531" t="s">
        <v>707</v>
      </c>
      <c r="K170" s="524"/>
    </row>
    <row r="171" spans="2:12" s="525" customFormat="1" x14ac:dyDescent="0.25">
      <c r="B171" s="383"/>
      <c r="C171" s="532"/>
      <c r="D171" s="527" t="s">
        <v>712</v>
      </c>
      <c r="E171" s="533" t="s">
        <v>713</v>
      </c>
      <c r="F171" s="529" t="s">
        <v>705</v>
      </c>
      <c r="G171" s="524"/>
      <c r="H171" s="530"/>
      <c r="I171" s="530"/>
      <c r="J171" s="531" t="s">
        <v>707</v>
      </c>
      <c r="K171" s="524"/>
    </row>
    <row r="172" spans="2:12" s="525" customFormat="1" x14ac:dyDescent="0.25">
      <c r="B172" s="534" t="s">
        <v>714</v>
      </c>
      <c r="C172" s="535" t="s">
        <v>715</v>
      </c>
      <c r="D172" s="536" t="s">
        <v>615</v>
      </c>
      <c r="E172" s="537" t="s">
        <v>715</v>
      </c>
      <c r="F172" s="538" t="s">
        <v>716</v>
      </c>
      <c r="G172" s="539" t="s">
        <v>717</v>
      </c>
      <c r="H172" s="540">
        <v>295576124</v>
      </c>
      <c r="I172" s="541">
        <v>8.4508213480014513E-3</v>
      </c>
      <c r="J172" s="542" t="s">
        <v>718</v>
      </c>
      <c r="K172" s="539" t="s">
        <v>719</v>
      </c>
    </row>
    <row r="173" spans="2:12" s="525" customFormat="1" x14ac:dyDescent="0.25">
      <c r="B173" s="543" t="s">
        <v>720</v>
      </c>
      <c r="C173" s="544" t="s">
        <v>721</v>
      </c>
      <c r="D173" s="527" t="s">
        <v>610</v>
      </c>
      <c r="E173" s="545" t="s">
        <v>721</v>
      </c>
      <c r="F173" s="529" t="s">
        <v>722</v>
      </c>
      <c r="G173" s="524" t="s">
        <v>723</v>
      </c>
      <c r="H173" s="530">
        <v>331454408</v>
      </c>
      <c r="I173" s="546">
        <v>9.4766178983238265E-3</v>
      </c>
      <c r="J173" s="531" t="s">
        <v>718</v>
      </c>
      <c r="K173" s="524"/>
    </row>
    <row r="174" spans="2:12" s="525" customFormat="1" x14ac:dyDescent="0.25">
      <c r="B174" s="543" t="s">
        <v>724</v>
      </c>
      <c r="C174" s="547" t="s">
        <v>725</v>
      </c>
      <c r="D174" s="527" t="s">
        <v>598</v>
      </c>
      <c r="E174" s="545" t="s">
        <v>726</v>
      </c>
      <c r="F174" s="529" t="s">
        <v>727</v>
      </c>
      <c r="G174" s="524" t="s">
        <v>728</v>
      </c>
      <c r="H174" s="530">
        <v>1153471623</v>
      </c>
      <c r="I174" s="546">
        <v>3.2978924292147091E-2</v>
      </c>
      <c r="J174" s="531" t="s">
        <v>718</v>
      </c>
      <c r="K174" s="524"/>
    </row>
    <row r="175" spans="2:12" s="525" customFormat="1" x14ac:dyDescent="0.25">
      <c r="B175" s="383"/>
      <c r="C175" s="548"/>
      <c r="D175" s="527" t="s">
        <v>729</v>
      </c>
      <c r="E175" s="545" t="s">
        <v>730</v>
      </c>
      <c r="F175" s="529" t="s">
        <v>727</v>
      </c>
      <c r="G175" s="524"/>
      <c r="H175" s="530"/>
      <c r="I175" s="530"/>
      <c r="J175" s="531" t="s">
        <v>718</v>
      </c>
      <c r="K175" s="524"/>
    </row>
    <row r="176" spans="2:12" s="525" customFormat="1" x14ac:dyDescent="0.25">
      <c r="B176" s="383"/>
      <c r="C176" s="532"/>
      <c r="D176" s="527" t="s">
        <v>731</v>
      </c>
      <c r="E176" s="545" t="s">
        <v>732</v>
      </c>
      <c r="F176" s="529" t="s">
        <v>727</v>
      </c>
      <c r="G176" s="524"/>
      <c r="H176" s="530"/>
      <c r="I176" s="530"/>
      <c r="J176" s="531" t="s">
        <v>718</v>
      </c>
      <c r="K176" s="524"/>
    </row>
    <row r="177" spans="2:11" s="525" customFormat="1" x14ac:dyDescent="0.25">
      <c r="B177" s="383"/>
      <c r="C177" s="532"/>
      <c r="D177" s="527" t="s">
        <v>733</v>
      </c>
      <c r="E177" s="545" t="s">
        <v>734</v>
      </c>
      <c r="F177" s="529" t="s">
        <v>727</v>
      </c>
      <c r="G177" s="524"/>
      <c r="H177" s="530"/>
      <c r="I177" s="530"/>
      <c r="J177" s="531" t="s">
        <v>718</v>
      </c>
      <c r="K177" s="524"/>
    </row>
    <row r="178" spans="2:11" s="525" customFormat="1" x14ac:dyDescent="0.25">
      <c r="B178" s="383"/>
      <c r="C178" s="532"/>
      <c r="D178" s="527" t="s">
        <v>735</v>
      </c>
      <c r="E178" s="545" t="s">
        <v>736</v>
      </c>
      <c r="F178" s="529" t="s">
        <v>727</v>
      </c>
      <c r="G178" s="524"/>
      <c r="H178" s="530"/>
      <c r="I178" s="530"/>
      <c r="J178" s="531" t="s">
        <v>718</v>
      </c>
      <c r="K178" s="524"/>
    </row>
    <row r="179" spans="2:11" s="525" customFormat="1" x14ac:dyDescent="0.25">
      <c r="B179" s="383"/>
      <c r="C179" s="532"/>
      <c r="D179" s="527" t="s">
        <v>737</v>
      </c>
      <c r="E179" s="545" t="s">
        <v>738</v>
      </c>
      <c r="F179" s="529" t="s">
        <v>727</v>
      </c>
      <c r="G179" s="524"/>
      <c r="H179" s="530"/>
      <c r="I179" s="530"/>
      <c r="J179" s="531" t="s">
        <v>718</v>
      </c>
      <c r="K179" s="524"/>
    </row>
    <row r="180" spans="2:11" s="525" customFormat="1" x14ac:dyDescent="0.25">
      <c r="B180" s="383"/>
      <c r="C180" s="532"/>
      <c r="D180" s="527" t="s">
        <v>619</v>
      </c>
      <c r="E180" s="545" t="s">
        <v>739</v>
      </c>
      <c r="F180" s="529" t="s">
        <v>727</v>
      </c>
      <c r="G180" s="524"/>
      <c r="H180" s="530"/>
      <c r="I180" s="530"/>
      <c r="J180" s="531" t="s">
        <v>718</v>
      </c>
      <c r="K180" s="524"/>
    </row>
    <row r="181" spans="2:11" s="525" customFormat="1" x14ac:dyDescent="0.25">
      <c r="B181" s="383"/>
      <c r="C181" s="532"/>
      <c r="D181" s="527" t="s">
        <v>740</v>
      </c>
      <c r="E181" s="545" t="s">
        <v>741</v>
      </c>
      <c r="F181" s="529" t="s">
        <v>727</v>
      </c>
      <c r="G181" s="524"/>
      <c r="H181" s="530"/>
      <c r="I181" s="530"/>
      <c r="J181" s="531" t="s">
        <v>718</v>
      </c>
      <c r="K181" s="524"/>
    </row>
    <row r="182" spans="2:11" s="525" customFormat="1" x14ac:dyDescent="0.25">
      <c r="B182" s="383"/>
      <c r="C182" s="532"/>
      <c r="D182" s="527" t="s">
        <v>742</v>
      </c>
      <c r="E182" s="545" t="s">
        <v>743</v>
      </c>
      <c r="F182" s="529" t="s">
        <v>727</v>
      </c>
      <c r="G182" s="524"/>
      <c r="H182" s="530"/>
      <c r="I182" s="530"/>
      <c r="J182" s="531" t="s">
        <v>718</v>
      </c>
      <c r="K182" s="524"/>
    </row>
    <row r="183" spans="2:11" s="525" customFormat="1" x14ac:dyDescent="0.25">
      <c r="B183" s="383"/>
      <c r="C183" s="532"/>
      <c r="D183" s="527" t="s">
        <v>744</v>
      </c>
      <c r="E183" s="545" t="s">
        <v>745</v>
      </c>
      <c r="F183" s="529" t="s">
        <v>727</v>
      </c>
      <c r="G183" s="524"/>
      <c r="H183" s="530"/>
      <c r="I183" s="530"/>
      <c r="J183" s="531" t="s">
        <v>718</v>
      </c>
      <c r="K183" s="524"/>
    </row>
    <row r="184" spans="2:11" s="525" customFormat="1" x14ac:dyDescent="0.25">
      <c r="B184" s="383"/>
      <c r="C184" s="532"/>
      <c r="D184" s="527" t="s">
        <v>746</v>
      </c>
      <c r="E184" s="545" t="s">
        <v>747</v>
      </c>
      <c r="F184" s="529" t="s">
        <v>727</v>
      </c>
      <c r="G184" s="524"/>
      <c r="H184" s="530"/>
      <c r="I184" s="530"/>
      <c r="J184" s="531" t="s">
        <v>718</v>
      </c>
      <c r="K184" s="524"/>
    </row>
    <row r="185" spans="2:11" s="525" customFormat="1" x14ac:dyDescent="0.25">
      <c r="B185" s="549"/>
      <c r="C185" s="471"/>
      <c r="D185" s="527" t="s">
        <v>748</v>
      </c>
      <c r="E185" s="545" t="s">
        <v>749</v>
      </c>
      <c r="F185" s="529" t="s">
        <v>727</v>
      </c>
      <c r="G185" s="524"/>
      <c r="H185" s="530"/>
      <c r="I185" s="530"/>
      <c r="J185" s="531" t="s">
        <v>718</v>
      </c>
      <c r="K185" s="524"/>
    </row>
    <row r="186" spans="2:11" s="525" customFormat="1" x14ac:dyDescent="0.25">
      <c r="B186" s="383"/>
      <c r="C186" s="532"/>
      <c r="D186" s="527" t="s">
        <v>750</v>
      </c>
      <c r="E186" s="545" t="s">
        <v>751</v>
      </c>
      <c r="F186" s="529" t="s">
        <v>727</v>
      </c>
      <c r="G186" s="524"/>
      <c r="H186" s="530"/>
      <c r="I186" s="530"/>
      <c r="J186" s="531" t="s">
        <v>718</v>
      </c>
      <c r="K186" s="524"/>
    </row>
    <row r="187" spans="2:11" s="525" customFormat="1" x14ac:dyDescent="0.25">
      <c r="B187" s="383"/>
      <c r="C187" s="532"/>
      <c r="D187" s="527" t="s">
        <v>752</v>
      </c>
      <c r="E187" s="545" t="s">
        <v>753</v>
      </c>
      <c r="F187" s="529" t="s">
        <v>727</v>
      </c>
      <c r="G187" s="524"/>
      <c r="H187" s="530"/>
      <c r="I187" s="530"/>
      <c r="J187" s="531" t="s">
        <v>718</v>
      </c>
      <c r="K187" s="524"/>
    </row>
    <row r="188" spans="2:11" s="525" customFormat="1" x14ac:dyDescent="0.25">
      <c r="B188" s="550" t="s">
        <v>754</v>
      </c>
      <c r="C188" s="551" t="s">
        <v>755</v>
      </c>
      <c r="D188" s="536" t="s">
        <v>756</v>
      </c>
      <c r="E188" s="537" t="s">
        <v>757</v>
      </c>
      <c r="F188" s="538" t="s">
        <v>758</v>
      </c>
      <c r="G188" s="539" t="s">
        <v>759</v>
      </c>
      <c r="H188" s="540">
        <v>286816238</v>
      </c>
      <c r="I188" s="541">
        <v>8.2003673173678421E-3</v>
      </c>
      <c r="J188" s="542" t="s">
        <v>760</v>
      </c>
      <c r="K188" s="539" t="s">
        <v>761</v>
      </c>
    </row>
    <row r="189" spans="2:11" s="525" customFormat="1" x14ac:dyDescent="0.25">
      <c r="B189" s="552" t="s">
        <v>762</v>
      </c>
      <c r="C189" s="553" t="s">
        <v>763</v>
      </c>
      <c r="D189" s="294"/>
      <c r="E189" s="554"/>
      <c r="F189" s="529" t="s">
        <v>758</v>
      </c>
      <c r="G189" s="524"/>
      <c r="H189" s="530"/>
      <c r="I189" s="530"/>
      <c r="J189" s="531" t="s">
        <v>760</v>
      </c>
      <c r="K189" s="524"/>
    </row>
    <row r="190" spans="2:11" s="525" customFormat="1" x14ac:dyDescent="0.25">
      <c r="B190" s="383"/>
      <c r="C190" s="532"/>
      <c r="D190" s="527" t="s">
        <v>764</v>
      </c>
      <c r="E190" s="545" t="s">
        <v>765</v>
      </c>
      <c r="F190" s="529" t="s">
        <v>758</v>
      </c>
      <c r="G190" s="524"/>
      <c r="H190" s="530"/>
      <c r="I190" s="530"/>
      <c r="J190" s="531" t="s">
        <v>760</v>
      </c>
      <c r="K190" s="524"/>
    </row>
    <row r="191" spans="2:11" s="525" customFormat="1" x14ac:dyDescent="0.25">
      <c r="B191" s="383"/>
      <c r="C191" s="532"/>
      <c r="D191" s="527" t="s">
        <v>766</v>
      </c>
      <c r="E191" s="545" t="s">
        <v>767</v>
      </c>
      <c r="F191" s="555" t="s">
        <v>758</v>
      </c>
      <c r="G191" s="524"/>
      <c r="H191" s="530"/>
      <c r="I191" s="530"/>
      <c r="J191" s="531" t="s">
        <v>760</v>
      </c>
      <c r="K191" s="524"/>
    </row>
    <row r="192" spans="2:11" s="525" customFormat="1" x14ac:dyDescent="0.25">
      <c r="B192" s="552" t="s">
        <v>768</v>
      </c>
      <c r="C192" s="553" t="s">
        <v>769</v>
      </c>
      <c r="D192" s="527" t="s">
        <v>770</v>
      </c>
      <c r="E192" s="545" t="s">
        <v>771</v>
      </c>
      <c r="F192" s="529" t="s">
        <v>772</v>
      </c>
      <c r="G192" s="524" t="s">
        <v>773</v>
      </c>
      <c r="H192" s="530">
        <v>33072201</v>
      </c>
      <c r="I192" s="546">
        <v>9.4556778962361294E-4</v>
      </c>
      <c r="J192" s="531" t="s">
        <v>760</v>
      </c>
      <c r="K192" s="524"/>
    </row>
    <row r="193" spans="2:12" s="525" customFormat="1" x14ac:dyDescent="0.25">
      <c r="B193" s="552" t="s">
        <v>774</v>
      </c>
      <c r="C193" s="553" t="s">
        <v>775</v>
      </c>
      <c r="D193" s="527" t="s">
        <v>776</v>
      </c>
      <c r="E193" s="545" t="s">
        <v>775</v>
      </c>
      <c r="F193" s="529" t="s">
        <v>777</v>
      </c>
      <c r="G193" s="524" t="s">
        <v>778</v>
      </c>
      <c r="H193" s="530">
        <v>418456167</v>
      </c>
      <c r="I193" s="546">
        <v>1.1964086481107182E-2</v>
      </c>
      <c r="J193" s="531" t="s">
        <v>760</v>
      </c>
      <c r="K193" s="524"/>
    </row>
    <row r="194" spans="2:12" s="525" customFormat="1" x14ac:dyDescent="0.25">
      <c r="B194" s="552" t="s">
        <v>779</v>
      </c>
      <c r="C194" s="553" t="s">
        <v>780</v>
      </c>
      <c r="D194" s="527" t="s">
        <v>781</v>
      </c>
      <c r="E194" s="545" t="s">
        <v>780</v>
      </c>
      <c r="F194" s="529" t="s">
        <v>782</v>
      </c>
      <c r="G194" s="524" t="s">
        <v>783</v>
      </c>
      <c r="H194" s="530">
        <v>20084676</v>
      </c>
      <c r="I194" s="546">
        <v>5.7424126959758218E-4</v>
      </c>
      <c r="J194" s="531" t="s">
        <v>760</v>
      </c>
      <c r="K194" s="524"/>
    </row>
    <row r="195" spans="2:12" s="525" customFormat="1" ht="15.75" thickBot="1" x14ac:dyDescent="0.3">
      <c r="B195" s="556" t="s">
        <v>784</v>
      </c>
      <c r="C195" s="557" t="s">
        <v>785</v>
      </c>
      <c r="D195" s="558" t="s">
        <v>786</v>
      </c>
      <c r="E195" s="559" t="s">
        <v>787</v>
      </c>
      <c r="F195" s="560" t="s">
        <v>788</v>
      </c>
      <c r="G195" s="561" t="s">
        <v>789</v>
      </c>
      <c r="H195" s="562"/>
      <c r="I195" s="562"/>
      <c r="J195" s="563" t="s">
        <v>790</v>
      </c>
      <c r="K195" s="561" t="s">
        <v>791</v>
      </c>
    </row>
    <row r="196" spans="2:12" s="525" customFormat="1" ht="15.75" thickBot="1" x14ac:dyDescent="0.3">
      <c r="B196" s="564"/>
      <c r="C196" s="565"/>
      <c r="D196" s="566"/>
      <c r="E196" s="567"/>
      <c r="F196" s="568"/>
      <c r="G196" s="520"/>
      <c r="H196" s="569"/>
      <c r="I196" s="569"/>
      <c r="J196" s="570"/>
      <c r="K196" s="571"/>
    </row>
    <row r="197" spans="2:12" s="525" customFormat="1" ht="16.5" thickBot="1" x14ac:dyDescent="0.3">
      <c r="B197" s="333" t="s">
        <v>193</v>
      </c>
      <c r="C197" s="572"/>
      <c r="D197" s="573"/>
      <c r="E197" s="574"/>
      <c r="F197" s="260" t="s">
        <v>194</v>
      </c>
      <c r="G197" s="575"/>
      <c r="H197" s="262" t="s">
        <v>195</v>
      </c>
      <c r="I197" s="335"/>
      <c r="J197" s="514" t="s">
        <v>792</v>
      </c>
      <c r="K197" s="515" t="s">
        <v>793</v>
      </c>
    </row>
    <row r="198" spans="2:12" s="525" customFormat="1" x14ac:dyDescent="0.25">
      <c r="B198" s="576">
        <v>8</v>
      </c>
      <c r="C198" s="577" t="s">
        <v>794</v>
      </c>
      <c r="D198" s="576">
        <v>7</v>
      </c>
      <c r="E198" s="578" t="s">
        <v>56</v>
      </c>
      <c r="F198" s="520" t="s">
        <v>795</v>
      </c>
      <c r="G198" s="521" t="s">
        <v>796</v>
      </c>
      <c r="H198" s="522">
        <v>376402459</v>
      </c>
      <c r="I198" s="523">
        <v>1.0761728291549829E-2</v>
      </c>
      <c r="J198" s="531" t="s">
        <v>797</v>
      </c>
      <c r="K198" s="524" t="s">
        <v>798</v>
      </c>
    </row>
    <row r="199" spans="2:12" s="525" customFormat="1" x14ac:dyDescent="0.25">
      <c r="B199" s="543" t="s">
        <v>799</v>
      </c>
      <c r="C199" s="547" t="s">
        <v>800</v>
      </c>
      <c r="D199" s="579" t="s">
        <v>762</v>
      </c>
      <c r="E199" s="580" t="s">
        <v>801</v>
      </c>
      <c r="F199" s="529" t="s">
        <v>795</v>
      </c>
      <c r="G199" s="524"/>
      <c r="H199" s="530"/>
      <c r="I199" s="530"/>
      <c r="J199" s="531" t="s">
        <v>797</v>
      </c>
      <c r="K199" s="524"/>
    </row>
    <row r="200" spans="2:12" s="525" customFormat="1" x14ac:dyDescent="0.25">
      <c r="B200" s="543" t="s">
        <v>802</v>
      </c>
      <c r="C200" s="581" t="s">
        <v>56</v>
      </c>
      <c r="D200" s="543" t="s">
        <v>768</v>
      </c>
      <c r="E200" s="544" t="s">
        <v>803</v>
      </c>
      <c r="F200" s="529" t="s">
        <v>795</v>
      </c>
      <c r="G200" s="524"/>
      <c r="H200" s="530"/>
      <c r="I200" s="530"/>
      <c r="J200" s="531" t="s">
        <v>797</v>
      </c>
      <c r="K200" s="524"/>
    </row>
    <row r="201" spans="2:12" s="353" customFormat="1" x14ac:dyDescent="0.25">
      <c r="B201" s="582">
        <v>830</v>
      </c>
      <c r="C201" s="581" t="s">
        <v>801</v>
      </c>
      <c r="D201" s="583"/>
      <c r="E201" s="584"/>
      <c r="F201" s="555" t="s">
        <v>795</v>
      </c>
      <c r="G201" s="524"/>
      <c r="H201" s="530"/>
      <c r="I201" s="530"/>
      <c r="J201" s="531" t="s">
        <v>797</v>
      </c>
      <c r="K201" s="524"/>
    </row>
    <row r="202" spans="2:12" s="353" customFormat="1" x14ac:dyDescent="0.25">
      <c r="B202" s="585">
        <v>832</v>
      </c>
      <c r="C202" s="586" t="s">
        <v>804</v>
      </c>
      <c r="D202" s="587"/>
      <c r="E202" s="588"/>
      <c r="F202" s="589" t="s">
        <v>795</v>
      </c>
      <c r="G202" s="590"/>
      <c r="H202" s="591"/>
      <c r="I202" s="591"/>
      <c r="J202" s="592" t="s">
        <v>797</v>
      </c>
      <c r="K202" s="590"/>
    </row>
    <row r="203" spans="2:12" x14ac:dyDescent="0.25">
      <c r="B203" s="534" t="s">
        <v>805</v>
      </c>
      <c r="C203" s="593" t="s">
        <v>806</v>
      </c>
      <c r="D203" s="594" t="s">
        <v>774</v>
      </c>
      <c r="E203" s="595" t="s">
        <v>807</v>
      </c>
      <c r="F203" s="538" t="s">
        <v>808</v>
      </c>
      <c r="G203" s="539" t="s">
        <v>809</v>
      </c>
      <c r="H203" s="540">
        <v>4277471452</v>
      </c>
      <c r="I203" s="541">
        <v>0.12229724976713059</v>
      </c>
      <c r="J203" s="542" t="s">
        <v>810</v>
      </c>
      <c r="K203" s="539" t="s">
        <v>811</v>
      </c>
      <c r="L203" s="252"/>
    </row>
    <row r="204" spans="2:12" x14ac:dyDescent="0.25">
      <c r="B204" s="383"/>
      <c r="C204" s="304"/>
      <c r="D204" s="596" t="s">
        <v>812</v>
      </c>
      <c r="E204" s="580" t="s">
        <v>813</v>
      </c>
      <c r="F204" s="529" t="s">
        <v>808</v>
      </c>
      <c r="G204" s="524"/>
      <c r="H204" s="530"/>
      <c r="I204" s="530"/>
      <c r="J204" s="531" t="s">
        <v>810</v>
      </c>
      <c r="K204" s="524"/>
      <c r="L204" s="252"/>
    </row>
    <row r="205" spans="2:12" x14ac:dyDescent="0.25">
      <c r="B205" s="597"/>
      <c r="C205" s="353"/>
      <c r="D205" s="596" t="s">
        <v>814</v>
      </c>
      <c r="E205" s="580" t="s">
        <v>58</v>
      </c>
      <c r="F205" s="529" t="s">
        <v>808</v>
      </c>
      <c r="G205" s="524"/>
      <c r="H205" s="530"/>
      <c r="I205" s="530"/>
      <c r="J205" s="531" t="s">
        <v>810</v>
      </c>
      <c r="K205" s="524"/>
      <c r="L205" s="252"/>
    </row>
    <row r="206" spans="2:12" x14ac:dyDescent="0.25">
      <c r="B206" s="383"/>
      <c r="C206" s="304"/>
      <c r="D206" s="596" t="s">
        <v>815</v>
      </c>
      <c r="E206" s="580" t="s">
        <v>816</v>
      </c>
      <c r="F206" s="529" t="s">
        <v>808</v>
      </c>
      <c r="G206" s="524"/>
      <c r="H206" s="530"/>
      <c r="I206" s="530"/>
      <c r="J206" s="531" t="s">
        <v>810</v>
      </c>
      <c r="K206" s="524"/>
      <c r="L206" s="252"/>
    </row>
    <row r="207" spans="2:12" x14ac:dyDescent="0.25">
      <c r="B207" s="383"/>
      <c r="C207" s="304"/>
      <c r="D207" s="596" t="s">
        <v>817</v>
      </c>
      <c r="E207" s="580" t="s">
        <v>818</v>
      </c>
      <c r="F207" s="529" t="s">
        <v>808</v>
      </c>
      <c r="G207" s="524"/>
      <c r="H207" s="530"/>
      <c r="I207" s="530"/>
      <c r="J207" s="531" t="s">
        <v>810</v>
      </c>
      <c r="K207" s="524"/>
      <c r="L207" s="252"/>
    </row>
    <row r="208" spans="2:12" x14ac:dyDescent="0.25">
      <c r="B208" s="383"/>
      <c r="C208" s="304"/>
      <c r="D208" s="596" t="s">
        <v>819</v>
      </c>
      <c r="E208" s="580" t="s">
        <v>820</v>
      </c>
      <c r="F208" s="529" t="s">
        <v>808</v>
      </c>
      <c r="G208" s="524"/>
      <c r="H208" s="530"/>
      <c r="I208" s="530"/>
      <c r="J208" s="531" t="s">
        <v>810</v>
      </c>
      <c r="K208" s="524"/>
      <c r="L208" s="252"/>
    </row>
    <row r="209" spans="2:12" x14ac:dyDescent="0.25">
      <c r="B209" s="543" t="s">
        <v>821</v>
      </c>
      <c r="C209" s="580" t="s">
        <v>59</v>
      </c>
      <c r="D209" s="596" t="s">
        <v>822</v>
      </c>
      <c r="E209" s="580" t="s">
        <v>59</v>
      </c>
      <c r="F209" s="529" t="s">
        <v>823</v>
      </c>
      <c r="G209" s="524" t="s">
        <v>824</v>
      </c>
      <c r="H209" s="530">
        <v>491664124</v>
      </c>
      <c r="I209" s="546">
        <v>1.4057176266191353E-2</v>
      </c>
      <c r="J209" s="531" t="s">
        <v>810</v>
      </c>
      <c r="K209" s="524"/>
      <c r="L209" s="252"/>
    </row>
    <row r="210" spans="2:12" x14ac:dyDescent="0.25">
      <c r="B210" s="383"/>
      <c r="C210" s="304"/>
      <c r="D210" s="596" t="s">
        <v>825</v>
      </c>
      <c r="E210" s="580" t="s">
        <v>816</v>
      </c>
      <c r="F210" s="529" t="s">
        <v>823</v>
      </c>
      <c r="G210" s="524"/>
      <c r="H210" s="530"/>
      <c r="I210" s="530"/>
      <c r="J210" s="531" t="s">
        <v>810</v>
      </c>
      <c r="K210" s="524"/>
      <c r="L210" s="252"/>
    </row>
    <row r="211" spans="2:12" x14ac:dyDescent="0.25">
      <c r="B211" s="598"/>
      <c r="C211" s="599"/>
      <c r="D211" s="600" t="s">
        <v>826</v>
      </c>
      <c r="E211" s="601" t="s">
        <v>827</v>
      </c>
      <c r="F211" s="602" t="s">
        <v>823</v>
      </c>
      <c r="G211" s="590"/>
      <c r="H211" s="591"/>
      <c r="I211" s="591"/>
      <c r="J211" s="592" t="s">
        <v>810</v>
      </c>
      <c r="K211" s="590"/>
      <c r="L211" s="252"/>
    </row>
    <row r="212" spans="2:12" x14ac:dyDescent="0.25">
      <c r="B212" s="534" t="s">
        <v>828</v>
      </c>
      <c r="C212" s="593" t="s">
        <v>829</v>
      </c>
      <c r="D212" s="594" t="s">
        <v>779</v>
      </c>
      <c r="E212" s="595" t="s">
        <v>60</v>
      </c>
      <c r="F212" s="603" t="s">
        <v>830</v>
      </c>
      <c r="G212" s="539" t="s">
        <v>831</v>
      </c>
      <c r="H212" s="540">
        <v>801980724</v>
      </c>
      <c r="I212" s="541">
        <v>2.2929442782275808E-2</v>
      </c>
      <c r="J212" s="542" t="s">
        <v>832</v>
      </c>
      <c r="K212" s="539" t="s">
        <v>833</v>
      </c>
      <c r="L212" s="252"/>
    </row>
    <row r="213" spans="2:12" x14ac:dyDescent="0.25">
      <c r="B213" s="604"/>
      <c r="C213" s="471"/>
      <c r="D213" s="596" t="s">
        <v>834</v>
      </c>
      <c r="E213" s="580" t="s">
        <v>835</v>
      </c>
      <c r="F213" s="529" t="s">
        <v>830</v>
      </c>
      <c r="G213" s="524"/>
      <c r="H213" s="530"/>
      <c r="I213" s="530"/>
      <c r="J213" s="531" t="s">
        <v>832</v>
      </c>
      <c r="K213" s="524"/>
      <c r="L213" s="252"/>
    </row>
    <row r="214" spans="2:12" x14ac:dyDescent="0.25">
      <c r="B214" s="383"/>
      <c r="C214" s="304"/>
      <c r="D214" s="596" t="s">
        <v>836</v>
      </c>
      <c r="E214" s="580" t="s">
        <v>837</v>
      </c>
      <c r="F214" s="529" t="s">
        <v>830</v>
      </c>
      <c r="G214" s="524"/>
      <c r="H214" s="530"/>
      <c r="I214" s="530"/>
      <c r="J214" s="531" t="s">
        <v>832</v>
      </c>
      <c r="K214" s="524"/>
      <c r="L214" s="252"/>
    </row>
    <row r="215" spans="2:12" x14ac:dyDescent="0.25">
      <c r="B215" s="383"/>
      <c r="C215" s="304"/>
      <c r="D215" s="596" t="s">
        <v>838</v>
      </c>
      <c r="E215" s="580" t="s">
        <v>839</v>
      </c>
      <c r="F215" s="529" t="s">
        <v>830</v>
      </c>
      <c r="G215" s="524"/>
      <c r="H215" s="530"/>
      <c r="I215" s="530"/>
      <c r="J215" s="531" t="s">
        <v>832</v>
      </c>
      <c r="K215" s="524"/>
      <c r="L215" s="252"/>
    </row>
    <row r="216" spans="2:12" x14ac:dyDescent="0.25">
      <c r="B216" s="383"/>
      <c r="C216" s="304"/>
      <c r="D216" s="596" t="s">
        <v>840</v>
      </c>
      <c r="E216" s="580" t="s">
        <v>841</v>
      </c>
      <c r="F216" s="529" t="s">
        <v>830</v>
      </c>
      <c r="G216" s="524"/>
      <c r="H216" s="530"/>
      <c r="I216" s="530"/>
      <c r="J216" s="531" t="s">
        <v>832</v>
      </c>
      <c r="K216" s="524"/>
      <c r="L216" s="252"/>
    </row>
    <row r="217" spans="2:12" x14ac:dyDescent="0.25">
      <c r="B217" s="543" t="s">
        <v>842</v>
      </c>
      <c r="C217" s="581" t="s">
        <v>843</v>
      </c>
      <c r="D217" s="596" t="s">
        <v>844</v>
      </c>
      <c r="E217" s="580" t="s">
        <v>845</v>
      </c>
      <c r="F217" s="529" t="s">
        <v>830</v>
      </c>
      <c r="G217" s="524"/>
      <c r="H217" s="530"/>
      <c r="I217" s="530"/>
      <c r="J217" s="531" t="s">
        <v>832</v>
      </c>
      <c r="K217" s="524"/>
      <c r="L217" s="252"/>
    </row>
    <row r="218" spans="2:12" x14ac:dyDescent="0.25">
      <c r="B218" s="534" t="s">
        <v>846</v>
      </c>
      <c r="C218" s="593" t="s">
        <v>847</v>
      </c>
      <c r="D218" s="594" t="s">
        <v>848</v>
      </c>
      <c r="E218" s="595" t="s">
        <v>849</v>
      </c>
      <c r="F218" s="538" t="s">
        <v>850</v>
      </c>
      <c r="G218" s="539" t="s">
        <v>851</v>
      </c>
      <c r="H218" s="540">
        <v>216232149</v>
      </c>
      <c r="I218" s="541">
        <v>6.1822965812131378E-3</v>
      </c>
      <c r="J218" s="542" t="s">
        <v>852</v>
      </c>
      <c r="K218" s="539" t="s">
        <v>853</v>
      </c>
      <c r="L218" s="252"/>
    </row>
    <row r="219" spans="2:12" x14ac:dyDescent="0.25">
      <c r="B219" s="582">
        <v>816</v>
      </c>
      <c r="C219" s="581" t="s">
        <v>854</v>
      </c>
      <c r="D219" s="596" t="s">
        <v>784</v>
      </c>
      <c r="E219" s="580" t="s">
        <v>855</v>
      </c>
      <c r="F219" s="304" t="s">
        <v>856</v>
      </c>
      <c r="G219" s="524" t="s">
        <v>857</v>
      </c>
      <c r="H219" s="530">
        <v>176284295</v>
      </c>
      <c r="I219" s="546">
        <v>5.0401468946232797E-3</v>
      </c>
      <c r="J219" s="304" t="s">
        <v>852</v>
      </c>
      <c r="K219" s="524"/>
      <c r="L219" s="252"/>
    </row>
    <row r="220" spans="2:12" x14ac:dyDescent="0.25">
      <c r="B220" s="383"/>
      <c r="C220" s="304"/>
      <c r="D220" s="596" t="s">
        <v>858</v>
      </c>
      <c r="E220" s="580" t="s">
        <v>859</v>
      </c>
      <c r="F220" s="304" t="s">
        <v>856</v>
      </c>
      <c r="G220" s="524"/>
      <c r="H220" s="530"/>
      <c r="I220" s="530"/>
      <c r="J220" s="304" t="s">
        <v>852</v>
      </c>
      <c r="K220" s="524"/>
      <c r="L220" s="252"/>
    </row>
    <row r="221" spans="2:12" x14ac:dyDescent="0.25">
      <c r="B221" s="383"/>
      <c r="C221" s="304"/>
      <c r="D221" s="596" t="s">
        <v>860</v>
      </c>
      <c r="E221" s="580" t="s">
        <v>861</v>
      </c>
      <c r="F221" s="304" t="s">
        <v>856</v>
      </c>
      <c r="G221" s="524"/>
      <c r="H221" s="530"/>
      <c r="I221" s="530"/>
      <c r="J221" s="304" t="s">
        <v>852</v>
      </c>
      <c r="K221" s="524"/>
      <c r="L221" s="252"/>
    </row>
    <row r="222" spans="2:12" x14ac:dyDescent="0.25">
      <c r="B222" s="383"/>
      <c r="C222" s="304"/>
      <c r="D222" s="596" t="s">
        <v>862</v>
      </c>
      <c r="E222" s="580" t="s">
        <v>863</v>
      </c>
      <c r="F222" s="304" t="s">
        <v>856</v>
      </c>
      <c r="G222" s="524"/>
      <c r="H222" s="530"/>
      <c r="I222" s="530"/>
      <c r="J222" s="304" t="s">
        <v>852</v>
      </c>
      <c r="K222" s="524"/>
      <c r="L222" s="252"/>
    </row>
    <row r="223" spans="2:12" x14ac:dyDescent="0.25">
      <c r="B223" s="383"/>
      <c r="C223" s="304"/>
      <c r="D223" s="596" t="s">
        <v>864</v>
      </c>
      <c r="E223" s="580" t="s">
        <v>865</v>
      </c>
      <c r="F223" s="304" t="s">
        <v>856</v>
      </c>
      <c r="G223" s="524"/>
      <c r="H223" s="530"/>
      <c r="I223" s="530"/>
      <c r="J223" s="304" t="s">
        <v>852</v>
      </c>
      <c r="K223" s="524"/>
      <c r="L223" s="252"/>
    </row>
    <row r="224" spans="2:12" x14ac:dyDescent="0.25">
      <c r="B224" s="383"/>
      <c r="C224" s="304"/>
      <c r="D224" s="596" t="s">
        <v>866</v>
      </c>
      <c r="E224" s="580" t="s">
        <v>867</v>
      </c>
      <c r="F224" s="304" t="s">
        <v>856</v>
      </c>
      <c r="G224" s="524"/>
      <c r="H224" s="530"/>
      <c r="I224" s="530"/>
      <c r="J224" s="304" t="s">
        <v>852</v>
      </c>
      <c r="K224" s="524"/>
      <c r="L224" s="252"/>
    </row>
    <row r="225" spans="1:12" x14ac:dyDescent="0.25">
      <c r="B225" s="383"/>
      <c r="C225" s="304"/>
      <c r="D225" s="596" t="s">
        <v>868</v>
      </c>
      <c r="E225" s="580" t="s">
        <v>869</v>
      </c>
      <c r="F225" s="304" t="s">
        <v>856</v>
      </c>
      <c r="G225" s="524"/>
      <c r="H225" s="530"/>
      <c r="I225" s="530"/>
      <c r="J225" s="304" t="s">
        <v>852</v>
      </c>
      <c r="K225" s="524"/>
      <c r="L225" s="252"/>
    </row>
    <row r="226" spans="1:12" x14ac:dyDescent="0.25">
      <c r="B226" s="383"/>
      <c r="C226" s="304"/>
      <c r="D226" s="596" t="s">
        <v>870</v>
      </c>
      <c r="E226" s="580" t="s">
        <v>871</v>
      </c>
      <c r="F226" s="304" t="s">
        <v>856</v>
      </c>
      <c r="G226" s="524"/>
      <c r="H226" s="530"/>
      <c r="I226" s="530"/>
      <c r="J226" s="304" t="s">
        <v>852</v>
      </c>
      <c r="K226" s="524"/>
      <c r="L226" s="252"/>
    </row>
    <row r="227" spans="1:12" x14ac:dyDescent="0.25">
      <c r="B227" s="604"/>
      <c r="C227" s="471"/>
      <c r="D227" s="600" t="s">
        <v>872</v>
      </c>
      <c r="E227" s="601" t="s">
        <v>873</v>
      </c>
      <c r="F227" s="304" t="s">
        <v>856</v>
      </c>
      <c r="G227" s="524"/>
      <c r="H227" s="530"/>
      <c r="I227" s="530"/>
      <c r="J227" s="304" t="s">
        <v>852</v>
      </c>
      <c r="K227" s="524"/>
      <c r="L227" s="252"/>
    </row>
    <row r="228" spans="1:12" ht="15.75" thickBot="1" x14ac:dyDescent="0.3">
      <c r="B228" s="605" t="s">
        <v>874</v>
      </c>
      <c r="C228" s="606" t="s">
        <v>875</v>
      </c>
      <c r="D228" s="607" t="s">
        <v>876</v>
      </c>
      <c r="E228" s="608" t="s">
        <v>877</v>
      </c>
      <c r="F228" s="560" t="s">
        <v>878</v>
      </c>
      <c r="G228" s="561" t="s">
        <v>879</v>
      </c>
      <c r="H228" s="562"/>
      <c r="I228" s="562"/>
      <c r="J228" s="563" t="s">
        <v>880</v>
      </c>
      <c r="K228" s="561" t="s">
        <v>881</v>
      </c>
      <c r="L228" s="252"/>
    </row>
    <row r="229" spans="1:12" ht="15.75" thickBot="1" x14ac:dyDescent="0.3">
      <c r="B229" s="609"/>
      <c r="C229" s="304"/>
      <c r="D229" s="531"/>
      <c r="E229" s="610"/>
      <c r="F229" s="269"/>
      <c r="G229" s="269"/>
      <c r="H229" s="293"/>
      <c r="I229" s="293"/>
      <c r="J229" s="269"/>
      <c r="K229" s="269"/>
      <c r="L229" s="252"/>
    </row>
    <row r="230" spans="1:12" ht="16.5" thickBot="1" x14ac:dyDescent="0.3">
      <c r="B230" s="333" t="s">
        <v>193</v>
      </c>
      <c r="C230" s="304"/>
      <c r="D230" s="531"/>
      <c r="E230" s="610"/>
      <c r="F230" s="260" t="s">
        <v>194</v>
      </c>
      <c r="G230" s="269"/>
      <c r="H230" s="262" t="s">
        <v>195</v>
      </c>
      <c r="I230" s="335"/>
      <c r="J230" s="514" t="s">
        <v>882</v>
      </c>
      <c r="K230" s="515" t="s">
        <v>883</v>
      </c>
      <c r="L230" s="252"/>
    </row>
    <row r="231" spans="1:12" x14ac:dyDescent="0.25">
      <c r="B231" s="611"/>
      <c r="C231" s="612"/>
      <c r="D231" s="613">
        <v>8</v>
      </c>
      <c r="E231" s="614" t="s">
        <v>884</v>
      </c>
      <c r="F231" s="615" t="s">
        <v>885</v>
      </c>
      <c r="G231" s="521" t="s">
        <v>886</v>
      </c>
      <c r="H231" s="522">
        <v>551277627</v>
      </c>
      <c r="I231" s="616">
        <v>1.576158681520291E-2</v>
      </c>
      <c r="J231" s="526" t="s">
        <v>887</v>
      </c>
      <c r="K231" s="524" t="s">
        <v>888</v>
      </c>
      <c r="L231" s="252"/>
    </row>
    <row r="232" spans="1:12" x14ac:dyDescent="0.25">
      <c r="A232" s="353"/>
      <c r="B232" s="543" t="s">
        <v>889</v>
      </c>
      <c r="C232" s="617" t="s">
        <v>890</v>
      </c>
      <c r="D232" s="583"/>
      <c r="E232" s="584"/>
      <c r="F232" s="304" t="s">
        <v>885</v>
      </c>
      <c r="G232" s="524"/>
      <c r="H232" s="530"/>
      <c r="I232" s="618"/>
      <c r="J232" s="526"/>
      <c r="K232" s="524"/>
      <c r="L232" s="252"/>
    </row>
    <row r="233" spans="1:12" x14ac:dyDescent="0.25">
      <c r="A233" s="353"/>
      <c r="B233" s="543" t="s">
        <v>891</v>
      </c>
      <c r="C233" s="619" t="s">
        <v>892</v>
      </c>
      <c r="D233" s="620" t="s">
        <v>893</v>
      </c>
      <c r="E233" s="621" t="s">
        <v>63</v>
      </c>
      <c r="F233" s="304" t="s">
        <v>885</v>
      </c>
      <c r="G233" s="524"/>
      <c r="H233" s="530"/>
      <c r="I233" s="618"/>
      <c r="J233" s="526"/>
      <c r="K233" s="524"/>
      <c r="L233" s="252"/>
    </row>
    <row r="234" spans="1:12" x14ac:dyDescent="0.25">
      <c r="B234" s="383"/>
      <c r="C234" s="303"/>
      <c r="D234" s="620" t="s">
        <v>894</v>
      </c>
      <c r="E234" s="622" t="s">
        <v>895</v>
      </c>
      <c r="F234" s="269" t="s">
        <v>885</v>
      </c>
      <c r="G234" s="524"/>
      <c r="H234" s="530"/>
      <c r="I234" s="618"/>
      <c r="J234" s="273"/>
      <c r="K234" s="524"/>
      <c r="L234" s="252"/>
    </row>
    <row r="235" spans="1:12" x14ac:dyDescent="0.25">
      <c r="B235" s="623" t="s">
        <v>398</v>
      </c>
      <c r="C235" s="624" t="s">
        <v>64</v>
      </c>
      <c r="D235" s="625" t="s">
        <v>799</v>
      </c>
      <c r="E235" s="626" t="s">
        <v>64</v>
      </c>
      <c r="F235" s="627" t="s">
        <v>896</v>
      </c>
      <c r="G235" s="628" t="s">
        <v>897</v>
      </c>
      <c r="H235" s="629">
        <v>129239666</v>
      </c>
      <c r="I235" s="630">
        <v>3.6950932086834498E-3</v>
      </c>
      <c r="J235" s="631" t="s">
        <v>898</v>
      </c>
      <c r="K235" s="628" t="s">
        <v>899</v>
      </c>
      <c r="L235" s="252"/>
    </row>
    <row r="236" spans="1:12" x14ac:dyDescent="0.25">
      <c r="B236" s="543" t="s">
        <v>900</v>
      </c>
      <c r="C236" s="619" t="s">
        <v>901</v>
      </c>
      <c r="D236" s="620" t="s">
        <v>889</v>
      </c>
      <c r="E236" s="621" t="s">
        <v>902</v>
      </c>
      <c r="F236" s="304" t="s">
        <v>903</v>
      </c>
      <c r="G236" s="524" t="s">
        <v>904</v>
      </c>
      <c r="H236" s="530">
        <v>1542303449</v>
      </c>
      <c r="I236" s="616">
        <v>4.4096020800061191E-2</v>
      </c>
      <c r="J236" s="526" t="s">
        <v>905</v>
      </c>
      <c r="K236" s="524" t="s">
        <v>906</v>
      </c>
      <c r="L236" s="252"/>
    </row>
    <row r="237" spans="1:12" x14ac:dyDescent="0.25">
      <c r="B237" s="383"/>
      <c r="D237" s="620" t="s">
        <v>891</v>
      </c>
      <c r="E237" s="633" t="s">
        <v>907</v>
      </c>
      <c r="F237" s="526" t="s">
        <v>903</v>
      </c>
      <c r="G237" s="524"/>
      <c r="H237" s="530"/>
      <c r="I237" s="618"/>
      <c r="J237" s="526" t="s">
        <v>905</v>
      </c>
      <c r="K237" s="524"/>
      <c r="L237" s="252"/>
    </row>
    <row r="238" spans="1:12" x14ac:dyDescent="0.25">
      <c r="B238" s="383"/>
      <c r="D238" s="620" t="s">
        <v>908</v>
      </c>
      <c r="E238" s="621" t="s">
        <v>909</v>
      </c>
      <c r="F238" s="304" t="s">
        <v>903</v>
      </c>
      <c r="G238" s="524"/>
      <c r="H238" s="530"/>
      <c r="I238" s="618"/>
      <c r="J238" s="526" t="s">
        <v>905</v>
      </c>
      <c r="K238" s="524"/>
      <c r="L238" s="252"/>
    </row>
    <row r="239" spans="1:12" x14ac:dyDescent="0.25">
      <c r="B239" s="383"/>
      <c r="D239" s="620" t="s">
        <v>910</v>
      </c>
      <c r="E239" s="621" t="s">
        <v>911</v>
      </c>
      <c r="F239" s="304" t="s">
        <v>903</v>
      </c>
      <c r="G239" s="524"/>
      <c r="H239" s="530"/>
      <c r="I239" s="618"/>
      <c r="J239" s="526" t="s">
        <v>905</v>
      </c>
      <c r="K239" s="524"/>
      <c r="L239" s="252"/>
    </row>
    <row r="240" spans="1:12" x14ac:dyDescent="0.25">
      <c r="B240" s="383"/>
      <c r="D240" s="620" t="s">
        <v>714</v>
      </c>
      <c r="E240" s="621" t="s">
        <v>912</v>
      </c>
      <c r="F240" s="304" t="s">
        <v>903</v>
      </c>
      <c r="G240" s="524"/>
      <c r="H240" s="530"/>
      <c r="I240" s="618"/>
      <c r="J240" s="526" t="s">
        <v>905</v>
      </c>
      <c r="K240" s="524"/>
      <c r="L240" s="252"/>
    </row>
    <row r="241" spans="2:12" x14ac:dyDescent="0.25">
      <c r="B241" s="383"/>
      <c r="C241" s="303"/>
      <c r="D241" s="620" t="s">
        <v>913</v>
      </c>
      <c r="E241" s="621" t="s">
        <v>914</v>
      </c>
      <c r="F241" s="304" t="s">
        <v>903</v>
      </c>
      <c r="G241" s="524"/>
      <c r="H241" s="530"/>
      <c r="I241" s="618"/>
      <c r="J241" s="526" t="s">
        <v>905</v>
      </c>
      <c r="K241" s="524"/>
      <c r="L241" s="252"/>
    </row>
    <row r="242" spans="2:12" x14ac:dyDescent="0.25">
      <c r="B242" s="383"/>
      <c r="C242" s="303"/>
      <c r="D242" s="620" t="s">
        <v>915</v>
      </c>
      <c r="E242" s="621" t="s">
        <v>916</v>
      </c>
      <c r="F242" s="304" t="s">
        <v>903</v>
      </c>
      <c r="G242" s="524"/>
      <c r="H242" s="530"/>
      <c r="I242" s="618"/>
      <c r="J242" s="526" t="s">
        <v>905</v>
      </c>
      <c r="K242" s="524"/>
      <c r="L242" s="252"/>
    </row>
    <row r="243" spans="2:12" x14ac:dyDescent="0.25">
      <c r="B243" s="383"/>
      <c r="D243" s="620" t="s">
        <v>917</v>
      </c>
      <c r="E243" s="621" t="s">
        <v>918</v>
      </c>
      <c r="F243" s="304" t="s">
        <v>903</v>
      </c>
      <c r="G243" s="524"/>
      <c r="H243" s="530"/>
      <c r="I243" s="618"/>
      <c r="J243" s="526" t="s">
        <v>905</v>
      </c>
      <c r="K243" s="524"/>
      <c r="L243" s="252"/>
    </row>
    <row r="244" spans="2:12" x14ac:dyDescent="0.25">
      <c r="B244" s="383"/>
      <c r="C244" s="303"/>
      <c r="D244" s="620" t="s">
        <v>802</v>
      </c>
      <c r="E244" s="621" t="s">
        <v>919</v>
      </c>
      <c r="F244" s="304" t="s">
        <v>903</v>
      </c>
      <c r="G244" s="524"/>
      <c r="H244" s="530"/>
      <c r="I244" s="618"/>
      <c r="J244" s="526" t="s">
        <v>905</v>
      </c>
      <c r="K244" s="524"/>
      <c r="L244" s="252"/>
    </row>
    <row r="245" spans="2:12" x14ac:dyDescent="0.25">
      <c r="B245" s="383"/>
      <c r="C245" s="304"/>
      <c r="D245" s="620" t="s">
        <v>920</v>
      </c>
      <c r="E245" s="621" t="s">
        <v>921</v>
      </c>
      <c r="F245" s="304" t="s">
        <v>903</v>
      </c>
      <c r="G245" s="524"/>
      <c r="H245" s="530"/>
      <c r="I245" s="618"/>
      <c r="J245" s="526" t="s">
        <v>905</v>
      </c>
      <c r="K245" s="524"/>
      <c r="L245" s="252"/>
    </row>
    <row r="246" spans="2:12" x14ac:dyDescent="0.25">
      <c r="B246" s="383"/>
      <c r="C246" s="303"/>
      <c r="D246" s="620" t="s">
        <v>842</v>
      </c>
      <c r="E246" s="621" t="s">
        <v>922</v>
      </c>
      <c r="F246" s="304" t="s">
        <v>903</v>
      </c>
      <c r="G246" s="524"/>
      <c r="H246" s="530"/>
      <c r="I246" s="618"/>
      <c r="J246" s="526" t="s">
        <v>905</v>
      </c>
      <c r="K246" s="524"/>
      <c r="L246" s="252"/>
    </row>
    <row r="247" spans="2:12" x14ac:dyDescent="0.25">
      <c r="B247" s="383"/>
      <c r="C247" s="303"/>
      <c r="D247" s="620" t="s">
        <v>923</v>
      </c>
      <c r="E247" s="621" t="s">
        <v>924</v>
      </c>
      <c r="F247" s="304" t="s">
        <v>903</v>
      </c>
      <c r="G247" s="524"/>
      <c r="H247" s="530"/>
      <c r="I247" s="618"/>
      <c r="J247" s="526" t="s">
        <v>905</v>
      </c>
      <c r="K247" s="524"/>
      <c r="L247" s="252"/>
    </row>
    <row r="248" spans="2:12" x14ac:dyDescent="0.25">
      <c r="B248" s="383"/>
      <c r="C248" s="303"/>
      <c r="D248" s="620" t="s">
        <v>846</v>
      </c>
      <c r="E248" s="621" t="s">
        <v>925</v>
      </c>
      <c r="F248" s="304" t="s">
        <v>903</v>
      </c>
      <c r="G248" s="524"/>
      <c r="H248" s="530"/>
      <c r="I248" s="618"/>
      <c r="J248" s="526" t="s">
        <v>905</v>
      </c>
      <c r="K248" s="524"/>
      <c r="L248" s="252"/>
    </row>
    <row r="249" spans="2:12" x14ac:dyDescent="0.25">
      <c r="B249" s="383"/>
      <c r="C249" s="303"/>
      <c r="D249" s="620" t="s">
        <v>926</v>
      </c>
      <c r="E249" s="621" t="s">
        <v>927</v>
      </c>
      <c r="F249" s="304" t="s">
        <v>903</v>
      </c>
      <c r="G249" s="634"/>
      <c r="H249" s="635"/>
      <c r="I249" s="636"/>
      <c r="J249" s="526" t="s">
        <v>905</v>
      </c>
      <c r="K249" s="524"/>
      <c r="L249" s="252"/>
    </row>
    <row r="250" spans="2:12" x14ac:dyDescent="0.25">
      <c r="B250" s="383"/>
      <c r="C250" s="303"/>
      <c r="D250" s="620" t="s">
        <v>928</v>
      </c>
      <c r="E250" s="621" t="s">
        <v>929</v>
      </c>
      <c r="F250" s="304" t="s">
        <v>903</v>
      </c>
      <c r="G250" s="634"/>
      <c r="H250" s="635"/>
      <c r="I250" s="636"/>
      <c r="J250" s="526" t="s">
        <v>905</v>
      </c>
      <c r="K250" s="524"/>
      <c r="L250" s="252"/>
    </row>
    <row r="251" spans="2:12" x14ac:dyDescent="0.25">
      <c r="B251" s="383"/>
      <c r="C251" s="303"/>
      <c r="D251" s="620" t="s">
        <v>930</v>
      </c>
      <c r="E251" s="621" t="s">
        <v>931</v>
      </c>
      <c r="F251" s="304" t="s">
        <v>903</v>
      </c>
      <c r="G251" s="634"/>
      <c r="H251" s="635"/>
      <c r="I251" s="636"/>
      <c r="J251" s="526" t="s">
        <v>905</v>
      </c>
      <c r="K251" s="524"/>
      <c r="L251" s="252"/>
    </row>
    <row r="252" spans="2:12" x14ac:dyDescent="0.25">
      <c r="B252" s="534" t="s">
        <v>910</v>
      </c>
      <c r="C252" s="637" t="s">
        <v>932</v>
      </c>
      <c r="D252" s="638" t="s">
        <v>933</v>
      </c>
      <c r="E252" s="639" t="s">
        <v>934</v>
      </c>
      <c r="F252" s="640" t="s">
        <v>935</v>
      </c>
      <c r="G252" s="539" t="s">
        <v>936</v>
      </c>
      <c r="H252" s="540">
        <v>2815753122</v>
      </c>
      <c r="I252" s="616">
        <v>8.0505239300381823E-2</v>
      </c>
      <c r="J252" s="641" t="s">
        <v>937</v>
      </c>
      <c r="K252" s="539" t="s">
        <v>938</v>
      </c>
      <c r="L252" s="252"/>
    </row>
    <row r="253" spans="2:12" x14ac:dyDescent="0.25">
      <c r="B253" s="543" t="s">
        <v>908</v>
      </c>
      <c r="C253" s="619" t="s">
        <v>939</v>
      </c>
      <c r="D253" s="620" t="s">
        <v>940</v>
      </c>
      <c r="E253" s="621" t="s">
        <v>939</v>
      </c>
      <c r="F253" s="304" t="s">
        <v>935</v>
      </c>
      <c r="G253" s="524"/>
      <c r="H253" s="530"/>
      <c r="I253" s="616"/>
      <c r="J253" s="526" t="s">
        <v>937</v>
      </c>
      <c r="K253" s="524"/>
      <c r="L253" s="252"/>
    </row>
    <row r="254" spans="2:12" x14ac:dyDescent="0.25">
      <c r="B254" s="642"/>
      <c r="C254" s="643"/>
      <c r="D254" s="620" t="s">
        <v>874</v>
      </c>
      <c r="E254" s="621" t="s">
        <v>941</v>
      </c>
      <c r="F254" s="304" t="s">
        <v>935</v>
      </c>
      <c r="G254" s="634"/>
      <c r="H254" s="635"/>
      <c r="I254" s="644"/>
      <c r="J254" s="526" t="s">
        <v>937</v>
      </c>
      <c r="K254" s="524"/>
      <c r="L254" s="252"/>
    </row>
    <row r="255" spans="2:12" x14ac:dyDescent="0.25">
      <c r="B255" s="383"/>
      <c r="C255" s="303"/>
      <c r="D255" s="620" t="s">
        <v>942</v>
      </c>
      <c r="E255" s="621" t="s">
        <v>943</v>
      </c>
      <c r="F255" s="304" t="s">
        <v>935</v>
      </c>
      <c r="G255" s="634"/>
      <c r="H255" s="635"/>
      <c r="I255" s="636"/>
      <c r="J255" s="526" t="s">
        <v>937</v>
      </c>
      <c r="K255" s="524"/>
      <c r="L255" s="252"/>
    </row>
    <row r="256" spans="2:12" x14ac:dyDescent="0.25">
      <c r="B256" s="383"/>
      <c r="C256" s="303"/>
      <c r="D256" s="620" t="s">
        <v>944</v>
      </c>
      <c r="E256" s="621" t="s">
        <v>945</v>
      </c>
      <c r="F256" s="304" t="s">
        <v>935</v>
      </c>
      <c r="G256" s="634"/>
      <c r="H256" s="635"/>
      <c r="I256" s="636"/>
      <c r="J256" s="526" t="s">
        <v>937</v>
      </c>
      <c r="K256" s="524"/>
      <c r="L256" s="252"/>
    </row>
    <row r="257" spans="2:12" x14ac:dyDescent="0.25">
      <c r="B257" s="383"/>
      <c r="C257" s="303"/>
      <c r="D257" s="620" t="s">
        <v>946</v>
      </c>
      <c r="E257" s="621" t="s">
        <v>947</v>
      </c>
      <c r="F257" s="304" t="s">
        <v>935</v>
      </c>
      <c r="G257" s="524"/>
      <c r="H257" s="530"/>
      <c r="I257" s="618"/>
      <c r="J257" s="526" t="s">
        <v>937</v>
      </c>
      <c r="K257" s="524"/>
      <c r="L257" s="252"/>
    </row>
    <row r="258" spans="2:12" x14ac:dyDescent="0.25">
      <c r="B258" s="383"/>
      <c r="C258" s="303"/>
      <c r="D258" s="620" t="s">
        <v>948</v>
      </c>
      <c r="E258" s="621" t="s">
        <v>949</v>
      </c>
      <c r="F258" s="304" t="s">
        <v>935</v>
      </c>
      <c r="G258" s="524"/>
      <c r="H258" s="530"/>
      <c r="I258" s="618"/>
      <c r="J258" s="526" t="s">
        <v>937</v>
      </c>
      <c r="K258" s="524"/>
      <c r="L258" s="252"/>
    </row>
    <row r="259" spans="2:12" x14ac:dyDescent="0.25">
      <c r="B259" s="383"/>
      <c r="C259" s="303"/>
      <c r="D259" s="620" t="s">
        <v>950</v>
      </c>
      <c r="E259" s="621" t="s">
        <v>951</v>
      </c>
      <c r="F259" s="304" t="s">
        <v>935</v>
      </c>
      <c r="G259" s="524"/>
      <c r="H259" s="530"/>
      <c r="I259" s="618"/>
      <c r="J259" s="526" t="s">
        <v>937</v>
      </c>
      <c r="K259" s="524"/>
      <c r="L259" s="252"/>
    </row>
    <row r="260" spans="2:12" x14ac:dyDescent="0.25">
      <c r="B260" s="598"/>
      <c r="C260" s="645"/>
      <c r="D260" s="646" t="s">
        <v>952</v>
      </c>
      <c r="E260" s="647" t="s">
        <v>953</v>
      </c>
      <c r="F260" s="599" t="s">
        <v>935</v>
      </c>
      <c r="G260" s="590"/>
      <c r="H260" s="591"/>
      <c r="I260" s="648"/>
      <c r="J260" s="649" t="s">
        <v>937</v>
      </c>
      <c r="K260" s="590"/>
      <c r="L260" s="252"/>
    </row>
    <row r="261" spans="2:12" x14ac:dyDescent="0.25">
      <c r="B261" s="543" t="s">
        <v>913</v>
      </c>
      <c r="C261" s="619" t="s">
        <v>954</v>
      </c>
      <c r="D261" s="620" t="s">
        <v>955</v>
      </c>
      <c r="E261" s="621" t="s">
        <v>956</v>
      </c>
      <c r="F261" s="304" t="s">
        <v>957</v>
      </c>
      <c r="G261" s="524" t="s">
        <v>958</v>
      </c>
      <c r="H261" s="530">
        <v>570418776</v>
      </c>
      <c r="I261" s="616">
        <v>1.6308851690340378E-2</v>
      </c>
      <c r="J261" s="526" t="s">
        <v>959</v>
      </c>
      <c r="K261" s="524" t="s">
        <v>960</v>
      </c>
      <c r="L261" s="252"/>
    </row>
    <row r="262" spans="2:12" x14ac:dyDescent="0.25">
      <c r="B262" s="383"/>
      <c r="C262" s="303"/>
      <c r="D262" s="620" t="s">
        <v>961</v>
      </c>
      <c r="E262" s="621" t="s">
        <v>962</v>
      </c>
      <c r="F262" s="304" t="s">
        <v>957</v>
      </c>
      <c r="G262" s="524"/>
      <c r="H262" s="530"/>
      <c r="I262" s="618"/>
      <c r="J262" s="526" t="s">
        <v>959</v>
      </c>
      <c r="K262" s="524"/>
      <c r="L262" s="252"/>
    </row>
    <row r="263" spans="2:12" x14ac:dyDescent="0.25">
      <c r="B263" s="383"/>
      <c r="C263" s="303"/>
      <c r="D263" s="620" t="s">
        <v>963</v>
      </c>
      <c r="E263" s="621" t="s">
        <v>964</v>
      </c>
      <c r="F263" s="304" t="s">
        <v>957</v>
      </c>
      <c r="G263" s="524"/>
      <c r="H263" s="530"/>
      <c r="I263" s="618"/>
      <c r="J263" s="526" t="s">
        <v>959</v>
      </c>
      <c r="K263" s="524"/>
      <c r="L263" s="252"/>
    </row>
    <row r="264" spans="2:12" x14ac:dyDescent="0.25">
      <c r="B264" s="383"/>
      <c r="C264" s="303"/>
      <c r="D264" s="620" t="s">
        <v>965</v>
      </c>
      <c r="E264" s="621" t="s">
        <v>966</v>
      </c>
      <c r="F264" s="304" t="s">
        <v>957</v>
      </c>
      <c r="G264" s="524"/>
      <c r="H264" s="530"/>
      <c r="I264" s="618"/>
      <c r="J264" s="526" t="s">
        <v>959</v>
      </c>
      <c r="K264" s="524"/>
      <c r="L264" s="252"/>
    </row>
    <row r="265" spans="2:12" x14ac:dyDescent="0.25">
      <c r="B265" s="383"/>
      <c r="C265" s="303"/>
      <c r="D265" s="620" t="s">
        <v>967</v>
      </c>
      <c r="E265" s="621" t="s">
        <v>968</v>
      </c>
      <c r="F265" s="304" t="s">
        <v>957</v>
      </c>
      <c r="G265" s="524"/>
      <c r="H265" s="530"/>
      <c r="I265" s="618"/>
      <c r="J265" s="526" t="s">
        <v>959</v>
      </c>
      <c r="K265" s="524"/>
      <c r="L265" s="252"/>
    </row>
    <row r="266" spans="2:12" x14ac:dyDescent="0.25">
      <c r="B266" s="383"/>
      <c r="C266" s="303"/>
      <c r="D266" s="620" t="s">
        <v>969</v>
      </c>
      <c r="E266" s="621" t="s">
        <v>970</v>
      </c>
      <c r="F266" s="304" t="s">
        <v>957</v>
      </c>
      <c r="G266" s="524"/>
      <c r="H266" s="530"/>
      <c r="I266" s="618"/>
      <c r="J266" s="526" t="s">
        <v>959</v>
      </c>
      <c r="K266" s="524"/>
      <c r="L266" s="252"/>
    </row>
    <row r="267" spans="2:12" x14ac:dyDescent="0.25">
      <c r="B267" s="383"/>
      <c r="C267" s="303"/>
      <c r="D267" s="620" t="s">
        <v>971</v>
      </c>
      <c r="E267" s="621" t="s">
        <v>972</v>
      </c>
      <c r="F267" s="304" t="s">
        <v>957</v>
      </c>
      <c r="G267" s="524"/>
      <c r="H267" s="530"/>
      <c r="I267" s="618"/>
      <c r="J267" s="526" t="s">
        <v>959</v>
      </c>
      <c r="K267" s="524"/>
      <c r="L267" s="252"/>
    </row>
    <row r="268" spans="2:12" x14ac:dyDescent="0.25">
      <c r="B268" s="383"/>
      <c r="C268" s="303"/>
      <c r="D268" s="620" t="s">
        <v>973</v>
      </c>
      <c r="E268" s="621" t="s">
        <v>974</v>
      </c>
      <c r="F268" s="304" t="s">
        <v>957</v>
      </c>
      <c r="G268" s="524"/>
      <c r="H268" s="530"/>
      <c r="I268" s="618"/>
      <c r="J268" s="526" t="s">
        <v>959</v>
      </c>
      <c r="K268" s="524"/>
      <c r="L268" s="252"/>
    </row>
    <row r="269" spans="2:12" ht="15.75" thickBot="1" x14ac:dyDescent="0.3">
      <c r="B269" s="650" t="s">
        <v>703</v>
      </c>
      <c r="C269" s="651" t="s">
        <v>975</v>
      </c>
      <c r="D269" s="652" t="s">
        <v>976</v>
      </c>
      <c r="E269" s="653" t="s">
        <v>977</v>
      </c>
      <c r="F269" s="654" t="s">
        <v>978</v>
      </c>
      <c r="G269" s="561" t="s">
        <v>979</v>
      </c>
      <c r="H269" s="562"/>
      <c r="I269" s="655"/>
      <c r="J269" s="656" t="s">
        <v>980</v>
      </c>
      <c r="K269" s="561" t="s">
        <v>981</v>
      </c>
      <c r="L269" s="252"/>
    </row>
    <row r="270" spans="2:12" ht="15.75" thickBot="1" x14ac:dyDescent="0.3">
      <c r="B270" s="252"/>
      <c r="C270" s="331"/>
      <c r="D270" s="331"/>
      <c r="E270" s="331"/>
      <c r="F270" s="331"/>
      <c r="G270" s="331"/>
      <c r="H270" s="332"/>
      <c r="I270" s="332"/>
      <c r="J270" s="331"/>
      <c r="K270" s="331"/>
      <c r="L270" s="252"/>
    </row>
    <row r="271" spans="2:12" ht="16.5" thickBot="1" x14ac:dyDescent="0.3">
      <c r="B271" s="333" t="s">
        <v>193</v>
      </c>
      <c r="C271" s="331"/>
      <c r="D271" s="331"/>
      <c r="E271" s="331"/>
      <c r="F271" s="260" t="s">
        <v>194</v>
      </c>
      <c r="G271" s="331"/>
      <c r="H271" s="262" t="s">
        <v>195</v>
      </c>
      <c r="I271" s="335"/>
      <c r="J271" s="514" t="s">
        <v>982</v>
      </c>
      <c r="K271" s="515" t="s">
        <v>983</v>
      </c>
      <c r="L271" s="252"/>
    </row>
    <row r="272" spans="2:12" ht="28.5" x14ac:dyDescent="0.25">
      <c r="B272" s="657">
        <v>9</v>
      </c>
      <c r="C272" s="658" t="s">
        <v>68</v>
      </c>
      <c r="D272" s="659">
        <v>6</v>
      </c>
      <c r="E272" s="660" t="s">
        <v>68</v>
      </c>
      <c r="F272" s="520" t="s">
        <v>984</v>
      </c>
      <c r="G272" s="661" t="s">
        <v>985</v>
      </c>
      <c r="H272" s="662">
        <v>1820683792</v>
      </c>
      <c r="I272" s="663">
        <v>5.2055197318284854E-2</v>
      </c>
      <c r="J272" s="273" t="s">
        <v>986</v>
      </c>
      <c r="K272" s="664" t="s">
        <v>987</v>
      </c>
      <c r="L272" s="252"/>
    </row>
    <row r="273" spans="2:12" x14ac:dyDescent="0.25">
      <c r="B273" s="665" t="s">
        <v>988</v>
      </c>
      <c r="C273" s="666" t="s">
        <v>989</v>
      </c>
      <c r="D273" s="667" t="s">
        <v>990</v>
      </c>
      <c r="E273" s="668" t="s">
        <v>75</v>
      </c>
      <c r="F273" s="269" t="s">
        <v>984</v>
      </c>
      <c r="G273" s="270"/>
      <c r="H273" s="271"/>
      <c r="I273" s="293"/>
      <c r="J273" s="273" t="s">
        <v>986</v>
      </c>
      <c r="K273" s="270"/>
      <c r="L273" s="252"/>
    </row>
    <row r="274" spans="2:12" x14ac:dyDescent="0.25">
      <c r="B274" s="669"/>
      <c r="C274" s="409"/>
      <c r="D274" s="667" t="s">
        <v>664</v>
      </c>
      <c r="E274" s="668" t="s">
        <v>991</v>
      </c>
      <c r="F274" s="269" t="s">
        <v>984</v>
      </c>
      <c r="G274" s="270"/>
      <c r="H274" s="271"/>
      <c r="I274" s="293"/>
      <c r="J274" s="273" t="s">
        <v>986</v>
      </c>
      <c r="K274" s="270"/>
      <c r="L274" s="252"/>
    </row>
    <row r="275" spans="2:12" x14ac:dyDescent="0.25">
      <c r="B275" s="669"/>
      <c r="C275" s="409"/>
      <c r="D275" s="667" t="s">
        <v>640</v>
      </c>
      <c r="E275" s="668" t="s">
        <v>992</v>
      </c>
      <c r="F275" s="269" t="s">
        <v>984</v>
      </c>
      <c r="G275" s="270"/>
      <c r="H275" s="271"/>
      <c r="I275" s="293"/>
      <c r="J275" s="273"/>
      <c r="K275" s="270"/>
      <c r="L275" s="252"/>
    </row>
    <row r="276" spans="2:12" x14ac:dyDescent="0.25">
      <c r="B276" s="670"/>
      <c r="C276" s="304"/>
      <c r="D276" s="671" t="s">
        <v>659</v>
      </c>
      <c r="E276" s="672" t="s">
        <v>993</v>
      </c>
      <c r="F276" s="304" t="s">
        <v>984</v>
      </c>
      <c r="G276" s="524"/>
      <c r="H276" s="530"/>
      <c r="I276" s="618"/>
      <c r="J276" s="526" t="s">
        <v>986</v>
      </c>
      <c r="K276" s="524"/>
      <c r="L276" s="252"/>
    </row>
    <row r="277" spans="2:12" x14ac:dyDescent="0.25">
      <c r="B277" s="670"/>
      <c r="C277" s="304"/>
      <c r="D277" s="671" t="s">
        <v>994</v>
      </c>
      <c r="E277" s="672" t="s">
        <v>995</v>
      </c>
      <c r="F277" s="304" t="s">
        <v>984</v>
      </c>
      <c r="G277" s="524"/>
      <c r="H277" s="530"/>
      <c r="I277" s="618"/>
      <c r="J277" s="526" t="s">
        <v>986</v>
      </c>
      <c r="K277" s="524"/>
      <c r="L277" s="252"/>
    </row>
    <row r="278" spans="2:12" s="353" customFormat="1" x14ac:dyDescent="0.25">
      <c r="B278" s="673"/>
      <c r="C278" s="304"/>
      <c r="D278" s="671" t="s">
        <v>996</v>
      </c>
      <c r="E278" s="672" t="s">
        <v>997</v>
      </c>
      <c r="F278" s="304" t="s">
        <v>984</v>
      </c>
      <c r="G278" s="524"/>
      <c r="H278" s="530"/>
      <c r="I278" s="618"/>
      <c r="J278" s="526" t="s">
        <v>986</v>
      </c>
      <c r="K278" s="524"/>
    </row>
    <row r="279" spans="2:12" x14ac:dyDescent="0.25">
      <c r="B279" s="673"/>
      <c r="C279" s="304"/>
      <c r="D279" s="671" t="s">
        <v>998</v>
      </c>
      <c r="E279" s="672" t="s">
        <v>999</v>
      </c>
      <c r="F279" s="304" t="s">
        <v>984</v>
      </c>
      <c r="G279" s="524"/>
      <c r="H279" s="530"/>
      <c r="I279" s="618"/>
      <c r="J279" s="526" t="s">
        <v>986</v>
      </c>
      <c r="K279" s="524"/>
    </row>
    <row r="280" spans="2:12" x14ac:dyDescent="0.25">
      <c r="B280" s="674" t="s">
        <v>1000</v>
      </c>
      <c r="C280" s="666" t="s">
        <v>70</v>
      </c>
      <c r="D280" s="671" t="s">
        <v>635</v>
      </c>
      <c r="E280" s="672" t="s">
        <v>1001</v>
      </c>
      <c r="F280" s="304" t="s">
        <v>1002</v>
      </c>
      <c r="G280" s="524" t="s">
        <v>1003</v>
      </c>
      <c r="H280" s="530">
        <v>49891031</v>
      </c>
      <c r="I280" s="616">
        <v>1.4264352077659769E-3</v>
      </c>
      <c r="J280" s="526" t="s">
        <v>986</v>
      </c>
      <c r="K280" s="270"/>
      <c r="L280" s="252"/>
    </row>
    <row r="281" spans="2:12" s="353" customFormat="1" x14ac:dyDescent="0.25">
      <c r="B281" s="675" t="s">
        <v>1004</v>
      </c>
      <c r="C281" s="666" t="s">
        <v>1005</v>
      </c>
      <c r="D281" s="671" t="s">
        <v>1006</v>
      </c>
      <c r="E281" s="672" t="s">
        <v>1007</v>
      </c>
      <c r="F281" s="304" t="s">
        <v>1008</v>
      </c>
      <c r="G281" s="524" t="s">
        <v>1009</v>
      </c>
      <c r="H281" s="530">
        <v>21678312</v>
      </c>
      <c r="I281" s="616">
        <v>6.1980494012512332E-4</v>
      </c>
      <c r="J281" s="526" t="s">
        <v>986</v>
      </c>
      <c r="K281" s="524"/>
    </row>
    <row r="282" spans="2:12" x14ac:dyDescent="0.25">
      <c r="B282" s="676" t="s">
        <v>1010</v>
      </c>
      <c r="C282" s="677" t="s">
        <v>1011</v>
      </c>
      <c r="D282" s="678" t="s">
        <v>1012</v>
      </c>
      <c r="E282" s="679" t="s">
        <v>71</v>
      </c>
      <c r="F282" s="285" t="s">
        <v>1013</v>
      </c>
      <c r="G282" s="286" t="s">
        <v>1014</v>
      </c>
      <c r="H282" s="287">
        <v>37884076</v>
      </c>
      <c r="I282" s="680">
        <v>1.0831441791628251E-3</v>
      </c>
      <c r="J282" s="289" t="s">
        <v>1015</v>
      </c>
      <c r="K282" s="286" t="s">
        <v>1016</v>
      </c>
      <c r="L282" s="252"/>
    </row>
    <row r="283" spans="2:12" x14ac:dyDescent="0.25">
      <c r="B283" s="670"/>
      <c r="C283" s="304"/>
      <c r="D283" s="671" t="s">
        <v>1017</v>
      </c>
      <c r="E283" s="672" t="s">
        <v>1018</v>
      </c>
      <c r="F283" s="269" t="s">
        <v>1013</v>
      </c>
      <c r="G283" s="270"/>
      <c r="H283" s="271"/>
      <c r="I283" s="681"/>
      <c r="J283" s="273" t="s">
        <v>1015</v>
      </c>
      <c r="K283" s="270"/>
      <c r="L283" s="252"/>
    </row>
    <row r="284" spans="2:12" x14ac:dyDescent="0.25">
      <c r="B284" s="670"/>
      <c r="C284" s="524"/>
      <c r="D284" s="671" t="s">
        <v>1019</v>
      </c>
      <c r="E284" s="672" t="s">
        <v>1020</v>
      </c>
      <c r="F284" s="269" t="s">
        <v>1013</v>
      </c>
      <c r="G284" s="270"/>
      <c r="H284" s="279"/>
      <c r="I284" s="682"/>
      <c r="J284" s="273" t="s">
        <v>1015</v>
      </c>
      <c r="K284" s="270"/>
      <c r="L284" s="252"/>
    </row>
    <row r="285" spans="2:12" x14ac:dyDescent="0.25">
      <c r="B285" s="676" t="s">
        <v>1021</v>
      </c>
      <c r="C285" s="683" t="s">
        <v>1022</v>
      </c>
      <c r="D285" s="678" t="s">
        <v>1023</v>
      </c>
      <c r="E285" s="679" t="s">
        <v>72</v>
      </c>
      <c r="F285" s="285" t="s">
        <v>1024</v>
      </c>
      <c r="G285" s="286" t="s">
        <v>1025</v>
      </c>
      <c r="H285" s="271">
        <v>160820237</v>
      </c>
      <c r="I285" s="272">
        <v>4.5980137828394172E-3</v>
      </c>
      <c r="J285" s="289" t="s">
        <v>1026</v>
      </c>
      <c r="K285" s="286" t="s">
        <v>1027</v>
      </c>
      <c r="L285" s="252"/>
    </row>
    <row r="286" spans="2:12" x14ac:dyDescent="0.25">
      <c r="B286" s="674" t="s">
        <v>1028</v>
      </c>
      <c r="C286" s="684" t="s">
        <v>1029</v>
      </c>
      <c r="D286" s="383"/>
      <c r="E286" s="685"/>
      <c r="F286" s="269" t="s">
        <v>1024</v>
      </c>
      <c r="G286" s="270"/>
      <c r="H286" s="271"/>
      <c r="I286" s="293"/>
      <c r="J286" s="273" t="s">
        <v>1026</v>
      </c>
      <c r="K286" s="270"/>
      <c r="L286" s="252"/>
    </row>
    <row r="287" spans="2:12" x14ac:dyDescent="0.25">
      <c r="B287" s="686" t="s">
        <v>1030</v>
      </c>
      <c r="C287" s="687" t="s">
        <v>1031</v>
      </c>
      <c r="D287" s="688" t="s">
        <v>1032</v>
      </c>
      <c r="E287" s="689" t="s">
        <v>73</v>
      </c>
      <c r="F287" s="690" t="s">
        <v>1033</v>
      </c>
      <c r="G287" s="628" t="s">
        <v>1034</v>
      </c>
      <c r="H287" s="629">
        <v>532403231</v>
      </c>
      <c r="I287" s="691">
        <v>1.522194867904739E-2</v>
      </c>
      <c r="J287" s="692" t="s">
        <v>1035</v>
      </c>
      <c r="K287" s="628" t="s">
        <v>1036</v>
      </c>
      <c r="L287" s="252"/>
    </row>
    <row r="288" spans="2:12" ht="15.75" thickBot="1" x14ac:dyDescent="0.3">
      <c r="B288" s="693">
        <v>97</v>
      </c>
      <c r="C288" s="694" t="s">
        <v>1037</v>
      </c>
      <c r="D288" s="695" t="s">
        <v>1038</v>
      </c>
      <c r="E288" s="694" t="s">
        <v>1037</v>
      </c>
      <c r="F288" s="464" t="s">
        <v>1039</v>
      </c>
      <c r="G288" s="461" t="s">
        <v>1040</v>
      </c>
      <c r="H288" s="462"/>
      <c r="I288" s="463"/>
      <c r="J288" s="464" t="s">
        <v>1041</v>
      </c>
      <c r="K288" s="461" t="s">
        <v>1042</v>
      </c>
      <c r="L288" s="252"/>
    </row>
    <row r="290" spans="7:9" x14ac:dyDescent="0.25">
      <c r="G290" s="696" t="s">
        <v>1043</v>
      </c>
      <c r="H290" s="697">
        <v>34976023256</v>
      </c>
      <c r="I290" s="698">
        <v>1</v>
      </c>
    </row>
  </sheetData>
  <mergeCells count="7">
    <mergeCell ref="B1:K1"/>
    <mergeCell ref="B2:E2"/>
    <mergeCell ref="F2:K2"/>
    <mergeCell ref="B3:C3"/>
    <mergeCell ref="D3:E3"/>
    <mergeCell ref="F3:G3"/>
    <mergeCell ref="J3:K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0"/>
  <sheetViews>
    <sheetView workbookViewId="0">
      <selection sqref="A1:XFD1048576"/>
    </sheetView>
  </sheetViews>
  <sheetFormatPr baseColWidth="10" defaultColWidth="11.42578125" defaultRowHeight="15" x14ac:dyDescent="0.25"/>
  <cols>
    <col min="1" max="1" width="4.7109375" style="252" customWidth="1"/>
    <col min="2" max="2" width="13.140625" style="632" customWidth="1"/>
    <col min="3" max="3" width="63.140625" style="632" customWidth="1"/>
    <col min="4" max="4" width="20.42578125" style="632" customWidth="1"/>
    <col min="5" max="5" width="74.85546875" style="632" customWidth="1"/>
    <col min="6" max="6" width="6.5703125" style="252" customWidth="1"/>
    <col min="7" max="7" width="83.42578125" style="252" customWidth="1"/>
    <col min="8" max="8" width="18.5703125" style="860" customWidth="1"/>
    <col min="9" max="9" width="4.28515625" style="252" customWidth="1"/>
    <col min="10" max="10" width="82.85546875" style="252" customWidth="1"/>
    <col min="12" max="12" width="52.85546875" style="252" customWidth="1"/>
    <col min="13" max="13" width="4.5703125" style="252" customWidth="1"/>
    <col min="14" max="14" width="2" style="252" customWidth="1"/>
    <col min="15" max="15" width="11.42578125" style="252"/>
    <col min="16" max="16" width="11.140625" style="252" customWidth="1"/>
    <col min="17" max="16384" width="11.42578125" style="252"/>
  </cols>
  <sheetData>
    <row r="1" spans="2:11" ht="24" thickBot="1" x14ac:dyDescent="0.3">
      <c r="B1" s="1061" t="s">
        <v>1052</v>
      </c>
      <c r="C1" s="1062"/>
      <c r="D1" s="1062"/>
      <c r="E1" s="1062"/>
      <c r="F1" s="1062"/>
      <c r="G1" s="1062"/>
      <c r="H1" s="1062"/>
      <c r="I1" s="1062"/>
      <c r="J1" s="1063"/>
    </row>
    <row r="2" spans="2:11" ht="21" thickBot="1" x14ac:dyDescent="0.3">
      <c r="B2" s="1064" t="s">
        <v>1053</v>
      </c>
      <c r="C2" s="1065"/>
      <c r="D2" s="1065"/>
      <c r="E2" s="1066"/>
      <c r="F2" s="1064" t="s">
        <v>186</v>
      </c>
      <c r="G2" s="1065"/>
      <c r="H2" s="1065"/>
      <c r="I2" s="1065"/>
      <c r="J2" s="1066"/>
    </row>
    <row r="3" spans="2:11" ht="21" thickBot="1" x14ac:dyDescent="0.3">
      <c r="B3" s="1067" t="s">
        <v>1054</v>
      </c>
      <c r="C3" s="1068"/>
      <c r="D3" s="1067" t="s">
        <v>188</v>
      </c>
      <c r="E3" s="1068"/>
      <c r="F3" s="1069" t="s">
        <v>1055</v>
      </c>
      <c r="G3" s="1070"/>
      <c r="H3" s="734" t="s">
        <v>190</v>
      </c>
      <c r="I3" s="1069" t="s">
        <v>191</v>
      </c>
      <c r="J3" s="1070"/>
    </row>
    <row r="4" spans="2:11" ht="24" thickBot="1" x14ac:dyDescent="0.3">
      <c r="B4" s="254"/>
      <c r="C4" s="254"/>
      <c r="D4" s="254"/>
      <c r="E4" s="254"/>
      <c r="F4" s="255"/>
      <c r="G4" s="255"/>
      <c r="H4" s="735"/>
      <c r="I4" s="255"/>
      <c r="J4" s="255"/>
      <c r="K4" s="257"/>
    </row>
    <row r="5" spans="2:11" ht="24" thickBot="1" x14ac:dyDescent="0.3">
      <c r="B5" s="258" t="s">
        <v>193</v>
      </c>
      <c r="C5" s="252"/>
      <c r="D5" s="259"/>
      <c r="E5" s="259"/>
      <c r="F5" s="260" t="s">
        <v>194</v>
      </c>
      <c r="G5" s="736"/>
      <c r="H5" s="737" t="s">
        <v>195</v>
      </c>
      <c r="I5" s="264" t="s">
        <v>196</v>
      </c>
      <c r="J5" s="265" t="s">
        <v>197</v>
      </c>
      <c r="K5" s="252"/>
    </row>
    <row r="6" spans="2:11" x14ac:dyDescent="0.25">
      <c r="B6" s="266" t="s">
        <v>198</v>
      </c>
      <c r="C6" s="738" t="s">
        <v>1056</v>
      </c>
      <c r="D6" s="268" t="s">
        <v>198</v>
      </c>
      <c r="E6" s="738" t="s">
        <v>1056</v>
      </c>
      <c r="F6" s="269" t="s">
        <v>200</v>
      </c>
      <c r="G6" s="270" t="s">
        <v>201</v>
      </c>
      <c r="H6" s="739">
        <v>278539848</v>
      </c>
      <c r="I6" s="273" t="s">
        <v>202</v>
      </c>
      <c r="J6" s="270" t="s">
        <v>203</v>
      </c>
      <c r="K6" s="252"/>
    </row>
    <row r="7" spans="2:11" x14ac:dyDescent="0.25">
      <c r="B7" s="274" t="s">
        <v>204</v>
      </c>
      <c r="C7" s="275" t="s">
        <v>16</v>
      </c>
      <c r="D7" s="274" t="s">
        <v>205</v>
      </c>
      <c r="E7" s="276" t="s">
        <v>16</v>
      </c>
      <c r="F7" s="277" t="s">
        <v>206</v>
      </c>
      <c r="G7" s="278" t="s">
        <v>207</v>
      </c>
      <c r="H7" s="740">
        <v>945916133</v>
      </c>
      <c r="I7" s="281" t="s">
        <v>202</v>
      </c>
      <c r="J7" s="278"/>
      <c r="K7" s="252"/>
    </row>
    <row r="8" spans="2:11" x14ac:dyDescent="0.25">
      <c r="B8" s="282">
        <v>0</v>
      </c>
      <c r="C8" s="283" t="s">
        <v>15</v>
      </c>
      <c r="D8" s="282">
        <v>0</v>
      </c>
      <c r="E8" s="284" t="s">
        <v>15</v>
      </c>
      <c r="F8" s="285" t="s">
        <v>208</v>
      </c>
      <c r="G8" s="286" t="s">
        <v>209</v>
      </c>
      <c r="H8" s="741">
        <v>2346062667</v>
      </c>
      <c r="I8" s="289" t="s">
        <v>210</v>
      </c>
      <c r="J8" s="286" t="s">
        <v>1057</v>
      </c>
      <c r="K8" s="252"/>
    </row>
    <row r="9" spans="2:11" x14ac:dyDescent="0.25">
      <c r="B9" s="290" t="s">
        <v>1058</v>
      </c>
      <c r="C9" s="291" t="s">
        <v>17</v>
      </c>
      <c r="D9" s="290" t="s">
        <v>212</v>
      </c>
      <c r="E9" s="292" t="s">
        <v>17</v>
      </c>
      <c r="F9" s="269" t="s">
        <v>208</v>
      </c>
      <c r="G9" s="270"/>
      <c r="H9" s="742"/>
      <c r="I9" s="273" t="s">
        <v>210</v>
      </c>
      <c r="J9" s="270"/>
      <c r="K9" s="252"/>
    </row>
    <row r="10" spans="2:11" x14ac:dyDescent="0.25">
      <c r="B10" s="290" t="s">
        <v>1059</v>
      </c>
      <c r="C10" s="291" t="s">
        <v>214</v>
      </c>
      <c r="D10" s="290" t="s">
        <v>213</v>
      </c>
      <c r="E10" s="292" t="s">
        <v>214</v>
      </c>
      <c r="F10" s="269" t="s">
        <v>208</v>
      </c>
      <c r="G10" s="270"/>
      <c r="H10" s="742"/>
      <c r="I10" s="273" t="s">
        <v>210</v>
      </c>
      <c r="J10" s="270"/>
      <c r="K10" s="252"/>
    </row>
    <row r="11" spans="2:11" x14ac:dyDescent="0.25">
      <c r="B11" s="290" t="s">
        <v>1060</v>
      </c>
      <c r="C11" s="291" t="s">
        <v>1061</v>
      </c>
      <c r="D11" s="290" t="s">
        <v>219</v>
      </c>
      <c r="E11" s="292" t="s">
        <v>225</v>
      </c>
      <c r="F11" s="269" t="s">
        <v>208</v>
      </c>
      <c r="G11" s="270"/>
      <c r="H11" s="742"/>
      <c r="I11" s="273" t="s">
        <v>210</v>
      </c>
      <c r="J11" s="270"/>
      <c r="K11" s="252"/>
    </row>
    <row r="12" spans="2:11" x14ac:dyDescent="0.25">
      <c r="B12" s="302"/>
      <c r="C12" s="304"/>
      <c r="D12" s="290" t="s">
        <v>224</v>
      </c>
      <c r="E12" s="292" t="s">
        <v>1062</v>
      </c>
      <c r="F12" s="269" t="s">
        <v>208</v>
      </c>
      <c r="G12" s="270"/>
      <c r="H12" s="742"/>
      <c r="I12" s="273" t="s">
        <v>210</v>
      </c>
      <c r="J12" s="270"/>
      <c r="K12" s="252"/>
    </row>
    <row r="13" spans="2:11" x14ac:dyDescent="0.25">
      <c r="B13" s="302"/>
      <c r="C13" s="490"/>
      <c r="D13" s="290" t="s">
        <v>228</v>
      </c>
      <c r="E13" s="292" t="s">
        <v>234</v>
      </c>
      <c r="F13" s="269" t="s">
        <v>208</v>
      </c>
      <c r="G13" s="270"/>
      <c r="H13" s="742"/>
      <c r="I13" s="273" t="s">
        <v>210</v>
      </c>
      <c r="J13" s="270"/>
      <c r="K13" s="252"/>
    </row>
    <row r="14" spans="2:11" x14ac:dyDescent="0.25">
      <c r="B14" s="302"/>
      <c r="C14" s="384"/>
      <c r="D14" s="290" t="s">
        <v>233</v>
      </c>
      <c r="E14" s="292" t="s">
        <v>1063</v>
      </c>
      <c r="F14" s="269" t="s">
        <v>208</v>
      </c>
      <c r="G14" s="270"/>
      <c r="H14" s="742"/>
      <c r="I14" s="273" t="s">
        <v>210</v>
      </c>
      <c r="J14" s="270"/>
      <c r="K14" s="252"/>
    </row>
    <row r="15" spans="2:11" x14ac:dyDescent="0.25">
      <c r="B15" s="302"/>
      <c r="C15" s="252"/>
      <c r="D15" s="290" t="s">
        <v>217</v>
      </c>
      <c r="E15" s="292" t="s">
        <v>218</v>
      </c>
      <c r="F15" s="269" t="s">
        <v>208</v>
      </c>
      <c r="G15" s="270"/>
      <c r="H15" s="742"/>
      <c r="I15" s="273" t="s">
        <v>210</v>
      </c>
      <c r="J15" s="270"/>
      <c r="K15" s="252"/>
    </row>
    <row r="16" spans="2:11" x14ac:dyDescent="0.25">
      <c r="B16" s="290" t="s">
        <v>1064</v>
      </c>
      <c r="C16" s="291" t="s">
        <v>1065</v>
      </c>
      <c r="D16" s="290" t="s">
        <v>215</v>
      </c>
      <c r="E16" s="305" t="s">
        <v>216</v>
      </c>
      <c r="F16" s="269" t="s">
        <v>1066</v>
      </c>
      <c r="G16" s="270" t="s">
        <v>1067</v>
      </c>
      <c r="H16" s="739">
        <v>2701874025</v>
      </c>
      <c r="I16" s="273" t="s">
        <v>210</v>
      </c>
      <c r="J16" s="270"/>
      <c r="K16" s="252"/>
    </row>
    <row r="17" spans="2:11" x14ac:dyDescent="0.25">
      <c r="B17" s="274" t="s">
        <v>1068</v>
      </c>
      <c r="C17" s="743" t="s">
        <v>220</v>
      </c>
      <c r="D17" s="274" t="s">
        <v>221</v>
      </c>
      <c r="E17" s="276" t="s">
        <v>220</v>
      </c>
      <c r="F17" s="277" t="s">
        <v>222</v>
      </c>
      <c r="G17" s="278" t="s">
        <v>223</v>
      </c>
      <c r="H17" s="740">
        <v>142168329</v>
      </c>
      <c r="I17" s="281" t="s">
        <v>210</v>
      </c>
      <c r="J17" s="278"/>
      <c r="K17" s="252"/>
    </row>
    <row r="18" spans="2:11" x14ac:dyDescent="0.25">
      <c r="B18" s="299" t="s">
        <v>1069</v>
      </c>
      <c r="C18" s="300" t="s">
        <v>240</v>
      </c>
      <c r="D18" s="299" t="s">
        <v>241</v>
      </c>
      <c r="E18" s="301" t="s">
        <v>242</v>
      </c>
      <c r="F18" s="285" t="s">
        <v>243</v>
      </c>
      <c r="G18" s="286" t="s">
        <v>1070</v>
      </c>
      <c r="H18" s="741">
        <v>199190052</v>
      </c>
      <c r="I18" s="289" t="s">
        <v>245</v>
      </c>
      <c r="J18" s="286" t="s">
        <v>246</v>
      </c>
      <c r="K18" s="252"/>
    </row>
    <row r="19" spans="2:11" x14ac:dyDescent="0.25">
      <c r="B19" s="302"/>
      <c r="C19" s="303"/>
      <c r="D19" s="290" t="s">
        <v>247</v>
      </c>
      <c r="E19" s="292" t="s">
        <v>248</v>
      </c>
      <c r="F19" s="269" t="s">
        <v>243</v>
      </c>
      <c r="G19" s="270"/>
      <c r="H19" s="742"/>
      <c r="I19" s="273" t="s">
        <v>245</v>
      </c>
      <c r="J19" s="270"/>
      <c r="K19" s="252"/>
    </row>
    <row r="20" spans="2:11" x14ac:dyDescent="0.25">
      <c r="B20" s="302"/>
      <c r="C20" s="304"/>
      <c r="D20" s="290" t="s">
        <v>249</v>
      </c>
      <c r="E20" s="292" t="s">
        <v>250</v>
      </c>
      <c r="F20" s="269" t="s">
        <v>243</v>
      </c>
      <c r="G20" s="270"/>
      <c r="H20" s="742"/>
      <c r="I20" s="273" t="s">
        <v>245</v>
      </c>
      <c r="J20" s="270"/>
      <c r="K20" s="252"/>
    </row>
    <row r="21" spans="2:11" x14ac:dyDescent="0.25">
      <c r="B21" s="302"/>
      <c r="C21" s="304"/>
      <c r="D21" s="290" t="s">
        <v>251</v>
      </c>
      <c r="E21" s="305" t="s">
        <v>252</v>
      </c>
      <c r="F21" s="269" t="s">
        <v>243</v>
      </c>
      <c r="G21" s="270"/>
      <c r="H21" s="742"/>
      <c r="I21" s="273" t="s">
        <v>245</v>
      </c>
      <c r="J21" s="270"/>
      <c r="K21" s="252"/>
    </row>
    <row r="22" spans="2:11" x14ac:dyDescent="0.25">
      <c r="B22" s="302"/>
      <c r="C22" s="304"/>
      <c r="D22" s="290" t="s">
        <v>253</v>
      </c>
      <c r="E22" s="305" t="s">
        <v>254</v>
      </c>
      <c r="F22" s="269" t="s">
        <v>243</v>
      </c>
      <c r="G22" s="270"/>
      <c r="H22" s="742"/>
      <c r="I22" s="273" t="s">
        <v>245</v>
      </c>
      <c r="J22" s="270"/>
      <c r="K22" s="252"/>
    </row>
    <row r="23" spans="2:11" x14ac:dyDescent="0.25">
      <c r="B23" s="302"/>
      <c r="C23" s="306"/>
      <c r="D23" s="307" t="s">
        <v>255</v>
      </c>
      <c r="E23" s="305" t="s">
        <v>256</v>
      </c>
      <c r="F23" s="269" t="s">
        <v>243</v>
      </c>
      <c r="G23" s="270"/>
      <c r="H23" s="742"/>
      <c r="I23" s="273" t="s">
        <v>245</v>
      </c>
      <c r="J23" s="270"/>
      <c r="K23" s="252"/>
    </row>
    <row r="24" spans="2:11" x14ac:dyDescent="0.25">
      <c r="B24" s="302"/>
      <c r="C24" s="306"/>
      <c r="D24" s="307" t="s">
        <v>257</v>
      </c>
      <c r="E24" s="292" t="s">
        <v>258</v>
      </c>
      <c r="F24" s="269" t="s">
        <v>243</v>
      </c>
      <c r="G24" s="270"/>
      <c r="H24" s="742"/>
      <c r="I24" s="273" t="s">
        <v>245</v>
      </c>
      <c r="J24" s="270"/>
      <c r="K24" s="252"/>
    </row>
    <row r="25" spans="2:11" x14ac:dyDescent="0.25">
      <c r="B25" s="302"/>
      <c r="C25" s="306"/>
      <c r="D25" s="290" t="s">
        <v>259</v>
      </c>
      <c r="E25" s="292" t="s">
        <v>260</v>
      </c>
      <c r="F25" s="269" t="s">
        <v>243</v>
      </c>
      <c r="G25" s="270"/>
      <c r="H25" s="742"/>
      <c r="I25" s="273" t="s">
        <v>245</v>
      </c>
      <c r="J25" s="270"/>
      <c r="K25" s="252"/>
    </row>
    <row r="26" spans="2:11" x14ac:dyDescent="0.25">
      <c r="B26" s="308"/>
      <c r="C26" s="309"/>
      <c r="D26" s="274" t="s">
        <v>261</v>
      </c>
      <c r="E26" s="276" t="s">
        <v>262</v>
      </c>
      <c r="F26" s="277" t="s">
        <v>243</v>
      </c>
      <c r="G26" s="278"/>
      <c r="H26" s="744"/>
      <c r="I26" s="281" t="s">
        <v>245</v>
      </c>
      <c r="J26" s="278"/>
      <c r="K26" s="252"/>
    </row>
    <row r="27" spans="2:11" ht="28.5" x14ac:dyDescent="0.25">
      <c r="B27" s="299" t="s">
        <v>263</v>
      </c>
      <c r="C27" s="300" t="s">
        <v>1071</v>
      </c>
      <c r="D27" s="299" t="s">
        <v>265</v>
      </c>
      <c r="E27" s="301" t="s">
        <v>266</v>
      </c>
      <c r="F27" s="285" t="s">
        <v>267</v>
      </c>
      <c r="G27" s="314" t="s">
        <v>268</v>
      </c>
      <c r="H27" s="741">
        <v>26428</v>
      </c>
      <c r="I27" s="289" t="s">
        <v>269</v>
      </c>
      <c r="J27" s="314" t="s">
        <v>270</v>
      </c>
      <c r="K27" s="252"/>
    </row>
    <row r="28" spans="2:11" x14ac:dyDescent="0.25">
      <c r="B28" s="290" t="s">
        <v>271</v>
      </c>
      <c r="C28" s="291" t="s">
        <v>272</v>
      </c>
      <c r="D28" s="290" t="s">
        <v>273</v>
      </c>
      <c r="E28" s="292" t="s">
        <v>274</v>
      </c>
      <c r="F28" s="269" t="s">
        <v>275</v>
      </c>
      <c r="G28" s="270" t="s">
        <v>276</v>
      </c>
      <c r="H28" s="739">
        <v>60341526</v>
      </c>
      <c r="I28" s="273" t="s">
        <v>269</v>
      </c>
      <c r="J28" s="270"/>
      <c r="K28" s="252"/>
    </row>
    <row r="29" spans="2:11" x14ac:dyDescent="0.25">
      <c r="B29" s="302"/>
      <c r="C29" s="303"/>
      <c r="D29" s="290" t="s">
        <v>277</v>
      </c>
      <c r="E29" s="292" t="s">
        <v>278</v>
      </c>
      <c r="F29" s="269" t="s">
        <v>275</v>
      </c>
      <c r="G29" s="270"/>
      <c r="H29" s="742"/>
      <c r="I29" s="273" t="s">
        <v>269</v>
      </c>
      <c r="J29" s="270"/>
      <c r="K29" s="252"/>
    </row>
    <row r="30" spans="2:11" x14ac:dyDescent="0.25">
      <c r="B30" s="302"/>
      <c r="C30" s="304"/>
      <c r="D30" s="290" t="s">
        <v>279</v>
      </c>
      <c r="E30" s="305" t="s">
        <v>280</v>
      </c>
      <c r="F30" s="269" t="s">
        <v>275</v>
      </c>
      <c r="G30" s="270"/>
      <c r="H30" s="742"/>
      <c r="I30" s="273" t="s">
        <v>269</v>
      </c>
      <c r="J30" s="270"/>
      <c r="K30" s="252"/>
    </row>
    <row r="31" spans="2:11" x14ac:dyDescent="0.25">
      <c r="B31" s="302"/>
      <c r="C31" s="304"/>
      <c r="D31" s="290" t="s">
        <v>281</v>
      </c>
      <c r="E31" s="305" t="s">
        <v>282</v>
      </c>
      <c r="F31" s="269" t="s">
        <v>275</v>
      </c>
      <c r="G31" s="270"/>
      <c r="H31" s="742"/>
      <c r="I31" s="273" t="s">
        <v>269</v>
      </c>
      <c r="J31" s="270"/>
      <c r="K31" s="252"/>
    </row>
    <row r="32" spans="2:11" x14ac:dyDescent="0.25">
      <c r="B32" s="302"/>
      <c r="C32" s="304"/>
      <c r="D32" s="290" t="s">
        <v>283</v>
      </c>
      <c r="E32" s="305" t="s">
        <v>284</v>
      </c>
      <c r="F32" s="269" t="s">
        <v>275</v>
      </c>
      <c r="G32" s="270"/>
      <c r="H32" s="742"/>
      <c r="I32" s="273" t="s">
        <v>269</v>
      </c>
      <c r="J32" s="270"/>
      <c r="K32" s="252"/>
    </row>
    <row r="33" spans="1:12" x14ac:dyDescent="0.25">
      <c r="B33" s="302"/>
      <c r="C33" s="304"/>
      <c r="D33" s="307" t="s">
        <v>285</v>
      </c>
      <c r="E33" s="305" t="s">
        <v>286</v>
      </c>
      <c r="F33" s="269" t="s">
        <v>275</v>
      </c>
      <c r="G33" s="270"/>
      <c r="H33" s="742"/>
      <c r="I33" s="273" t="s">
        <v>269</v>
      </c>
      <c r="J33" s="270"/>
      <c r="K33" s="252"/>
    </row>
    <row r="34" spans="1:12" x14ac:dyDescent="0.25">
      <c r="B34" s="302"/>
      <c r="C34" s="304"/>
      <c r="D34" s="307" t="s">
        <v>287</v>
      </c>
      <c r="E34" s="305" t="s">
        <v>288</v>
      </c>
      <c r="F34" s="269" t="s">
        <v>275</v>
      </c>
      <c r="G34" s="270"/>
      <c r="H34" s="742"/>
      <c r="I34" s="273" t="s">
        <v>269</v>
      </c>
      <c r="J34" s="270"/>
      <c r="K34" s="252"/>
    </row>
    <row r="35" spans="1:12" x14ac:dyDescent="0.25">
      <c r="B35" s="290" t="s">
        <v>289</v>
      </c>
      <c r="C35" s="291" t="s">
        <v>1072</v>
      </c>
      <c r="D35" s="290" t="s">
        <v>291</v>
      </c>
      <c r="E35" s="292" t="s">
        <v>292</v>
      </c>
      <c r="F35" s="269" t="s">
        <v>293</v>
      </c>
      <c r="G35" s="270" t="s">
        <v>294</v>
      </c>
      <c r="H35" s="739">
        <v>22433975</v>
      </c>
      <c r="I35" s="273" t="s">
        <v>269</v>
      </c>
      <c r="J35" s="270"/>
      <c r="K35" s="252"/>
    </row>
    <row r="36" spans="1:12" x14ac:dyDescent="0.25">
      <c r="B36" s="302"/>
      <c r="C36" s="306"/>
      <c r="D36" s="290" t="s">
        <v>295</v>
      </c>
      <c r="E36" s="292" t="s">
        <v>296</v>
      </c>
      <c r="F36" s="269" t="s">
        <v>293</v>
      </c>
      <c r="G36" s="270"/>
      <c r="H36" s="742"/>
      <c r="I36" s="273" t="s">
        <v>269</v>
      </c>
      <c r="J36" s="270"/>
      <c r="K36" s="252"/>
    </row>
    <row r="37" spans="1:12" x14ac:dyDescent="0.25">
      <c r="B37" s="302"/>
      <c r="C37" s="306"/>
      <c r="D37" s="290" t="s">
        <v>297</v>
      </c>
      <c r="E37" s="292" t="s">
        <v>298</v>
      </c>
      <c r="F37" s="269" t="s">
        <v>293</v>
      </c>
      <c r="G37" s="270"/>
      <c r="H37" s="742"/>
      <c r="I37" s="273" t="s">
        <v>269</v>
      </c>
      <c r="J37" s="270"/>
      <c r="K37" s="252"/>
    </row>
    <row r="38" spans="1:12" x14ac:dyDescent="0.25">
      <c r="B38" s="308"/>
      <c r="C38" s="745"/>
      <c r="D38" s="274" t="s">
        <v>299</v>
      </c>
      <c r="E38" s="276" t="s">
        <v>300</v>
      </c>
      <c r="F38" s="277" t="s">
        <v>293</v>
      </c>
      <c r="G38" s="278"/>
      <c r="H38" s="744"/>
      <c r="I38" s="281" t="s">
        <v>269</v>
      </c>
      <c r="J38" s="278"/>
      <c r="K38" s="252"/>
    </row>
    <row r="39" spans="1:12" ht="15.75" thickBot="1" x14ac:dyDescent="0.3">
      <c r="B39" s="320" t="s">
        <v>277</v>
      </c>
      <c r="C39" s="746" t="s">
        <v>301</v>
      </c>
      <c r="D39" s="320" t="s">
        <v>302</v>
      </c>
      <c r="E39" s="747" t="s">
        <v>301</v>
      </c>
      <c r="F39" s="323" t="s">
        <v>303</v>
      </c>
      <c r="G39" s="324" t="s">
        <v>304</v>
      </c>
      <c r="H39" s="748"/>
      <c r="I39" s="327" t="s">
        <v>305</v>
      </c>
      <c r="J39" s="324" t="s">
        <v>306</v>
      </c>
      <c r="K39" s="252"/>
    </row>
    <row r="40" spans="1:12" ht="15.75" thickBot="1" x14ac:dyDescent="0.3">
      <c r="B40" s="330"/>
      <c r="C40" s="329"/>
      <c r="D40" s="330"/>
      <c r="E40" s="329"/>
      <c r="F40" s="269"/>
      <c r="G40" s="331"/>
      <c r="H40" s="749"/>
      <c r="I40" s="331"/>
      <c r="J40" s="269"/>
      <c r="K40" s="252"/>
    </row>
    <row r="41" spans="1:12" ht="24" thickBot="1" x14ac:dyDescent="0.3">
      <c r="B41" s="333" t="s">
        <v>193</v>
      </c>
      <c r="C41" s="252"/>
      <c r="D41" s="334"/>
      <c r="E41" s="334"/>
      <c r="F41" s="260" t="s">
        <v>194</v>
      </c>
      <c r="G41" s="261"/>
      <c r="H41" s="737" t="s">
        <v>195</v>
      </c>
      <c r="I41" s="336" t="s">
        <v>307</v>
      </c>
      <c r="J41" s="265" t="s">
        <v>308</v>
      </c>
      <c r="K41" s="252"/>
    </row>
    <row r="42" spans="1:12" x14ac:dyDescent="0.25">
      <c r="B42" s="337">
        <v>1</v>
      </c>
      <c r="C42" s="338" t="s">
        <v>309</v>
      </c>
      <c r="D42" s="337">
        <v>1</v>
      </c>
      <c r="E42" s="338" t="s">
        <v>309</v>
      </c>
      <c r="F42" s="339" t="s">
        <v>310</v>
      </c>
      <c r="G42" s="340" t="s">
        <v>311</v>
      </c>
      <c r="H42" s="739">
        <v>5265492</v>
      </c>
      <c r="I42" s="273" t="s">
        <v>312</v>
      </c>
      <c r="J42" s="270" t="s">
        <v>313</v>
      </c>
      <c r="K42" s="252"/>
    </row>
    <row r="43" spans="1:12" x14ac:dyDescent="0.25">
      <c r="B43" s="342">
        <v>10</v>
      </c>
      <c r="C43" s="343" t="s">
        <v>21</v>
      </c>
      <c r="D43" s="344" t="s">
        <v>315</v>
      </c>
      <c r="E43" s="343" t="s">
        <v>21</v>
      </c>
      <c r="F43" s="269" t="s">
        <v>310</v>
      </c>
      <c r="G43" s="270"/>
      <c r="H43" s="742"/>
      <c r="I43" s="273" t="s">
        <v>312</v>
      </c>
      <c r="J43" s="270"/>
      <c r="K43" s="252"/>
    </row>
    <row r="44" spans="1:12" x14ac:dyDescent="0.25">
      <c r="B44" s="350"/>
      <c r="C44" s="306"/>
      <c r="D44" s="342">
        <v>13</v>
      </c>
      <c r="E44" s="343" t="s">
        <v>24</v>
      </c>
      <c r="F44" s="269" t="s">
        <v>310</v>
      </c>
      <c r="G44" s="270"/>
      <c r="H44" s="742"/>
      <c r="I44" s="273" t="s">
        <v>312</v>
      </c>
      <c r="J44" s="270"/>
      <c r="K44" s="252"/>
    </row>
    <row r="45" spans="1:12" x14ac:dyDescent="0.25">
      <c r="B45" s="342">
        <v>11</v>
      </c>
      <c r="C45" s="343" t="s">
        <v>1073</v>
      </c>
      <c r="D45" s="342">
        <v>11</v>
      </c>
      <c r="E45" s="343" t="s">
        <v>22</v>
      </c>
      <c r="F45" s="269" t="s">
        <v>318</v>
      </c>
      <c r="G45" s="270" t="s">
        <v>319</v>
      </c>
      <c r="H45" s="739">
        <v>36936676</v>
      </c>
      <c r="I45" s="273" t="s">
        <v>312</v>
      </c>
      <c r="J45" s="270"/>
      <c r="K45" s="252"/>
    </row>
    <row r="46" spans="1:12" x14ac:dyDescent="0.25">
      <c r="B46" s="342">
        <v>12</v>
      </c>
      <c r="C46" s="343" t="s">
        <v>1074</v>
      </c>
      <c r="D46" s="342">
        <v>12</v>
      </c>
      <c r="E46" s="343" t="s">
        <v>23</v>
      </c>
      <c r="F46" s="269" t="s">
        <v>328</v>
      </c>
      <c r="G46" s="270" t="s">
        <v>1075</v>
      </c>
      <c r="H46" s="739">
        <v>2770987244</v>
      </c>
      <c r="I46" s="273" t="s">
        <v>312</v>
      </c>
      <c r="J46" s="270"/>
      <c r="K46" s="252"/>
    </row>
    <row r="47" spans="1:12" x14ac:dyDescent="0.25">
      <c r="A47" s="353"/>
      <c r="B47" s="354">
        <v>18</v>
      </c>
      <c r="C47" s="355" t="s">
        <v>1076</v>
      </c>
      <c r="D47" s="356" t="s">
        <v>335</v>
      </c>
      <c r="E47" s="355" t="s">
        <v>1077</v>
      </c>
      <c r="F47" s="277" t="s">
        <v>337</v>
      </c>
      <c r="G47" s="278" t="s">
        <v>1078</v>
      </c>
      <c r="H47" s="740">
        <v>20999848</v>
      </c>
      <c r="I47" s="281" t="s">
        <v>312</v>
      </c>
      <c r="J47" s="278"/>
      <c r="K47" s="353"/>
      <c r="L47" s="353"/>
    </row>
    <row r="48" spans="1:12" ht="15.75" thickBot="1" x14ac:dyDescent="0.25">
      <c r="B48" s="362">
        <v>13</v>
      </c>
      <c r="C48" s="363" t="s">
        <v>339</v>
      </c>
      <c r="D48" s="362">
        <v>14</v>
      </c>
      <c r="E48" s="363" t="s">
        <v>339</v>
      </c>
      <c r="F48" s="364" t="s">
        <v>340</v>
      </c>
      <c r="G48" s="365" t="s">
        <v>341</v>
      </c>
      <c r="H48" s="750"/>
      <c r="I48" s="368" t="s">
        <v>342</v>
      </c>
      <c r="J48" s="365" t="s">
        <v>343</v>
      </c>
      <c r="K48" s="252"/>
    </row>
    <row r="49" spans="1:12" s="374" customFormat="1" ht="15.75" thickBot="1" x14ac:dyDescent="0.3">
      <c r="A49" s="353"/>
      <c r="B49" s="330"/>
      <c r="C49" s="329"/>
      <c r="D49" s="409"/>
      <c r="E49" s="409"/>
      <c r="F49" s="269"/>
      <c r="G49" s="269"/>
      <c r="H49" s="742"/>
      <c r="I49" s="460"/>
      <c r="J49" s="460"/>
      <c r="K49" s="353"/>
      <c r="L49" s="353"/>
    </row>
    <row r="50" spans="1:12" ht="24" thickBot="1" x14ac:dyDescent="0.3">
      <c r="A50" s="353"/>
      <c r="B50" s="333" t="s">
        <v>193</v>
      </c>
      <c r="C50" s="353"/>
      <c r="D50" s="334"/>
      <c r="E50" s="334"/>
      <c r="F50" s="260" t="s">
        <v>194</v>
      </c>
      <c r="G50" s="261"/>
      <c r="H50" s="737" t="s">
        <v>195</v>
      </c>
      <c r="I50" s="336" t="s">
        <v>344</v>
      </c>
      <c r="J50" s="265" t="s">
        <v>345</v>
      </c>
      <c r="K50" s="353"/>
      <c r="L50" s="353"/>
    </row>
    <row r="51" spans="1:12" x14ac:dyDescent="0.25">
      <c r="B51" s="375">
        <v>2</v>
      </c>
      <c r="C51" s="376" t="s">
        <v>346</v>
      </c>
      <c r="D51" s="375">
        <v>2</v>
      </c>
      <c r="E51" s="377" t="s">
        <v>347</v>
      </c>
      <c r="F51" s="378" t="s">
        <v>348</v>
      </c>
      <c r="G51" s="340" t="s">
        <v>349</v>
      </c>
      <c r="H51" s="739">
        <v>662633821</v>
      </c>
      <c r="I51" s="273" t="s">
        <v>350</v>
      </c>
      <c r="J51" s="270" t="s">
        <v>351</v>
      </c>
      <c r="K51" s="252"/>
    </row>
    <row r="52" spans="1:12" x14ac:dyDescent="0.25">
      <c r="B52" s="379" t="s">
        <v>352</v>
      </c>
      <c r="C52" s="380" t="s">
        <v>75</v>
      </c>
      <c r="D52" s="379" t="s">
        <v>353</v>
      </c>
      <c r="E52" s="381" t="s">
        <v>354</v>
      </c>
      <c r="F52" s="273" t="s">
        <v>348</v>
      </c>
      <c r="G52" s="270"/>
      <c r="H52" s="751"/>
      <c r="I52" s="331" t="s">
        <v>350</v>
      </c>
      <c r="J52" s="382"/>
      <c r="K52" s="252"/>
    </row>
    <row r="53" spans="1:12" x14ac:dyDescent="0.25">
      <c r="B53" s="383"/>
      <c r="C53" s="384"/>
      <c r="D53" s="379" t="s">
        <v>355</v>
      </c>
      <c r="E53" s="381" t="s">
        <v>354</v>
      </c>
      <c r="F53" s="273" t="s">
        <v>348</v>
      </c>
      <c r="G53" s="270"/>
      <c r="H53" s="751"/>
      <c r="I53" s="331" t="s">
        <v>350</v>
      </c>
      <c r="J53" s="382"/>
      <c r="K53" s="252"/>
    </row>
    <row r="54" spans="1:12" x14ac:dyDescent="0.25">
      <c r="B54" s="308"/>
      <c r="C54" s="385"/>
      <c r="D54" s="386" t="s">
        <v>356</v>
      </c>
      <c r="E54" s="387" t="s">
        <v>357</v>
      </c>
      <c r="F54" s="277" t="s">
        <v>348</v>
      </c>
      <c r="G54" s="388"/>
      <c r="H54" s="752"/>
      <c r="I54" s="281" t="s">
        <v>350</v>
      </c>
      <c r="J54" s="278"/>
      <c r="K54" s="252"/>
    </row>
    <row r="55" spans="1:12" x14ac:dyDescent="0.25">
      <c r="B55" s="391" t="s">
        <v>1079</v>
      </c>
      <c r="C55" s="396" t="s">
        <v>28</v>
      </c>
      <c r="D55" s="391" t="s">
        <v>358</v>
      </c>
      <c r="E55" s="392" t="s">
        <v>28</v>
      </c>
      <c r="F55" s="285" t="s">
        <v>359</v>
      </c>
      <c r="G55" s="286" t="s">
        <v>1080</v>
      </c>
      <c r="H55" s="741">
        <v>78629560</v>
      </c>
      <c r="I55" s="289" t="s">
        <v>361</v>
      </c>
      <c r="J55" s="286" t="s">
        <v>362</v>
      </c>
      <c r="K55" s="252"/>
    </row>
    <row r="56" spans="1:12" x14ac:dyDescent="0.25">
      <c r="B56" s="383"/>
      <c r="C56" s="384"/>
      <c r="D56" s="379" t="s">
        <v>363</v>
      </c>
      <c r="E56" s="393" t="s">
        <v>1081</v>
      </c>
      <c r="F56" s="269" t="s">
        <v>359</v>
      </c>
      <c r="G56" s="270"/>
      <c r="H56" s="742"/>
      <c r="I56" s="273" t="s">
        <v>361</v>
      </c>
      <c r="J56" s="270"/>
      <c r="K56" s="252"/>
    </row>
    <row r="57" spans="1:12" x14ac:dyDescent="0.25">
      <c r="B57" s="383"/>
      <c r="C57" s="384"/>
      <c r="D57" s="379" t="s">
        <v>367</v>
      </c>
      <c r="E57" s="393" t="s">
        <v>1082</v>
      </c>
      <c r="F57" s="269" t="s">
        <v>359</v>
      </c>
      <c r="G57" s="270"/>
      <c r="H57" s="742"/>
      <c r="I57" s="273" t="s">
        <v>361</v>
      </c>
      <c r="J57" s="270"/>
      <c r="K57" s="252"/>
    </row>
    <row r="58" spans="1:12" x14ac:dyDescent="0.25">
      <c r="B58" s="598"/>
      <c r="C58" s="397"/>
      <c r="D58" s="394" t="s">
        <v>371</v>
      </c>
      <c r="E58" s="395" t="s">
        <v>372</v>
      </c>
      <c r="F58" s="277" t="s">
        <v>359</v>
      </c>
      <c r="G58" s="278"/>
      <c r="H58" s="744"/>
      <c r="I58" s="281" t="s">
        <v>361</v>
      </c>
      <c r="J58" s="278"/>
      <c r="K58" s="252"/>
    </row>
    <row r="59" spans="1:12" x14ac:dyDescent="0.25">
      <c r="B59" s="391" t="s">
        <v>1083</v>
      </c>
      <c r="C59" s="396" t="s">
        <v>29</v>
      </c>
      <c r="D59" s="391" t="s">
        <v>375</v>
      </c>
      <c r="E59" s="392" t="s">
        <v>29</v>
      </c>
      <c r="F59" s="285" t="s">
        <v>376</v>
      </c>
      <c r="G59" s="286" t="s">
        <v>1084</v>
      </c>
      <c r="H59" s="741">
        <v>243594</v>
      </c>
      <c r="I59" s="289" t="s">
        <v>378</v>
      </c>
      <c r="J59" s="286" t="s">
        <v>379</v>
      </c>
      <c r="K59" s="252"/>
    </row>
    <row r="60" spans="1:12" x14ac:dyDescent="0.25">
      <c r="B60" s="379" t="s">
        <v>1085</v>
      </c>
      <c r="C60" s="380" t="s">
        <v>381</v>
      </c>
      <c r="D60" s="379" t="s">
        <v>380</v>
      </c>
      <c r="E60" s="393" t="s">
        <v>381</v>
      </c>
      <c r="F60" s="269" t="s">
        <v>1086</v>
      </c>
      <c r="G60" s="270" t="s">
        <v>1087</v>
      </c>
      <c r="H60" s="739">
        <v>4431429963</v>
      </c>
      <c r="I60" s="273" t="s">
        <v>378</v>
      </c>
      <c r="J60" s="270"/>
      <c r="K60" s="252"/>
    </row>
    <row r="61" spans="1:12" x14ac:dyDescent="0.25">
      <c r="B61" s="379" t="s">
        <v>1088</v>
      </c>
      <c r="C61" s="380" t="s">
        <v>1089</v>
      </c>
      <c r="D61" s="379" t="s">
        <v>382</v>
      </c>
      <c r="E61" s="393" t="s">
        <v>383</v>
      </c>
      <c r="F61" s="269" t="s">
        <v>1090</v>
      </c>
      <c r="G61" s="270" t="s">
        <v>1091</v>
      </c>
      <c r="H61" s="739">
        <v>4718508</v>
      </c>
      <c r="I61" s="273" t="s">
        <v>378</v>
      </c>
      <c r="J61" s="270"/>
      <c r="K61" s="252"/>
    </row>
    <row r="62" spans="1:12" x14ac:dyDescent="0.25">
      <c r="B62" s="308"/>
      <c r="C62" s="397"/>
      <c r="D62" s="394" t="s">
        <v>384</v>
      </c>
      <c r="E62" s="395" t="s">
        <v>385</v>
      </c>
      <c r="F62" s="277" t="s">
        <v>1090</v>
      </c>
      <c r="G62" s="278"/>
      <c r="H62" s="744"/>
      <c r="I62" s="281" t="s">
        <v>378</v>
      </c>
      <c r="J62" s="278"/>
      <c r="K62" s="252"/>
    </row>
    <row r="63" spans="1:12" x14ac:dyDescent="0.25">
      <c r="B63" s="391" t="s">
        <v>1092</v>
      </c>
      <c r="C63" s="396" t="s">
        <v>387</v>
      </c>
      <c r="D63" s="391" t="s">
        <v>386</v>
      </c>
      <c r="E63" s="392" t="s">
        <v>387</v>
      </c>
      <c r="F63" s="285" t="s">
        <v>1093</v>
      </c>
      <c r="G63" s="286" t="s">
        <v>1094</v>
      </c>
      <c r="H63" s="741">
        <v>109869870</v>
      </c>
      <c r="I63" s="289" t="s">
        <v>390</v>
      </c>
      <c r="J63" s="286" t="s">
        <v>1095</v>
      </c>
      <c r="K63" s="252"/>
    </row>
    <row r="64" spans="1:12" x14ac:dyDescent="0.25">
      <c r="B64" s="379" t="s">
        <v>1096</v>
      </c>
      <c r="C64" s="380" t="s">
        <v>1097</v>
      </c>
      <c r="D64" s="379" t="s">
        <v>394</v>
      </c>
      <c r="E64" s="381" t="s">
        <v>395</v>
      </c>
      <c r="F64" s="269" t="s">
        <v>1098</v>
      </c>
      <c r="G64" s="270" t="s">
        <v>1099</v>
      </c>
      <c r="H64" s="739">
        <v>17688632</v>
      </c>
      <c r="I64" s="273" t="s">
        <v>390</v>
      </c>
      <c r="J64" s="270"/>
      <c r="K64" s="252"/>
    </row>
    <row r="65" spans="2:11" x14ac:dyDescent="0.25">
      <c r="B65" s="302"/>
      <c r="C65" s="490"/>
      <c r="D65" s="400" t="s">
        <v>396</v>
      </c>
      <c r="E65" s="393" t="s">
        <v>397</v>
      </c>
      <c r="F65" s="269" t="s">
        <v>1098</v>
      </c>
      <c r="G65" s="270"/>
      <c r="H65" s="742"/>
      <c r="I65" s="273" t="s">
        <v>390</v>
      </c>
      <c r="J65" s="270"/>
      <c r="K65" s="252"/>
    </row>
    <row r="66" spans="2:11" x14ac:dyDescent="0.25">
      <c r="B66" s="302"/>
      <c r="C66" s="490"/>
      <c r="D66" s="400" t="s">
        <v>398</v>
      </c>
      <c r="E66" s="393" t="s">
        <v>399</v>
      </c>
      <c r="F66" s="269" t="s">
        <v>1098</v>
      </c>
      <c r="G66" s="270"/>
      <c r="H66" s="742"/>
      <c r="I66" s="273" t="s">
        <v>390</v>
      </c>
      <c r="J66" s="270"/>
      <c r="K66" s="252"/>
    </row>
    <row r="67" spans="2:11" x14ac:dyDescent="0.25">
      <c r="B67" s="302"/>
      <c r="C67" s="490"/>
      <c r="D67" s="400" t="s">
        <v>400</v>
      </c>
      <c r="E67" s="393" t="s">
        <v>401</v>
      </c>
      <c r="F67" s="269" t="s">
        <v>1098</v>
      </c>
      <c r="G67" s="270"/>
      <c r="H67" s="742"/>
      <c r="I67" s="273" t="s">
        <v>390</v>
      </c>
      <c r="J67" s="270"/>
      <c r="K67" s="252"/>
    </row>
    <row r="68" spans="2:11" x14ac:dyDescent="0.25">
      <c r="B68" s="302"/>
      <c r="C68" s="304"/>
      <c r="D68" s="400" t="s">
        <v>402</v>
      </c>
      <c r="E68" s="393" t="s">
        <v>403</v>
      </c>
      <c r="F68" s="269" t="s">
        <v>1098</v>
      </c>
      <c r="G68" s="270"/>
      <c r="H68" s="742"/>
      <c r="I68" s="273" t="s">
        <v>390</v>
      </c>
      <c r="J68" s="270"/>
      <c r="K68" s="252"/>
    </row>
    <row r="69" spans="2:11" x14ac:dyDescent="0.25">
      <c r="B69" s="302"/>
      <c r="C69" s="304"/>
      <c r="D69" s="400" t="s">
        <v>404</v>
      </c>
      <c r="E69" s="393" t="s">
        <v>405</v>
      </c>
      <c r="F69" s="269" t="s">
        <v>1098</v>
      </c>
      <c r="G69" s="270"/>
      <c r="H69" s="742"/>
      <c r="I69" s="273" t="s">
        <v>390</v>
      </c>
      <c r="J69" s="270"/>
      <c r="K69" s="252"/>
    </row>
    <row r="70" spans="2:11" x14ac:dyDescent="0.25">
      <c r="B70" s="302"/>
      <c r="C70" s="304"/>
      <c r="D70" s="400" t="s">
        <v>406</v>
      </c>
      <c r="E70" s="393" t="s">
        <v>407</v>
      </c>
      <c r="F70" s="269" t="s">
        <v>1098</v>
      </c>
      <c r="G70" s="270"/>
      <c r="H70" s="742"/>
      <c r="I70" s="273" t="s">
        <v>390</v>
      </c>
      <c r="J70" s="270"/>
      <c r="K70" s="252"/>
    </row>
    <row r="71" spans="2:11" x14ac:dyDescent="0.25">
      <c r="B71" s="302"/>
      <c r="C71" s="304"/>
      <c r="D71" s="400" t="s">
        <v>408</v>
      </c>
      <c r="E71" s="393" t="s">
        <v>409</v>
      </c>
      <c r="F71" s="269" t="s">
        <v>1098</v>
      </c>
      <c r="G71" s="270"/>
      <c r="H71" s="742"/>
      <c r="I71" s="273" t="s">
        <v>390</v>
      </c>
      <c r="J71" s="270"/>
      <c r="K71" s="252"/>
    </row>
    <row r="72" spans="2:11" x14ac:dyDescent="0.25">
      <c r="B72" s="598"/>
      <c r="C72" s="397"/>
      <c r="D72" s="386" t="s">
        <v>410</v>
      </c>
      <c r="E72" s="395" t="s">
        <v>411</v>
      </c>
      <c r="F72" s="277" t="s">
        <v>1098</v>
      </c>
      <c r="G72" s="278"/>
      <c r="H72" s="744"/>
      <c r="I72" s="281" t="s">
        <v>390</v>
      </c>
      <c r="J72" s="278"/>
      <c r="K72" s="252"/>
    </row>
    <row r="73" spans="2:11" x14ac:dyDescent="0.25">
      <c r="B73" s="391" t="s">
        <v>1100</v>
      </c>
      <c r="C73" s="396" t="s">
        <v>436</v>
      </c>
      <c r="D73" s="391" t="s">
        <v>435</v>
      </c>
      <c r="E73" s="392" t="s">
        <v>436</v>
      </c>
      <c r="F73" s="285" t="s">
        <v>1101</v>
      </c>
      <c r="G73" s="286" t="s">
        <v>1102</v>
      </c>
      <c r="H73" s="741">
        <v>106362227</v>
      </c>
      <c r="I73" s="289" t="s">
        <v>416</v>
      </c>
      <c r="J73" s="286" t="s">
        <v>417</v>
      </c>
      <c r="K73" s="252"/>
    </row>
    <row r="74" spans="2:11" x14ac:dyDescent="0.25">
      <c r="B74" s="403"/>
      <c r="C74" s="304"/>
      <c r="D74" s="400" t="s">
        <v>413</v>
      </c>
      <c r="E74" s="393" t="s">
        <v>31</v>
      </c>
      <c r="F74" s="269" t="s">
        <v>1101</v>
      </c>
      <c r="G74" s="270"/>
      <c r="H74" s="742"/>
      <c r="I74" s="273" t="s">
        <v>416</v>
      </c>
      <c r="J74" s="270"/>
      <c r="K74" s="252"/>
    </row>
    <row r="75" spans="2:11" x14ac:dyDescent="0.25">
      <c r="B75" s="403"/>
      <c r="C75" s="304"/>
      <c r="D75" s="400" t="s">
        <v>419</v>
      </c>
      <c r="E75" s="393" t="s">
        <v>418</v>
      </c>
      <c r="F75" s="269" t="s">
        <v>1101</v>
      </c>
      <c r="G75" s="270"/>
      <c r="H75" s="742"/>
      <c r="I75" s="273" t="s">
        <v>416</v>
      </c>
      <c r="J75" s="270"/>
      <c r="K75" s="252"/>
    </row>
    <row r="76" spans="2:11" x14ac:dyDescent="0.25">
      <c r="B76" s="403"/>
      <c r="C76" s="304"/>
      <c r="D76" s="400" t="s">
        <v>423</v>
      </c>
      <c r="E76" s="393" t="s">
        <v>422</v>
      </c>
      <c r="F76" s="269" t="s">
        <v>1101</v>
      </c>
      <c r="G76" s="270"/>
      <c r="H76" s="742"/>
      <c r="I76" s="273" t="s">
        <v>416</v>
      </c>
      <c r="J76" s="270"/>
      <c r="K76" s="252"/>
    </row>
    <row r="77" spans="2:11" x14ac:dyDescent="0.25">
      <c r="B77" s="403"/>
      <c r="C77" s="304"/>
      <c r="D77" s="400" t="s">
        <v>428</v>
      </c>
      <c r="E77" s="393" t="s">
        <v>429</v>
      </c>
      <c r="F77" s="269" t="s">
        <v>1101</v>
      </c>
      <c r="G77" s="270"/>
      <c r="H77" s="742"/>
      <c r="I77" s="273" t="s">
        <v>416</v>
      </c>
      <c r="J77" s="270"/>
      <c r="K77" s="252"/>
    </row>
    <row r="78" spans="2:11" x14ac:dyDescent="0.25">
      <c r="B78" s="403"/>
      <c r="C78" s="304"/>
      <c r="D78" s="400" t="s">
        <v>432</v>
      </c>
      <c r="E78" s="393" t="s">
        <v>1103</v>
      </c>
      <c r="F78" s="269" t="s">
        <v>1101</v>
      </c>
      <c r="G78" s="270"/>
      <c r="H78" s="742"/>
      <c r="I78" s="273" t="s">
        <v>416</v>
      </c>
      <c r="J78" s="270"/>
      <c r="K78" s="252"/>
    </row>
    <row r="79" spans="2:11" x14ac:dyDescent="0.25">
      <c r="B79" s="753"/>
      <c r="C79" s="599"/>
      <c r="D79" s="386" t="s">
        <v>392</v>
      </c>
      <c r="E79" s="395" t="s">
        <v>433</v>
      </c>
      <c r="F79" s="277" t="s">
        <v>1101</v>
      </c>
      <c r="G79" s="278"/>
      <c r="H79" s="744"/>
      <c r="I79" s="281" t="s">
        <v>416</v>
      </c>
      <c r="J79" s="278"/>
      <c r="K79" s="252"/>
    </row>
    <row r="80" spans="2:11" ht="15.75" thickBot="1" x14ac:dyDescent="0.3">
      <c r="B80" s="405" t="s">
        <v>394</v>
      </c>
      <c r="C80" s="406" t="s">
        <v>437</v>
      </c>
      <c r="D80" s="405" t="s">
        <v>438</v>
      </c>
      <c r="E80" s="406" t="s">
        <v>439</v>
      </c>
      <c r="F80" s="327" t="s">
        <v>440</v>
      </c>
      <c r="G80" s="324" t="s">
        <v>1104</v>
      </c>
      <c r="H80" s="748"/>
      <c r="I80" s="327" t="s">
        <v>442</v>
      </c>
      <c r="J80" s="324" t="s">
        <v>1105</v>
      </c>
      <c r="K80" s="252"/>
    </row>
    <row r="81" spans="2:11" ht="15.75" thickBot="1" x14ac:dyDescent="0.3">
      <c r="B81" s="408"/>
      <c r="C81" s="409"/>
      <c r="D81" s="330"/>
      <c r="E81" s="410"/>
      <c r="F81" s="269"/>
      <c r="G81" s="269"/>
      <c r="H81" s="742"/>
      <c r="I81" s="331"/>
      <c r="J81" s="269"/>
      <c r="K81" s="252"/>
    </row>
    <row r="82" spans="2:11" ht="16.5" thickBot="1" x14ac:dyDescent="0.3">
      <c r="B82" s="333" t="s">
        <v>193</v>
      </c>
      <c r="C82" s="409"/>
      <c r="D82" s="330"/>
      <c r="E82" s="410"/>
      <c r="F82" s="260" t="s">
        <v>194</v>
      </c>
      <c r="G82" s="269"/>
      <c r="H82" s="737" t="s">
        <v>195</v>
      </c>
      <c r="I82" s="336" t="s">
        <v>444</v>
      </c>
      <c r="J82" s="265" t="s">
        <v>445</v>
      </c>
      <c r="K82" s="252"/>
    </row>
    <row r="83" spans="2:11" x14ac:dyDescent="0.25">
      <c r="B83" s="413">
        <v>3</v>
      </c>
      <c r="C83" s="754" t="s">
        <v>446</v>
      </c>
      <c r="D83" s="413">
        <v>3</v>
      </c>
      <c r="E83" s="414" t="s">
        <v>446</v>
      </c>
      <c r="F83" s="339" t="s">
        <v>447</v>
      </c>
      <c r="G83" s="340" t="s">
        <v>448</v>
      </c>
      <c r="H83" s="755">
        <v>334847884</v>
      </c>
      <c r="I83" s="269" t="s">
        <v>449</v>
      </c>
      <c r="J83" s="270" t="s">
        <v>450</v>
      </c>
      <c r="K83" s="252"/>
    </row>
    <row r="84" spans="2:11" x14ac:dyDescent="0.25">
      <c r="B84" s="416" t="s">
        <v>451</v>
      </c>
      <c r="C84" s="432" t="s">
        <v>1106</v>
      </c>
      <c r="D84" s="416" t="s">
        <v>451</v>
      </c>
      <c r="E84" s="417" t="s">
        <v>1107</v>
      </c>
      <c r="F84" s="269" t="s">
        <v>447</v>
      </c>
      <c r="G84" s="270"/>
      <c r="H84" s="742"/>
      <c r="I84" s="273" t="s">
        <v>449</v>
      </c>
      <c r="J84" s="270"/>
      <c r="K84" s="252"/>
    </row>
    <row r="85" spans="2:11" x14ac:dyDescent="0.25">
      <c r="B85" s="302"/>
      <c r="C85" s="384"/>
      <c r="D85" s="416" t="s">
        <v>457</v>
      </c>
      <c r="E85" s="417" t="s">
        <v>458</v>
      </c>
      <c r="F85" s="269" t="s">
        <v>447</v>
      </c>
      <c r="G85" s="270"/>
      <c r="H85" s="742"/>
      <c r="I85" s="273" t="s">
        <v>449</v>
      </c>
      <c r="J85" s="270"/>
      <c r="K85" s="252"/>
    </row>
    <row r="86" spans="2:11" x14ac:dyDescent="0.25">
      <c r="B86" s="302"/>
      <c r="C86" s="384"/>
      <c r="D86" s="416" t="s">
        <v>459</v>
      </c>
      <c r="E86" s="417" t="s">
        <v>460</v>
      </c>
      <c r="F86" s="269" t="s">
        <v>447</v>
      </c>
      <c r="G86" s="270"/>
      <c r="H86" s="742"/>
      <c r="I86" s="273" t="s">
        <v>449</v>
      </c>
      <c r="J86" s="270"/>
      <c r="K86" s="252"/>
    </row>
    <row r="87" spans="2:11" x14ac:dyDescent="0.25">
      <c r="B87" s="302"/>
      <c r="C87" s="384"/>
      <c r="D87" s="416" t="s">
        <v>461</v>
      </c>
      <c r="E87" s="417" t="s">
        <v>462</v>
      </c>
      <c r="F87" s="269" t="s">
        <v>447</v>
      </c>
      <c r="G87" s="270"/>
      <c r="H87" s="742"/>
      <c r="I87" s="273" t="s">
        <v>449</v>
      </c>
      <c r="J87" s="270"/>
      <c r="K87" s="252"/>
    </row>
    <row r="88" spans="2:11" x14ac:dyDescent="0.25">
      <c r="B88" s="308"/>
      <c r="C88" s="756"/>
      <c r="D88" s="426" t="s">
        <v>463</v>
      </c>
      <c r="E88" s="427" t="s">
        <v>464</v>
      </c>
      <c r="F88" s="277" t="s">
        <v>447</v>
      </c>
      <c r="G88" s="278"/>
      <c r="H88" s="744"/>
      <c r="I88" s="281" t="s">
        <v>449</v>
      </c>
      <c r="J88" s="278"/>
      <c r="K88" s="252"/>
    </row>
    <row r="89" spans="2:11" x14ac:dyDescent="0.25">
      <c r="B89" s="443" t="s">
        <v>1108</v>
      </c>
      <c r="C89" s="454" t="s">
        <v>35</v>
      </c>
      <c r="D89" s="443" t="s">
        <v>465</v>
      </c>
      <c r="E89" s="444" t="s">
        <v>35</v>
      </c>
      <c r="F89" s="285" t="s">
        <v>1109</v>
      </c>
      <c r="G89" s="286" t="s">
        <v>1110</v>
      </c>
      <c r="H89" s="757">
        <v>0</v>
      </c>
      <c r="I89" s="289" t="s">
        <v>468</v>
      </c>
      <c r="J89" s="286" t="s">
        <v>469</v>
      </c>
      <c r="K89" s="252"/>
    </row>
    <row r="90" spans="2:11" x14ac:dyDescent="0.25">
      <c r="B90" s="416" t="s">
        <v>1111</v>
      </c>
      <c r="C90" s="432" t="s">
        <v>1112</v>
      </c>
      <c r="D90" s="416" t="s">
        <v>471</v>
      </c>
      <c r="E90" s="417" t="s">
        <v>472</v>
      </c>
      <c r="F90" s="269" t="s">
        <v>466</v>
      </c>
      <c r="G90" s="270" t="s">
        <v>1113</v>
      </c>
      <c r="H90" s="739">
        <v>438233067</v>
      </c>
      <c r="I90" s="273" t="s">
        <v>468</v>
      </c>
      <c r="J90" s="270"/>
      <c r="K90" s="252"/>
    </row>
    <row r="91" spans="2:11" x14ac:dyDescent="0.25">
      <c r="B91" s="302"/>
      <c r="C91" s="384"/>
      <c r="D91" s="416" t="s">
        <v>1114</v>
      </c>
      <c r="E91" s="417" t="s">
        <v>482</v>
      </c>
      <c r="F91" s="269" t="s">
        <v>466</v>
      </c>
      <c r="G91" s="270"/>
      <c r="H91" s="742"/>
      <c r="I91" s="273" t="s">
        <v>468</v>
      </c>
      <c r="J91" s="270"/>
      <c r="K91" s="252"/>
    </row>
    <row r="92" spans="2:11" x14ac:dyDescent="0.25">
      <c r="B92" s="302"/>
      <c r="C92" s="384"/>
      <c r="D92" s="416" t="s">
        <v>487</v>
      </c>
      <c r="E92" s="417" t="s">
        <v>486</v>
      </c>
      <c r="F92" s="269" t="s">
        <v>466</v>
      </c>
      <c r="G92" s="270"/>
      <c r="H92" s="742"/>
      <c r="I92" s="273" t="s">
        <v>468</v>
      </c>
      <c r="J92" s="270"/>
      <c r="K92" s="252"/>
    </row>
    <row r="93" spans="2:11" x14ac:dyDescent="0.25">
      <c r="B93" s="416" t="s">
        <v>1115</v>
      </c>
      <c r="C93" s="432" t="s">
        <v>1116</v>
      </c>
      <c r="D93" s="758" t="s">
        <v>475</v>
      </c>
      <c r="E93" s="453" t="s">
        <v>492</v>
      </c>
      <c r="F93" s="269" t="s">
        <v>493</v>
      </c>
      <c r="G93" s="270" t="s">
        <v>494</v>
      </c>
      <c r="H93" s="739">
        <v>189290432</v>
      </c>
      <c r="I93" s="273" t="s">
        <v>468</v>
      </c>
      <c r="J93" s="270"/>
      <c r="K93" s="252"/>
    </row>
    <row r="94" spans="2:11" x14ac:dyDescent="0.25">
      <c r="B94" s="302"/>
      <c r="C94" s="490"/>
      <c r="D94" s="416" t="s">
        <v>497</v>
      </c>
      <c r="E94" s="417" t="s">
        <v>498</v>
      </c>
      <c r="F94" s="269" t="s">
        <v>493</v>
      </c>
      <c r="G94" s="270"/>
      <c r="H94" s="742"/>
      <c r="I94" s="273" t="s">
        <v>468</v>
      </c>
      <c r="J94" s="270"/>
      <c r="K94" s="252"/>
    </row>
    <row r="95" spans="2:11" x14ac:dyDescent="0.25">
      <c r="B95" s="416" t="s">
        <v>1117</v>
      </c>
      <c r="C95" s="437" t="s">
        <v>500</v>
      </c>
      <c r="D95" s="416" t="s">
        <v>479</v>
      </c>
      <c r="E95" s="417" t="s">
        <v>501</v>
      </c>
      <c r="F95" s="269" t="s">
        <v>502</v>
      </c>
      <c r="G95" s="270" t="s">
        <v>503</v>
      </c>
      <c r="H95" s="739">
        <v>90572690</v>
      </c>
      <c r="I95" s="273" t="s">
        <v>468</v>
      </c>
      <c r="J95" s="270"/>
      <c r="K95" s="252"/>
    </row>
    <row r="96" spans="2:11" x14ac:dyDescent="0.25">
      <c r="B96" s="416" t="s">
        <v>1118</v>
      </c>
      <c r="C96" s="759" t="s">
        <v>505</v>
      </c>
      <c r="D96" s="416" t="s">
        <v>485</v>
      </c>
      <c r="E96" s="417" t="s">
        <v>505</v>
      </c>
      <c r="F96" s="269" t="s">
        <v>506</v>
      </c>
      <c r="G96" s="270" t="s">
        <v>507</v>
      </c>
      <c r="H96" s="739">
        <v>103832112</v>
      </c>
      <c r="I96" s="273" t="s">
        <v>468</v>
      </c>
      <c r="J96" s="270"/>
      <c r="K96" s="252"/>
    </row>
    <row r="97" spans="2:11" x14ac:dyDescent="0.25">
      <c r="B97" s="426" t="s">
        <v>1119</v>
      </c>
      <c r="C97" s="760" t="s">
        <v>1120</v>
      </c>
      <c r="D97" s="426" t="s">
        <v>510</v>
      </c>
      <c r="E97" s="427" t="s">
        <v>511</v>
      </c>
      <c r="F97" s="277" t="s">
        <v>512</v>
      </c>
      <c r="G97" s="278" t="s">
        <v>513</v>
      </c>
      <c r="H97" s="740">
        <v>111820918</v>
      </c>
      <c r="I97" s="281" t="s">
        <v>468</v>
      </c>
      <c r="J97" s="278"/>
      <c r="K97" s="252"/>
    </row>
    <row r="98" spans="2:11" x14ac:dyDescent="0.25">
      <c r="B98" s="443" t="s">
        <v>1121</v>
      </c>
      <c r="C98" s="454" t="s">
        <v>38</v>
      </c>
      <c r="D98" s="443" t="s">
        <v>490</v>
      </c>
      <c r="E98" s="444" t="s">
        <v>515</v>
      </c>
      <c r="F98" s="285" t="s">
        <v>516</v>
      </c>
      <c r="G98" s="286" t="s">
        <v>1122</v>
      </c>
      <c r="H98" s="741">
        <v>432159416</v>
      </c>
      <c r="I98" s="289" t="s">
        <v>518</v>
      </c>
      <c r="J98" s="286" t="s">
        <v>519</v>
      </c>
      <c r="K98" s="252"/>
    </row>
    <row r="99" spans="2:11" x14ac:dyDescent="0.25">
      <c r="B99" s="302"/>
      <c r="C99" s="384"/>
      <c r="D99" s="416" t="s">
        <v>499</v>
      </c>
      <c r="E99" s="417" t="s">
        <v>523</v>
      </c>
      <c r="F99" s="269" t="s">
        <v>516</v>
      </c>
      <c r="G99" s="270"/>
      <c r="H99" s="742"/>
      <c r="I99" s="273" t="s">
        <v>518</v>
      </c>
      <c r="J99" s="270"/>
      <c r="K99" s="252"/>
    </row>
    <row r="100" spans="2:11" x14ac:dyDescent="0.25">
      <c r="B100" s="302"/>
      <c r="C100" s="384"/>
      <c r="D100" s="416" t="s">
        <v>504</v>
      </c>
      <c r="E100" s="417" t="s">
        <v>527</v>
      </c>
      <c r="F100" s="269" t="s">
        <v>516</v>
      </c>
      <c r="G100" s="270"/>
      <c r="H100" s="742"/>
      <c r="I100" s="273" t="s">
        <v>518</v>
      </c>
      <c r="J100" s="270"/>
      <c r="K100" s="252"/>
    </row>
    <row r="101" spans="2:11" x14ac:dyDescent="0.25">
      <c r="B101" s="302"/>
      <c r="C101" s="384"/>
      <c r="D101" s="416" t="s">
        <v>508</v>
      </c>
      <c r="E101" s="417" t="s">
        <v>531</v>
      </c>
      <c r="F101" s="269" t="s">
        <v>516</v>
      </c>
      <c r="G101" s="270"/>
      <c r="H101" s="742"/>
      <c r="I101" s="273" t="s">
        <v>518</v>
      </c>
      <c r="J101" s="270"/>
      <c r="K101" s="252"/>
    </row>
    <row r="102" spans="2:11" x14ac:dyDescent="0.25">
      <c r="B102" s="761"/>
      <c r="C102" s="384"/>
      <c r="D102" s="416" t="s">
        <v>495</v>
      </c>
      <c r="E102" s="417" t="s">
        <v>520</v>
      </c>
      <c r="F102" s="269" t="s">
        <v>516</v>
      </c>
      <c r="G102" s="270"/>
      <c r="H102" s="742"/>
      <c r="I102" s="273" t="s">
        <v>518</v>
      </c>
      <c r="J102" s="270"/>
      <c r="K102" s="252"/>
    </row>
    <row r="103" spans="2:11" x14ac:dyDescent="0.25">
      <c r="B103" s="761"/>
      <c r="C103" s="384"/>
      <c r="D103" s="416">
        <v>325</v>
      </c>
      <c r="E103" s="453" t="s">
        <v>535</v>
      </c>
      <c r="F103" s="269" t="s">
        <v>516</v>
      </c>
      <c r="G103" s="270"/>
      <c r="H103" s="742"/>
      <c r="I103" s="273" t="s">
        <v>518</v>
      </c>
      <c r="J103" s="270"/>
      <c r="K103" s="252"/>
    </row>
    <row r="104" spans="2:11" x14ac:dyDescent="0.25">
      <c r="B104" s="308"/>
      <c r="C104" s="397"/>
      <c r="D104" s="426">
        <v>326</v>
      </c>
      <c r="E104" s="427" t="s">
        <v>540</v>
      </c>
      <c r="F104" s="277" t="s">
        <v>516</v>
      </c>
      <c r="G104" s="278"/>
      <c r="H104" s="744"/>
      <c r="I104" s="281" t="s">
        <v>518</v>
      </c>
      <c r="J104" s="278"/>
      <c r="K104" s="252"/>
    </row>
    <row r="105" spans="2:11" x14ac:dyDescent="0.25">
      <c r="B105" s="443" t="s">
        <v>1123</v>
      </c>
      <c r="C105" s="454" t="s">
        <v>1124</v>
      </c>
      <c r="D105" s="443" t="s">
        <v>477</v>
      </c>
      <c r="E105" s="444" t="s">
        <v>546</v>
      </c>
      <c r="F105" s="285" t="s">
        <v>547</v>
      </c>
      <c r="G105" s="286" t="s">
        <v>1125</v>
      </c>
      <c r="H105" s="741">
        <v>115592507</v>
      </c>
      <c r="I105" s="289" t="s">
        <v>549</v>
      </c>
      <c r="J105" s="286" t="s">
        <v>550</v>
      </c>
      <c r="K105" s="252"/>
    </row>
    <row r="106" spans="2:11" x14ac:dyDescent="0.25">
      <c r="B106" s="302"/>
      <c r="C106" s="384"/>
      <c r="D106" s="416" t="s">
        <v>553</v>
      </c>
      <c r="E106" s="417" t="s">
        <v>552</v>
      </c>
      <c r="F106" s="269" t="s">
        <v>547</v>
      </c>
      <c r="G106" s="270"/>
      <c r="H106" s="742"/>
      <c r="I106" s="273" t="s">
        <v>549</v>
      </c>
      <c r="J106" s="270"/>
      <c r="K106" s="252"/>
    </row>
    <row r="107" spans="2:11" x14ac:dyDescent="0.25">
      <c r="B107" s="302"/>
      <c r="C107" s="384"/>
      <c r="D107" s="416" t="s">
        <v>558</v>
      </c>
      <c r="E107" s="417" t="s">
        <v>557</v>
      </c>
      <c r="F107" s="269" t="s">
        <v>547</v>
      </c>
      <c r="G107" s="270"/>
      <c r="H107" s="742"/>
      <c r="I107" s="273" t="s">
        <v>549</v>
      </c>
      <c r="J107" s="270"/>
      <c r="K107" s="252"/>
    </row>
    <row r="108" spans="2:11" x14ac:dyDescent="0.25">
      <c r="B108" s="308"/>
      <c r="C108" s="397"/>
      <c r="D108" s="426" t="s">
        <v>563</v>
      </c>
      <c r="E108" s="427" t="s">
        <v>562</v>
      </c>
      <c r="F108" s="277" t="s">
        <v>547</v>
      </c>
      <c r="G108" s="278"/>
      <c r="H108" s="744"/>
      <c r="I108" s="281" t="s">
        <v>549</v>
      </c>
      <c r="J108" s="278"/>
      <c r="K108" s="252"/>
    </row>
    <row r="109" spans="2:11" ht="15.75" thickBot="1" x14ac:dyDescent="0.3">
      <c r="B109" s="762" t="s">
        <v>457</v>
      </c>
      <c r="C109" s="763" t="s">
        <v>569</v>
      </c>
      <c r="D109" s="762" t="s">
        <v>568</v>
      </c>
      <c r="E109" s="764" t="s">
        <v>1126</v>
      </c>
      <c r="F109" s="323" t="s">
        <v>570</v>
      </c>
      <c r="G109" s="324" t="s">
        <v>1127</v>
      </c>
      <c r="H109" s="748"/>
      <c r="I109" s="327" t="s">
        <v>572</v>
      </c>
      <c r="J109" s="324" t="s">
        <v>571</v>
      </c>
      <c r="K109" s="252"/>
    </row>
    <row r="110" spans="2:11" ht="15.75" thickBot="1" x14ac:dyDescent="0.3">
      <c r="B110" s="408"/>
      <c r="C110" s="409"/>
      <c r="D110" s="409"/>
      <c r="E110" s="409"/>
      <c r="F110" s="269"/>
      <c r="G110" s="331"/>
      <c r="H110" s="749"/>
      <c r="I110" s="331"/>
      <c r="J110" s="269"/>
      <c r="K110" s="252"/>
    </row>
    <row r="111" spans="2:11" ht="16.5" thickBot="1" x14ac:dyDescent="0.3">
      <c r="B111" s="258" t="s">
        <v>193</v>
      </c>
      <c r="C111" s="409"/>
      <c r="D111" s="409"/>
      <c r="E111" s="409"/>
      <c r="F111" s="765" t="s">
        <v>194</v>
      </c>
      <c r="G111" s="331"/>
      <c r="H111" s="737" t="s">
        <v>195</v>
      </c>
      <c r="I111" s="766" t="s">
        <v>575</v>
      </c>
      <c r="J111" s="265" t="s">
        <v>1128</v>
      </c>
      <c r="K111" s="252"/>
    </row>
    <row r="112" spans="2:11" x14ac:dyDescent="0.25">
      <c r="B112" s="767" t="s">
        <v>703</v>
      </c>
      <c r="C112" s="768" t="s">
        <v>1129</v>
      </c>
      <c r="D112" s="769">
        <v>4</v>
      </c>
      <c r="E112" s="770" t="s">
        <v>578</v>
      </c>
      <c r="F112" s="771" t="s">
        <v>579</v>
      </c>
      <c r="G112" s="772" t="s">
        <v>1130</v>
      </c>
      <c r="H112" s="773">
        <v>0</v>
      </c>
      <c r="I112" s="277" t="s">
        <v>581</v>
      </c>
      <c r="J112" s="278" t="s">
        <v>1131</v>
      </c>
      <c r="K112" s="252"/>
    </row>
    <row r="113" spans="2:11" x14ac:dyDescent="0.25">
      <c r="B113" s="774">
        <v>4</v>
      </c>
      <c r="C113" s="775" t="s">
        <v>1132</v>
      </c>
      <c r="D113" s="483" t="s">
        <v>514</v>
      </c>
      <c r="E113" s="484" t="s">
        <v>42</v>
      </c>
      <c r="F113" s="285" t="s">
        <v>599</v>
      </c>
      <c r="G113" s="286" t="s">
        <v>1133</v>
      </c>
      <c r="H113" s="741">
        <v>450183471</v>
      </c>
      <c r="I113" s="289" t="s">
        <v>601</v>
      </c>
      <c r="J113" s="286" t="s">
        <v>602</v>
      </c>
      <c r="K113" s="252"/>
    </row>
    <row r="114" spans="2:11" x14ac:dyDescent="0.25">
      <c r="B114" s="776" t="s">
        <v>1134</v>
      </c>
      <c r="C114" s="492" t="s">
        <v>604</v>
      </c>
      <c r="D114" s="487" t="s">
        <v>605</v>
      </c>
      <c r="E114" s="488" t="s">
        <v>604</v>
      </c>
      <c r="F114" s="269" t="s">
        <v>599</v>
      </c>
      <c r="G114" s="270"/>
      <c r="H114" s="742"/>
      <c r="I114" s="273" t="s">
        <v>601</v>
      </c>
      <c r="J114" s="270"/>
      <c r="K114" s="252"/>
    </row>
    <row r="115" spans="2:11" x14ac:dyDescent="0.25">
      <c r="B115" s="491" t="s">
        <v>1135</v>
      </c>
      <c r="C115" s="492" t="s">
        <v>606</v>
      </c>
      <c r="D115" s="487" t="s">
        <v>521</v>
      </c>
      <c r="E115" s="488" t="s">
        <v>606</v>
      </c>
      <c r="F115" s="269" t="s">
        <v>1136</v>
      </c>
      <c r="G115" s="270" t="s">
        <v>1137</v>
      </c>
      <c r="H115" s="739">
        <v>360987451</v>
      </c>
      <c r="I115" s="273" t="s">
        <v>601</v>
      </c>
      <c r="J115" s="270"/>
      <c r="K115" s="252"/>
    </row>
    <row r="116" spans="2:11" x14ac:dyDescent="0.25">
      <c r="B116" s="491" t="s">
        <v>1138</v>
      </c>
      <c r="C116" s="492" t="s">
        <v>612</v>
      </c>
      <c r="D116" s="487" t="s">
        <v>526</v>
      </c>
      <c r="E116" s="488" t="s">
        <v>612</v>
      </c>
      <c r="F116" s="269" t="s">
        <v>613</v>
      </c>
      <c r="G116" s="270" t="s">
        <v>614</v>
      </c>
      <c r="H116" s="739">
        <v>79126029</v>
      </c>
      <c r="I116" s="273" t="s">
        <v>601</v>
      </c>
      <c r="J116" s="270"/>
      <c r="K116" s="252"/>
    </row>
    <row r="117" spans="2:11" x14ac:dyDescent="0.25">
      <c r="B117" s="491" t="s">
        <v>1139</v>
      </c>
      <c r="C117" s="492" t="s">
        <v>1140</v>
      </c>
      <c r="D117" s="487" t="s">
        <v>530</v>
      </c>
      <c r="E117" s="488" t="s">
        <v>607</v>
      </c>
      <c r="F117" s="269" t="s">
        <v>1141</v>
      </c>
      <c r="G117" s="270" t="s">
        <v>1142</v>
      </c>
      <c r="H117" s="739">
        <v>20276634</v>
      </c>
      <c r="I117" s="273" t="s">
        <v>601</v>
      </c>
      <c r="J117" s="270"/>
      <c r="K117" s="252"/>
    </row>
    <row r="118" spans="2:11" x14ac:dyDescent="0.25">
      <c r="B118" s="489"/>
      <c r="C118" s="490"/>
      <c r="D118" s="487" t="s">
        <v>534</v>
      </c>
      <c r="E118" s="488" t="s">
        <v>616</v>
      </c>
      <c r="F118" s="269" t="s">
        <v>1141</v>
      </c>
      <c r="G118" s="270"/>
      <c r="H118" s="742"/>
      <c r="I118" s="273" t="s">
        <v>601</v>
      </c>
      <c r="J118" s="270"/>
      <c r="K118" s="252"/>
    </row>
    <row r="119" spans="2:11" x14ac:dyDescent="0.25">
      <c r="B119" s="587"/>
      <c r="C119" s="777"/>
      <c r="D119" s="496" t="s">
        <v>608</v>
      </c>
      <c r="E119" s="497" t="s">
        <v>609</v>
      </c>
      <c r="F119" s="277" t="s">
        <v>1141</v>
      </c>
      <c r="G119" s="278"/>
      <c r="H119" s="744"/>
      <c r="I119" s="281" t="s">
        <v>601</v>
      </c>
      <c r="J119" s="278"/>
      <c r="K119" s="252"/>
    </row>
    <row r="120" spans="2:11" x14ac:dyDescent="0.25">
      <c r="B120" s="778">
        <v>5</v>
      </c>
      <c r="C120" s="779" t="s">
        <v>108</v>
      </c>
      <c r="D120" s="483" t="s">
        <v>544</v>
      </c>
      <c r="E120" s="484" t="s">
        <v>108</v>
      </c>
      <c r="F120" s="285" t="s">
        <v>621</v>
      </c>
      <c r="G120" s="286" t="s">
        <v>622</v>
      </c>
      <c r="H120" s="741">
        <v>2526431332</v>
      </c>
      <c r="I120" s="289" t="s">
        <v>623</v>
      </c>
      <c r="J120" s="286" t="s">
        <v>624</v>
      </c>
      <c r="K120" s="252"/>
    </row>
    <row r="121" spans="2:11" x14ac:dyDescent="0.25">
      <c r="B121" s="780">
        <v>50</v>
      </c>
      <c r="C121" s="781" t="s">
        <v>626</v>
      </c>
      <c r="D121" s="487" t="s">
        <v>627</v>
      </c>
      <c r="E121" s="488" t="s">
        <v>628</v>
      </c>
      <c r="F121" s="269" t="s">
        <v>621</v>
      </c>
      <c r="G121" s="270"/>
      <c r="H121" s="742"/>
      <c r="I121" s="273" t="s">
        <v>623</v>
      </c>
      <c r="J121" s="270"/>
      <c r="K121" s="252"/>
    </row>
    <row r="122" spans="2:11" x14ac:dyDescent="0.25">
      <c r="B122" s="487" t="s">
        <v>598</v>
      </c>
      <c r="C122" s="501" t="s">
        <v>631</v>
      </c>
      <c r="D122" s="487" t="s">
        <v>551</v>
      </c>
      <c r="E122" s="488" t="s">
        <v>631</v>
      </c>
      <c r="F122" s="269" t="s">
        <v>632</v>
      </c>
      <c r="G122" s="270" t="s">
        <v>1143</v>
      </c>
      <c r="H122" s="739">
        <v>8418126970</v>
      </c>
      <c r="I122" s="273" t="s">
        <v>623</v>
      </c>
      <c r="J122" s="270"/>
      <c r="K122" s="252"/>
    </row>
    <row r="123" spans="2:11" x14ac:dyDescent="0.25">
      <c r="B123" s="583"/>
      <c r="C123" s="532" t="s">
        <v>1144</v>
      </c>
      <c r="D123" s="472" t="s">
        <v>637</v>
      </c>
      <c r="E123" s="488" t="s">
        <v>636</v>
      </c>
      <c r="F123" s="269" t="s">
        <v>632</v>
      </c>
      <c r="G123" s="270"/>
      <c r="H123" s="742"/>
      <c r="I123" s="273" t="s">
        <v>623</v>
      </c>
      <c r="J123" s="270"/>
      <c r="K123" s="252"/>
    </row>
    <row r="124" spans="2:11" x14ac:dyDescent="0.25">
      <c r="B124" s="583"/>
      <c r="C124" s="532" t="s">
        <v>1145</v>
      </c>
      <c r="D124" s="472" t="s">
        <v>642</v>
      </c>
      <c r="E124" s="488" t="s">
        <v>641</v>
      </c>
      <c r="F124" s="269" t="s">
        <v>632</v>
      </c>
      <c r="G124" s="270"/>
      <c r="H124" s="742"/>
      <c r="I124" s="273" t="s">
        <v>623</v>
      </c>
      <c r="J124" s="270"/>
      <c r="K124" s="252"/>
    </row>
    <row r="125" spans="2:11" x14ac:dyDescent="0.25">
      <c r="B125" s="583"/>
      <c r="C125" s="532"/>
      <c r="D125" s="472" t="s">
        <v>647</v>
      </c>
      <c r="E125" s="488" t="s">
        <v>648</v>
      </c>
      <c r="F125" s="269" t="s">
        <v>632</v>
      </c>
      <c r="G125" s="270"/>
      <c r="H125" s="742"/>
      <c r="I125" s="273" t="s">
        <v>623</v>
      </c>
      <c r="J125" s="270"/>
      <c r="K125" s="252"/>
    </row>
    <row r="126" spans="2:11" x14ac:dyDescent="0.25">
      <c r="B126" s="583"/>
      <c r="C126" s="532"/>
      <c r="D126" s="472" t="s">
        <v>651</v>
      </c>
      <c r="E126" s="488" t="s">
        <v>652</v>
      </c>
      <c r="F126" s="269" t="s">
        <v>632</v>
      </c>
      <c r="G126" s="270"/>
      <c r="H126" s="742"/>
      <c r="I126" s="273" t="s">
        <v>623</v>
      </c>
      <c r="J126" s="270"/>
      <c r="K126" s="252"/>
    </row>
    <row r="127" spans="2:11" x14ac:dyDescent="0.25">
      <c r="B127" s="583"/>
      <c r="C127" s="532"/>
      <c r="D127" s="472" t="s">
        <v>653</v>
      </c>
      <c r="E127" s="488" t="s">
        <v>654</v>
      </c>
      <c r="F127" s="269" t="s">
        <v>632</v>
      </c>
      <c r="G127" s="270"/>
      <c r="H127" s="742"/>
      <c r="I127" s="273" t="s">
        <v>623</v>
      </c>
      <c r="J127" s="270"/>
      <c r="K127" s="252"/>
    </row>
    <row r="128" spans="2:11" ht="28.5" x14ac:dyDescent="0.25">
      <c r="B128" s="583"/>
      <c r="C128" s="532"/>
      <c r="D128" s="503" t="s">
        <v>661</v>
      </c>
      <c r="E128" s="488" t="s">
        <v>660</v>
      </c>
      <c r="F128" s="269" t="s">
        <v>632</v>
      </c>
      <c r="G128" s="270"/>
      <c r="H128" s="742"/>
      <c r="I128" s="273" t="s">
        <v>623</v>
      </c>
      <c r="J128" s="270"/>
      <c r="K128" s="252"/>
    </row>
    <row r="129" spans="2:11" x14ac:dyDescent="0.25">
      <c r="B129" s="583"/>
      <c r="C129" s="532"/>
      <c r="D129" s="472" t="s">
        <v>655</v>
      </c>
      <c r="E129" s="488" t="s">
        <v>656</v>
      </c>
      <c r="F129" s="269" t="s">
        <v>632</v>
      </c>
      <c r="G129" s="270"/>
      <c r="H129" s="742"/>
      <c r="I129" s="273" t="s">
        <v>623</v>
      </c>
      <c r="J129" s="270"/>
      <c r="K129" s="252"/>
    </row>
    <row r="130" spans="2:11" x14ac:dyDescent="0.25">
      <c r="B130" s="583"/>
      <c r="C130" s="532"/>
      <c r="D130" s="472" t="s">
        <v>657</v>
      </c>
      <c r="E130" s="488" t="s">
        <v>658</v>
      </c>
      <c r="F130" s="269" t="s">
        <v>632</v>
      </c>
      <c r="G130" s="270"/>
      <c r="H130" s="742"/>
      <c r="I130" s="273" t="s">
        <v>623</v>
      </c>
      <c r="J130" s="270"/>
      <c r="K130" s="252"/>
    </row>
    <row r="131" spans="2:11" x14ac:dyDescent="0.25">
      <c r="B131" s="487" t="s">
        <v>1146</v>
      </c>
      <c r="C131" s="501" t="s">
        <v>666</v>
      </c>
      <c r="D131" s="472" t="s">
        <v>556</v>
      </c>
      <c r="E131" s="488" t="s">
        <v>666</v>
      </c>
      <c r="F131" s="269" t="s">
        <v>667</v>
      </c>
      <c r="G131" s="270" t="s">
        <v>668</v>
      </c>
      <c r="H131" s="739">
        <v>2509128552</v>
      </c>
      <c r="I131" s="273" t="s">
        <v>623</v>
      </c>
      <c r="J131" s="270"/>
      <c r="K131" s="252"/>
    </row>
    <row r="132" spans="2:11" x14ac:dyDescent="0.25">
      <c r="B132" s="487" t="s">
        <v>1147</v>
      </c>
      <c r="C132" s="501" t="s">
        <v>670</v>
      </c>
      <c r="D132" s="472" t="s">
        <v>669</v>
      </c>
      <c r="E132" s="488" t="s">
        <v>670</v>
      </c>
      <c r="F132" s="269" t="s">
        <v>667</v>
      </c>
      <c r="G132" s="270"/>
      <c r="H132" s="742"/>
      <c r="I132" s="273" t="s">
        <v>623</v>
      </c>
      <c r="J132" s="270"/>
      <c r="K132" s="252"/>
    </row>
    <row r="133" spans="2:11" x14ac:dyDescent="0.25">
      <c r="B133" s="487" t="s">
        <v>1148</v>
      </c>
      <c r="C133" s="501" t="s">
        <v>1149</v>
      </c>
      <c r="D133" s="472" t="s">
        <v>671</v>
      </c>
      <c r="E133" s="488" t="s">
        <v>672</v>
      </c>
      <c r="F133" s="269" t="s">
        <v>667</v>
      </c>
      <c r="G133" s="270"/>
      <c r="H133" s="742"/>
      <c r="I133" s="273" t="s">
        <v>623</v>
      </c>
      <c r="J133" s="270"/>
      <c r="K133" s="252"/>
    </row>
    <row r="134" spans="2:11" x14ac:dyDescent="0.25">
      <c r="B134" s="487">
        <v>538</v>
      </c>
      <c r="C134" s="501" t="s">
        <v>1150</v>
      </c>
      <c r="D134" s="472" t="s">
        <v>673</v>
      </c>
      <c r="E134" s="488" t="s">
        <v>674</v>
      </c>
      <c r="F134" s="269" t="s">
        <v>667</v>
      </c>
      <c r="G134" s="270"/>
      <c r="H134" s="742"/>
      <c r="I134" s="273" t="s">
        <v>623</v>
      </c>
      <c r="J134" s="270"/>
      <c r="K134" s="252"/>
    </row>
    <row r="135" spans="2:11" ht="28.5" x14ac:dyDescent="0.25">
      <c r="B135" s="487">
        <v>52</v>
      </c>
      <c r="C135" s="501" t="s">
        <v>678</v>
      </c>
      <c r="D135" s="503" t="s">
        <v>677</v>
      </c>
      <c r="E135" s="488" t="s">
        <v>678</v>
      </c>
      <c r="F135" s="269" t="s">
        <v>679</v>
      </c>
      <c r="G135" s="270" t="s">
        <v>680</v>
      </c>
      <c r="H135" s="739">
        <v>8233793789</v>
      </c>
      <c r="I135" s="273" t="s">
        <v>623</v>
      </c>
      <c r="J135" s="270"/>
      <c r="K135" s="252"/>
    </row>
    <row r="136" spans="2:11" x14ac:dyDescent="0.25">
      <c r="B136" s="487">
        <v>58</v>
      </c>
      <c r="C136" s="501" t="s">
        <v>690</v>
      </c>
      <c r="D136" s="472" t="s">
        <v>689</v>
      </c>
      <c r="E136" s="488" t="s">
        <v>690</v>
      </c>
      <c r="F136" s="269" t="s">
        <v>691</v>
      </c>
      <c r="G136" s="270" t="s">
        <v>1151</v>
      </c>
      <c r="H136" s="739">
        <v>619636903</v>
      </c>
      <c r="I136" s="273" t="s">
        <v>623</v>
      </c>
      <c r="J136" s="270"/>
      <c r="K136" s="252"/>
    </row>
    <row r="137" spans="2:11" x14ac:dyDescent="0.25">
      <c r="B137" s="587"/>
      <c r="C137" s="777"/>
      <c r="D137" s="496" t="s">
        <v>683</v>
      </c>
      <c r="E137" s="497" t="s">
        <v>684</v>
      </c>
      <c r="F137" s="277" t="s">
        <v>691</v>
      </c>
      <c r="G137" s="278"/>
      <c r="H137" s="744"/>
      <c r="I137" s="281" t="s">
        <v>623</v>
      </c>
      <c r="J137" s="278"/>
      <c r="K137" s="252"/>
    </row>
    <row r="138" spans="2:11" x14ac:dyDescent="0.25">
      <c r="B138" s="782">
        <v>55</v>
      </c>
      <c r="C138" s="783" t="s">
        <v>83</v>
      </c>
      <c r="D138" s="483" t="s">
        <v>573</v>
      </c>
      <c r="E138" s="783" t="s">
        <v>83</v>
      </c>
      <c r="F138" s="289" t="s">
        <v>1152</v>
      </c>
      <c r="G138" s="286" t="s">
        <v>1153</v>
      </c>
      <c r="H138" s="741">
        <v>132174287</v>
      </c>
      <c r="I138" s="289" t="s">
        <v>1154</v>
      </c>
      <c r="J138" s="286" t="s">
        <v>1155</v>
      </c>
      <c r="K138" s="252"/>
    </row>
    <row r="139" spans="2:11" x14ac:dyDescent="0.25">
      <c r="B139" s="487">
        <v>550</v>
      </c>
      <c r="C139" s="501" t="s">
        <v>584</v>
      </c>
      <c r="D139" s="487" t="s">
        <v>1156</v>
      </c>
      <c r="E139" s="488" t="s">
        <v>584</v>
      </c>
      <c r="F139" s="269" t="s">
        <v>1152</v>
      </c>
      <c r="G139" s="784"/>
      <c r="H139" s="785"/>
      <c r="I139" s="273" t="s">
        <v>1154</v>
      </c>
      <c r="J139" s="270"/>
      <c r="K139" s="252"/>
    </row>
    <row r="140" spans="2:11" x14ac:dyDescent="0.25">
      <c r="B140" s="487">
        <v>551</v>
      </c>
      <c r="C140" s="501" t="s">
        <v>585</v>
      </c>
      <c r="D140" s="487" t="s">
        <v>1157</v>
      </c>
      <c r="E140" s="786" t="s">
        <v>585</v>
      </c>
      <c r="F140" s="269" t="s">
        <v>1158</v>
      </c>
      <c r="G140" s="784" t="s">
        <v>1159</v>
      </c>
      <c r="H140" s="739">
        <v>3503460505</v>
      </c>
      <c r="I140" s="273" t="s">
        <v>1154</v>
      </c>
      <c r="J140" s="270"/>
      <c r="K140" s="252"/>
    </row>
    <row r="141" spans="2:11" x14ac:dyDescent="0.25">
      <c r="B141" s="487">
        <v>552</v>
      </c>
      <c r="C141" s="501" t="s">
        <v>1160</v>
      </c>
      <c r="D141" s="487" t="s">
        <v>1161</v>
      </c>
      <c r="E141" s="786" t="s">
        <v>586</v>
      </c>
      <c r="F141" s="269" t="s">
        <v>1162</v>
      </c>
      <c r="G141" s="784" t="s">
        <v>1163</v>
      </c>
      <c r="H141" s="739">
        <v>199268282</v>
      </c>
      <c r="I141" s="273" t="s">
        <v>1154</v>
      </c>
      <c r="J141" s="270"/>
      <c r="K141" s="252"/>
    </row>
    <row r="142" spans="2:11" x14ac:dyDescent="0.25">
      <c r="B142" s="496">
        <v>553</v>
      </c>
      <c r="C142" s="787" t="s">
        <v>587</v>
      </c>
      <c r="D142" s="496" t="s">
        <v>1164</v>
      </c>
      <c r="E142" s="497" t="s">
        <v>587</v>
      </c>
      <c r="F142" s="277" t="s">
        <v>1165</v>
      </c>
      <c r="G142" s="788" t="s">
        <v>1166</v>
      </c>
      <c r="H142" s="740">
        <v>2189944456</v>
      </c>
      <c r="I142" s="281" t="s">
        <v>1154</v>
      </c>
      <c r="J142" s="278"/>
      <c r="K142" s="252"/>
    </row>
    <row r="143" spans="2:11" x14ac:dyDescent="0.25">
      <c r="B143" s="782">
        <v>54</v>
      </c>
      <c r="C143" s="783" t="s">
        <v>1167</v>
      </c>
      <c r="D143" s="483" t="s">
        <v>1168</v>
      </c>
      <c r="E143" s="484" t="s">
        <v>1169</v>
      </c>
      <c r="F143" s="285" t="s">
        <v>1170</v>
      </c>
      <c r="G143" s="286" t="s">
        <v>1171</v>
      </c>
      <c r="H143" s="757">
        <v>0</v>
      </c>
      <c r="I143" s="289" t="s">
        <v>1172</v>
      </c>
      <c r="J143" s="286" t="s">
        <v>1173</v>
      </c>
      <c r="K143" s="252"/>
    </row>
    <row r="144" spans="2:11" x14ac:dyDescent="0.25">
      <c r="B144" s="487">
        <v>56</v>
      </c>
      <c r="C144" s="501" t="s">
        <v>1174</v>
      </c>
      <c r="D144" s="583"/>
      <c r="E144" s="435"/>
      <c r="F144" s="269" t="s">
        <v>1170</v>
      </c>
      <c r="G144" s="270"/>
      <c r="H144" s="742"/>
      <c r="I144" s="273" t="s">
        <v>1172</v>
      </c>
      <c r="J144" s="270"/>
      <c r="K144" s="252"/>
    </row>
    <row r="145" spans="2:11" x14ac:dyDescent="0.25">
      <c r="B145" s="487">
        <v>541</v>
      </c>
      <c r="C145" s="501" t="s">
        <v>1175</v>
      </c>
      <c r="D145" s="487" t="s">
        <v>1176</v>
      </c>
      <c r="E145" s="786" t="s">
        <v>1177</v>
      </c>
      <c r="F145" s="269" t="s">
        <v>1178</v>
      </c>
      <c r="G145" s="784" t="s">
        <v>1179</v>
      </c>
      <c r="H145" s="739">
        <v>616114230</v>
      </c>
      <c r="I145" s="273" t="s">
        <v>1172</v>
      </c>
      <c r="J145" s="270"/>
      <c r="K145" s="252"/>
    </row>
    <row r="146" spans="2:11" x14ac:dyDescent="0.25">
      <c r="B146" s="487">
        <v>561</v>
      </c>
      <c r="C146" s="501" t="s">
        <v>1180</v>
      </c>
      <c r="D146" s="583"/>
      <c r="E146" s="435"/>
      <c r="F146" s="269" t="s">
        <v>1178</v>
      </c>
      <c r="G146" s="270"/>
      <c r="H146" s="742"/>
      <c r="I146" s="273" t="s">
        <v>1172</v>
      </c>
      <c r="J146" s="270"/>
      <c r="K146" s="252"/>
    </row>
    <row r="147" spans="2:11" x14ac:dyDescent="0.25">
      <c r="B147" s="487">
        <v>542</v>
      </c>
      <c r="C147" s="501" t="s">
        <v>1181</v>
      </c>
      <c r="D147" s="487" t="s">
        <v>1182</v>
      </c>
      <c r="E147" s="786" t="s">
        <v>1183</v>
      </c>
      <c r="F147" s="269" t="s">
        <v>1184</v>
      </c>
      <c r="G147" s="784" t="s">
        <v>1185</v>
      </c>
      <c r="H147" s="739">
        <v>9706196</v>
      </c>
      <c r="I147" s="273" t="s">
        <v>1172</v>
      </c>
      <c r="J147" s="270"/>
      <c r="K147" s="252"/>
    </row>
    <row r="148" spans="2:11" x14ac:dyDescent="0.25">
      <c r="B148" s="487">
        <v>562</v>
      </c>
      <c r="C148" s="501" t="s">
        <v>1186</v>
      </c>
      <c r="D148" s="583"/>
      <c r="E148" s="435"/>
      <c r="F148" s="269" t="s">
        <v>1184</v>
      </c>
      <c r="G148" s="270"/>
      <c r="H148" s="742"/>
      <c r="I148" s="273" t="s">
        <v>1172</v>
      </c>
      <c r="J148" s="270"/>
      <c r="K148" s="252"/>
    </row>
    <row r="149" spans="2:11" x14ac:dyDescent="0.25">
      <c r="B149" s="487">
        <v>543</v>
      </c>
      <c r="C149" s="501" t="s">
        <v>1187</v>
      </c>
      <c r="D149" s="487" t="s">
        <v>1188</v>
      </c>
      <c r="E149" s="786" t="s">
        <v>1189</v>
      </c>
      <c r="F149" s="269" t="s">
        <v>1190</v>
      </c>
      <c r="G149" s="784" t="s">
        <v>1191</v>
      </c>
      <c r="H149" s="739">
        <v>13730013</v>
      </c>
      <c r="I149" s="273" t="s">
        <v>1172</v>
      </c>
      <c r="J149" s="270"/>
      <c r="K149" s="252"/>
    </row>
    <row r="150" spans="2:11" x14ac:dyDescent="0.25">
      <c r="B150" s="487">
        <v>563</v>
      </c>
      <c r="C150" s="501" t="s">
        <v>1192</v>
      </c>
      <c r="D150" s="583"/>
      <c r="E150" s="435"/>
      <c r="F150" s="269" t="s">
        <v>1190</v>
      </c>
      <c r="G150" s="270"/>
      <c r="H150" s="742"/>
      <c r="I150" s="273" t="s">
        <v>1172</v>
      </c>
      <c r="J150" s="270"/>
      <c r="K150" s="252"/>
    </row>
    <row r="151" spans="2:11" x14ac:dyDescent="0.25">
      <c r="B151" s="487">
        <v>544</v>
      </c>
      <c r="C151" s="501" t="s">
        <v>1193</v>
      </c>
      <c r="D151" s="487" t="s">
        <v>1194</v>
      </c>
      <c r="E151" s="786" t="s">
        <v>1195</v>
      </c>
      <c r="F151" s="269" t="s">
        <v>1196</v>
      </c>
      <c r="G151" s="784" t="s">
        <v>1197</v>
      </c>
      <c r="H151" s="739">
        <v>435312021</v>
      </c>
      <c r="I151" s="273" t="s">
        <v>1172</v>
      </c>
      <c r="J151" s="270"/>
      <c r="K151" s="252"/>
    </row>
    <row r="152" spans="2:11" x14ac:dyDescent="0.25">
      <c r="B152" s="487">
        <v>564</v>
      </c>
      <c r="C152" s="501" t="s">
        <v>1198</v>
      </c>
      <c r="D152" s="583"/>
      <c r="E152" s="435"/>
      <c r="F152" s="269" t="s">
        <v>1196</v>
      </c>
      <c r="G152" s="270"/>
      <c r="H152" s="742"/>
      <c r="I152" s="273" t="s">
        <v>1172</v>
      </c>
      <c r="J152" s="270"/>
      <c r="K152" s="252"/>
    </row>
    <row r="153" spans="2:11" x14ac:dyDescent="0.25">
      <c r="B153" s="487">
        <v>545</v>
      </c>
      <c r="C153" s="501" t="s">
        <v>1199</v>
      </c>
      <c r="D153" s="487" t="s">
        <v>1200</v>
      </c>
      <c r="E153" s="786" t="s">
        <v>1201</v>
      </c>
      <c r="F153" s="269" t="s">
        <v>1202</v>
      </c>
      <c r="G153" s="784" t="s">
        <v>1203</v>
      </c>
      <c r="H153" s="739">
        <v>429737</v>
      </c>
      <c r="I153" s="273" t="s">
        <v>1172</v>
      </c>
      <c r="J153" s="270"/>
      <c r="K153" s="252"/>
    </row>
    <row r="154" spans="2:11" x14ac:dyDescent="0.25">
      <c r="B154" s="487">
        <v>565</v>
      </c>
      <c r="C154" s="501" t="s">
        <v>1204</v>
      </c>
      <c r="D154" s="583"/>
      <c r="E154" s="435"/>
      <c r="F154" s="269" t="s">
        <v>1202</v>
      </c>
      <c r="G154" s="270"/>
      <c r="H154" s="742"/>
      <c r="I154" s="273" t="s">
        <v>1172</v>
      </c>
      <c r="J154" s="270"/>
      <c r="K154" s="252"/>
    </row>
    <row r="155" spans="2:11" x14ac:dyDescent="0.25">
      <c r="B155" s="487">
        <v>546</v>
      </c>
      <c r="C155" s="501" t="s">
        <v>1205</v>
      </c>
      <c r="D155" s="487" t="s">
        <v>1206</v>
      </c>
      <c r="E155" s="786" t="s">
        <v>1207</v>
      </c>
      <c r="F155" s="269" t="s">
        <v>1208</v>
      </c>
      <c r="G155" s="784" t="s">
        <v>1209</v>
      </c>
      <c r="H155" s="739">
        <v>209393372</v>
      </c>
      <c r="I155" s="273" t="s">
        <v>1172</v>
      </c>
      <c r="J155" s="270"/>
      <c r="K155" s="252"/>
    </row>
    <row r="156" spans="2:11" x14ac:dyDescent="0.25">
      <c r="B156" s="487">
        <v>566</v>
      </c>
      <c r="C156" s="501" t="s">
        <v>1210</v>
      </c>
      <c r="D156" s="583"/>
      <c r="E156" s="435"/>
      <c r="F156" s="269" t="s">
        <v>1208</v>
      </c>
      <c r="G156" s="270"/>
      <c r="H156" s="742"/>
      <c r="I156" s="273" t="s">
        <v>1172</v>
      </c>
      <c r="J156" s="270"/>
      <c r="K156" s="252"/>
    </row>
    <row r="157" spans="2:11" x14ac:dyDescent="0.25">
      <c r="B157" s="789">
        <v>547</v>
      </c>
      <c r="C157" s="790" t="s">
        <v>1211</v>
      </c>
      <c r="D157" s="487" t="s">
        <v>595</v>
      </c>
      <c r="E157" s="786" t="s">
        <v>1212</v>
      </c>
      <c r="F157" s="269" t="s">
        <v>1213</v>
      </c>
      <c r="G157" s="784" t="s">
        <v>1214</v>
      </c>
      <c r="H157" s="739">
        <v>9859350819</v>
      </c>
      <c r="I157" s="273" t="s">
        <v>1172</v>
      </c>
      <c r="J157" s="270"/>
      <c r="K157" s="252"/>
    </row>
    <row r="158" spans="2:11" x14ac:dyDescent="0.25">
      <c r="B158" s="780">
        <v>5471</v>
      </c>
      <c r="C158" s="791" t="s">
        <v>1215</v>
      </c>
      <c r="D158" s="583"/>
      <c r="E158" s="792"/>
      <c r="F158" s="269" t="s">
        <v>1213</v>
      </c>
      <c r="G158" s="784"/>
      <c r="H158" s="785"/>
      <c r="I158" s="273" t="s">
        <v>1172</v>
      </c>
      <c r="J158" s="270"/>
      <c r="K158" s="252"/>
    </row>
    <row r="159" spans="2:11" x14ac:dyDescent="0.25">
      <c r="B159" s="780">
        <v>5472</v>
      </c>
      <c r="C159" s="791" t="s">
        <v>1216</v>
      </c>
      <c r="D159" s="583"/>
      <c r="E159" s="435"/>
      <c r="F159" s="269" t="s">
        <v>1213</v>
      </c>
      <c r="G159" s="270"/>
      <c r="H159" s="742"/>
      <c r="I159" s="273" t="s">
        <v>1172</v>
      </c>
      <c r="J159" s="270"/>
      <c r="K159" s="252"/>
    </row>
    <row r="160" spans="2:11" x14ac:dyDescent="0.25">
      <c r="B160" s="789">
        <v>567</v>
      </c>
      <c r="C160" s="793" t="s">
        <v>1217</v>
      </c>
      <c r="D160" s="583"/>
      <c r="E160" s="792"/>
      <c r="F160" s="269" t="s">
        <v>1213</v>
      </c>
      <c r="G160" s="784"/>
      <c r="H160" s="785"/>
      <c r="I160" s="273" t="s">
        <v>1172</v>
      </c>
      <c r="J160" s="270"/>
      <c r="K160" s="252"/>
    </row>
    <row r="161" spans="2:11" x14ac:dyDescent="0.25">
      <c r="B161" s="789">
        <v>548</v>
      </c>
      <c r="C161" s="790" t="s">
        <v>1218</v>
      </c>
      <c r="D161" s="487" t="s">
        <v>1219</v>
      </c>
      <c r="E161" s="786" t="s">
        <v>1220</v>
      </c>
      <c r="F161" s="269" t="s">
        <v>1221</v>
      </c>
      <c r="G161" s="784" t="s">
        <v>1222</v>
      </c>
      <c r="H161" s="739">
        <v>57813068</v>
      </c>
      <c r="I161" s="273" t="s">
        <v>1172</v>
      </c>
      <c r="J161" s="270"/>
      <c r="K161" s="252"/>
    </row>
    <row r="162" spans="2:11" x14ac:dyDescent="0.25">
      <c r="B162" s="794">
        <v>568</v>
      </c>
      <c r="C162" s="795" t="s">
        <v>597</v>
      </c>
      <c r="D162" s="587"/>
      <c r="E162" s="796"/>
      <c r="F162" s="277" t="s">
        <v>1221</v>
      </c>
      <c r="G162" s="788"/>
      <c r="H162" s="797"/>
      <c r="I162" s="281" t="s">
        <v>1172</v>
      </c>
      <c r="J162" s="278"/>
      <c r="K162" s="252"/>
    </row>
    <row r="163" spans="2:11" x14ac:dyDescent="0.25">
      <c r="B163" s="506">
        <v>43</v>
      </c>
      <c r="C163" s="507" t="s">
        <v>693</v>
      </c>
      <c r="D163" s="483" t="s">
        <v>694</v>
      </c>
      <c r="E163" s="508" t="s">
        <v>695</v>
      </c>
      <c r="F163" s="285" t="s">
        <v>696</v>
      </c>
      <c r="G163" s="509" t="s">
        <v>697</v>
      </c>
      <c r="H163" s="798"/>
      <c r="I163" s="285" t="s">
        <v>698</v>
      </c>
      <c r="J163" s="509" t="s">
        <v>699</v>
      </c>
      <c r="K163" s="252"/>
    </row>
    <row r="164" spans="2:11" ht="15.75" thickBot="1" x14ac:dyDescent="0.3">
      <c r="B164" s="510">
        <v>57</v>
      </c>
      <c r="C164" s="511" t="s">
        <v>1223</v>
      </c>
      <c r="D164" s="512"/>
      <c r="E164" s="513"/>
      <c r="F164" s="460" t="s">
        <v>696</v>
      </c>
      <c r="G164" s="461"/>
      <c r="H164" s="799"/>
      <c r="I164" s="464" t="s">
        <v>698</v>
      </c>
      <c r="J164" s="461"/>
      <c r="K164" s="252"/>
    </row>
    <row r="165" spans="2:11" ht="15.75" thickBot="1" x14ac:dyDescent="0.3">
      <c r="B165" s="408"/>
      <c r="C165" s="409"/>
      <c r="D165" s="409"/>
      <c r="E165" s="409"/>
      <c r="F165" s="269"/>
      <c r="G165" s="331"/>
      <c r="H165" s="749"/>
      <c r="I165" s="331"/>
      <c r="J165" s="269"/>
      <c r="K165" s="252"/>
    </row>
    <row r="166" spans="2:11" ht="16.5" thickBot="1" x14ac:dyDescent="0.3">
      <c r="B166" s="333" t="s">
        <v>193</v>
      </c>
      <c r="C166" s="409"/>
      <c r="D166" s="409"/>
      <c r="E166" s="409"/>
      <c r="F166" s="260" t="s">
        <v>194</v>
      </c>
      <c r="G166" s="331"/>
      <c r="H166" s="737" t="s">
        <v>195</v>
      </c>
      <c r="I166" s="514" t="s">
        <v>701</v>
      </c>
      <c r="J166" s="515" t="s">
        <v>702</v>
      </c>
      <c r="K166" s="252"/>
    </row>
    <row r="167" spans="2:11" s="525" customFormat="1" x14ac:dyDescent="0.25">
      <c r="B167" s="516" t="s">
        <v>703</v>
      </c>
      <c r="C167" s="517" t="s">
        <v>1224</v>
      </c>
      <c r="D167" s="518">
        <v>5</v>
      </c>
      <c r="E167" s="519" t="s">
        <v>49</v>
      </c>
      <c r="F167" s="520" t="s">
        <v>705</v>
      </c>
      <c r="G167" s="521" t="s">
        <v>1225</v>
      </c>
      <c r="H167" s="755">
        <v>19489606</v>
      </c>
      <c r="I167" s="304" t="s">
        <v>707</v>
      </c>
      <c r="J167" s="524" t="s">
        <v>708</v>
      </c>
    </row>
    <row r="168" spans="2:11" s="525" customFormat="1" x14ac:dyDescent="0.25">
      <c r="B168" s="526"/>
      <c r="C168" s="548"/>
      <c r="D168" s="527" t="s">
        <v>709</v>
      </c>
      <c r="E168" s="528" t="s">
        <v>710</v>
      </c>
      <c r="F168" s="529" t="s">
        <v>705</v>
      </c>
      <c r="G168" s="524"/>
      <c r="H168" s="800"/>
      <c r="I168" s="531" t="s">
        <v>707</v>
      </c>
      <c r="J168" s="524"/>
    </row>
    <row r="169" spans="2:11" s="525" customFormat="1" x14ac:dyDescent="0.25">
      <c r="B169" s="526"/>
      <c r="C169" s="548"/>
      <c r="D169" s="527" t="s">
        <v>711</v>
      </c>
      <c r="E169" s="528" t="s">
        <v>710</v>
      </c>
      <c r="F169" s="529" t="s">
        <v>705</v>
      </c>
      <c r="G169" s="524"/>
      <c r="H169" s="800"/>
      <c r="I169" s="531" t="s">
        <v>707</v>
      </c>
      <c r="J169" s="524"/>
    </row>
    <row r="170" spans="2:11" s="525" customFormat="1" x14ac:dyDescent="0.25">
      <c r="B170" s="598"/>
      <c r="C170" s="777"/>
      <c r="D170" s="801" t="s">
        <v>712</v>
      </c>
      <c r="E170" s="802" t="s">
        <v>713</v>
      </c>
      <c r="F170" s="602" t="s">
        <v>705</v>
      </c>
      <c r="G170" s="590"/>
      <c r="H170" s="803"/>
      <c r="I170" s="592" t="s">
        <v>707</v>
      </c>
      <c r="J170" s="590"/>
    </row>
    <row r="171" spans="2:11" s="525" customFormat="1" x14ac:dyDescent="0.25">
      <c r="B171" s="534" t="s">
        <v>1226</v>
      </c>
      <c r="C171" s="535" t="s">
        <v>1227</v>
      </c>
      <c r="D171" s="536" t="s">
        <v>598</v>
      </c>
      <c r="E171" s="537" t="s">
        <v>726</v>
      </c>
      <c r="F171" s="538" t="s">
        <v>1228</v>
      </c>
      <c r="G171" s="539" t="s">
        <v>1229</v>
      </c>
      <c r="H171" s="804">
        <v>497448361</v>
      </c>
      <c r="I171" s="542" t="s">
        <v>718</v>
      </c>
      <c r="J171" s="539" t="s">
        <v>719</v>
      </c>
    </row>
    <row r="172" spans="2:11" s="525" customFormat="1" x14ac:dyDescent="0.25">
      <c r="B172" s="383"/>
      <c r="C172" s="532"/>
      <c r="D172" s="527" t="s">
        <v>729</v>
      </c>
      <c r="E172" s="545" t="s">
        <v>730</v>
      </c>
      <c r="F172" s="529" t="s">
        <v>1228</v>
      </c>
      <c r="G172" s="524"/>
      <c r="H172" s="800"/>
      <c r="I172" s="531" t="s">
        <v>718</v>
      </c>
      <c r="J172" s="524"/>
    </row>
    <row r="173" spans="2:11" s="525" customFormat="1" x14ac:dyDescent="0.25">
      <c r="B173" s="383"/>
      <c r="C173" s="532"/>
      <c r="D173" s="527" t="s">
        <v>615</v>
      </c>
      <c r="E173" s="545" t="s">
        <v>715</v>
      </c>
      <c r="F173" s="529" t="s">
        <v>1228</v>
      </c>
      <c r="G173" s="524"/>
      <c r="H173" s="800"/>
      <c r="I173" s="531" t="s">
        <v>718</v>
      </c>
      <c r="J173" s="524"/>
    </row>
    <row r="174" spans="2:11" s="525" customFormat="1" x14ac:dyDescent="0.25">
      <c r="B174" s="383"/>
      <c r="C174" s="532"/>
      <c r="D174" s="527" t="s">
        <v>610</v>
      </c>
      <c r="E174" s="545" t="s">
        <v>721</v>
      </c>
      <c r="F174" s="529" t="s">
        <v>1228</v>
      </c>
      <c r="G174" s="524"/>
      <c r="H174" s="800"/>
      <c r="I174" s="531" t="s">
        <v>718</v>
      </c>
      <c r="J174" s="524"/>
    </row>
    <row r="175" spans="2:11" s="525" customFormat="1" x14ac:dyDescent="0.25">
      <c r="B175" s="383"/>
      <c r="C175" s="532"/>
      <c r="D175" s="527" t="s">
        <v>731</v>
      </c>
      <c r="E175" s="545" t="s">
        <v>732</v>
      </c>
      <c r="F175" s="529" t="s">
        <v>1228</v>
      </c>
      <c r="G175" s="524"/>
      <c r="H175" s="800"/>
      <c r="I175" s="531" t="s">
        <v>718</v>
      </c>
      <c r="J175" s="524"/>
    </row>
    <row r="176" spans="2:11" s="525" customFormat="1" x14ac:dyDescent="0.25">
      <c r="B176" s="383"/>
      <c r="C176" s="532"/>
      <c r="D176" s="527" t="s">
        <v>733</v>
      </c>
      <c r="E176" s="545" t="s">
        <v>734</v>
      </c>
      <c r="F176" s="529" t="s">
        <v>1228</v>
      </c>
      <c r="G176" s="524"/>
      <c r="H176" s="800"/>
      <c r="I176" s="531" t="s">
        <v>718</v>
      </c>
      <c r="J176" s="524"/>
    </row>
    <row r="177" spans="2:10" s="525" customFormat="1" x14ac:dyDescent="0.25">
      <c r="B177" s="383"/>
      <c r="C177" s="532"/>
      <c r="D177" s="527" t="s">
        <v>735</v>
      </c>
      <c r="E177" s="545" t="s">
        <v>736</v>
      </c>
      <c r="F177" s="529" t="s">
        <v>1228</v>
      </c>
      <c r="G177" s="524"/>
      <c r="H177" s="800"/>
      <c r="I177" s="531" t="s">
        <v>718</v>
      </c>
      <c r="J177" s="524"/>
    </row>
    <row r="178" spans="2:10" s="525" customFormat="1" x14ac:dyDescent="0.25">
      <c r="B178" s="383"/>
      <c r="C178" s="532"/>
      <c r="D178" s="527" t="s">
        <v>737</v>
      </c>
      <c r="E178" s="545" t="s">
        <v>738</v>
      </c>
      <c r="F178" s="529" t="s">
        <v>1228</v>
      </c>
      <c r="G178" s="524"/>
      <c r="H178" s="800"/>
      <c r="I178" s="531" t="s">
        <v>718</v>
      </c>
      <c r="J178" s="524"/>
    </row>
    <row r="179" spans="2:10" s="525" customFormat="1" x14ac:dyDescent="0.25">
      <c r="B179" s="383"/>
      <c r="C179" s="532"/>
      <c r="D179" s="527" t="s">
        <v>619</v>
      </c>
      <c r="E179" s="545" t="s">
        <v>739</v>
      </c>
      <c r="F179" s="529" t="s">
        <v>1228</v>
      </c>
      <c r="G179" s="524"/>
      <c r="H179" s="800"/>
      <c r="I179" s="531" t="s">
        <v>718</v>
      </c>
      <c r="J179" s="524"/>
    </row>
    <row r="180" spans="2:10" s="525" customFormat="1" x14ac:dyDescent="0.25">
      <c r="B180" s="383"/>
      <c r="C180" s="532"/>
      <c r="D180" s="527" t="s">
        <v>740</v>
      </c>
      <c r="E180" s="545" t="s">
        <v>741</v>
      </c>
      <c r="F180" s="529" t="s">
        <v>1228</v>
      </c>
      <c r="G180" s="524"/>
      <c r="H180" s="800"/>
      <c r="I180" s="531" t="s">
        <v>718</v>
      </c>
      <c r="J180" s="524"/>
    </row>
    <row r="181" spans="2:10" s="525" customFormat="1" x14ac:dyDescent="0.25">
      <c r="B181" s="383"/>
      <c r="C181" s="532"/>
      <c r="D181" s="527" t="s">
        <v>744</v>
      </c>
      <c r="E181" s="545" t="s">
        <v>745</v>
      </c>
      <c r="F181" s="529" t="s">
        <v>1228</v>
      </c>
      <c r="G181" s="524"/>
      <c r="H181" s="800"/>
      <c r="I181" s="531" t="s">
        <v>718</v>
      </c>
      <c r="J181" s="524"/>
    </row>
    <row r="182" spans="2:10" s="525" customFormat="1" x14ac:dyDescent="0.25">
      <c r="B182" s="383"/>
      <c r="C182" s="532"/>
      <c r="D182" s="527" t="s">
        <v>746</v>
      </c>
      <c r="E182" s="545" t="s">
        <v>747</v>
      </c>
      <c r="F182" s="529" t="s">
        <v>1228</v>
      </c>
      <c r="G182" s="524"/>
      <c r="H182" s="800"/>
      <c r="I182" s="531" t="s">
        <v>718</v>
      </c>
      <c r="J182" s="524"/>
    </row>
    <row r="183" spans="2:10" s="525" customFormat="1" x14ac:dyDescent="0.25">
      <c r="B183" s="383"/>
      <c r="C183" s="532"/>
      <c r="D183" s="527" t="s">
        <v>748</v>
      </c>
      <c r="E183" s="545" t="s">
        <v>749</v>
      </c>
      <c r="F183" s="529" t="s">
        <v>1228</v>
      </c>
      <c r="G183" s="524"/>
      <c r="H183" s="800"/>
      <c r="I183" s="531" t="s">
        <v>718</v>
      </c>
      <c r="J183" s="524"/>
    </row>
    <row r="184" spans="2:10" s="525" customFormat="1" x14ac:dyDescent="0.25">
      <c r="B184" s="383"/>
      <c r="C184" s="532"/>
      <c r="D184" s="527" t="s">
        <v>750</v>
      </c>
      <c r="E184" s="545" t="s">
        <v>751</v>
      </c>
      <c r="F184" s="529" t="s">
        <v>1228</v>
      </c>
      <c r="G184" s="524"/>
      <c r="H184" s="800"/>
      <c r="I184" s="531" t="s">
        <v>718</v>
      </c>
      <c r="J184" s="524"/>
    </row>
    <row r="185" spans="2:10" s="525" customFormat="1" x14ac:dyDescent="0.25">
      <c r="B185" s="383"/>
      <c r="C185" s="532"/>
      <c r="D185" s="527" t="s">
        <v>752</v>
      </c>
      <c r="E185" s="545" t="s">
        <v>753</v>
      </c>
      <c r="F185" s="529" t="s">
        <v>1228</v>
      </c>
      <c r="G185" s="524"/>
      <c r="H185" s="800"/>
      <c r="I185" s="531" t="s">
        <v>718</v>
      </c>
      <c r="J185" s="524"/>
    </row>
    <row r="186" spans="2:10" s="525" customFormat="1" x14ac:dyDescent="0.25">
      <c r="B186" s="805" t="s">
        <v>1230</v>
      </c>
      <c r="C186" s="586" t="s">
        <v>1231</v>
      </c>
      <c r="D186" s="801" t="s">
        <v>742</v>
      </c>
      <c r="E186" s="806" t="s">
        <v>743</v>
      </c>
      <c r="F186" s="602" t="s">
        <v>1232</v>
      </c>
      <c r="G186" s="590" t="s">
        <v>1233</v>
      </c>
      <c r="H186" s="807">
        <v>427340188</v>
      </c>
      <c r="I186" s="592" t="s">
        <v>718</v>
      </c>
      <c r="J186" s="590"/>
    </row>
    <row r="187" spans="2:10" s="525" customFormat="1" x14ac:dyDescent="0.25">
      <c r="B187" s="534" t="s">
        <v>1234</v>
      </c>
      <c r="C187" s="535" t="s">
        <v>755</v>
      </c>
      <c r="D187" s="536" t="s">
        <v>756</v>
      </c>
      <c r="E187" s="537" t="s">
        <v>757</v>
      </c>
      <c r="F187" s="538" t="s">
        <v>758</v>
      </c>
      <c r="G187" s="539" t="s">
        <v>1235</v>
      </c>
      <c r="H187" s="804">
        <v>396443146</v>
      </c>
      <c r="I187" s="542" t="s">
        <v>760</v>
      </c>
      <c r="J187" s="539" t="s">
        <v>761</v>
      </c>
    </row>
    <row r="188" spans="2:10" s="525" customFormat="1" x14ac:dyDescent="0.25">
      <c r="B188" s="383"/>
      <c r="C188" s="532"/>
      <c r="D188" s="527" t="s">
        <v>770</v>
      </c>
      <c r="E188" s="545" t="s">
        <v>771</v>
      </c>
      <c r="F188" s="529" t="s">
        <v>758</v>
      </c>
      <c r="G188" s="524"/>
      <c r="H188" s="800"/>
      <c r="I188" s="531" t="s">
        <v>760</v>
      </c>
      <c r="J188" s="524"/>
    </row>
    <row r="189" spans="2:10" s="525" customFormat="1" x14ac:dyDescent="0.25">
      <c r="B189" s="383"/>
      <c r="C189" s="532"/>
      <c r="D189" s="527" t="s">
        <v>776</v>
      </c>
      <c r="E189" s="545" t="s">
        <v>775</v>
      </c>
      <c r="F189" s="529" t="s">
        <v>758</v>
      </c>
      <c r="G189" s="524"/>
      <c r="H189" s="800"/>
      <c r="I189" s="531" t="s">
        <v>760</v>
      </c>
      <c r="J189" s="524"/>
    </row>
    <row r="190" spans="2:10" s="525" customFormat="1" x14ac:dyDescent="0.25">
      <c r="B190" s="383"/>
      <c r="C190" s="532"/>
      <c r="D190" s="527" t="s">
        <v>781</v>
      </c>
      <c r="E190" s="545" t="s">
        <v>780</v>
      </c>
      <c r="F190" s="529" t="s">
        <v>758</v>
      </c>
      <c r="G190" s="524"/>
      <c r="H190" s="800"/>
      <c r="I190" s="531" t="s">
        <v>760</v>
      </c>
      <c r="J190" s="524"/>
    </row>
    <row r="191" spans="2:10" s="525" customFormat="1" x14ac:dyDescent="0.25">
      <c r="B191" s="383"/>
      <c r="C191" s="532"/>
      <c r="D191" s="527" t="s">
        <v>764</v>
      </c>
      <c r="E191" s="545" t="s">
        <v>765</v>
      </c>
      <c r="F191" s="529" t="s">
        <v>758</v>
      </c>
      <c r="G191" s="524"/>
      <c r="H191" s="800"/>
      <c r="I191" s="531" t="s">
        <v>760</v>
      </c>
      <c r="J191" s="524"/>
    </row>
    <row r="192" spans="2:10" s="525" customFormat="1" x14ac:dyDescent="0.25">
      <c r="B192" s="598"/>
      <c r="C192" s="777"/>
      <c r="D192" s="801" t="s">
        <v>766</v>
      </c>
      <c r="E192" s="806" t="s">
        <v>767</v>
      </c>
      <c r="F192" s="602" t="s">
        <v>758</v>
      </c>
      <c r="G192" s="590"/>
      <c r="H192" s="803"/>
      <c r="I192" s="592" t="s">
        <v>760</v>
      </c>
      <c r="J192" s="590"/>
    </row>
    <row r="193" spans="2:11" s="525" customFormat="1" ht="15.75" thickBot="1" x14ac:dyDescent="0.3">
      <c r="B193" s="650" t="s">
        <v>703</v>
      </c>
      <c r="C193" s="808" t="s">
        <v>975</v>
      </c>
      <c r="D193" s="558" t="s">
        <v>786</v>
      </c>
      <c r="E193" s="559" t="s">
        <v>787</v>
      </c>
      <c r="F193" s="560" t="s">
        <v>788</v>
      </c>
      <c r="G193" s="561" t="s">
        <v>789</v>
      </c>
      <c r="H193" s="809"/>
      <c r="I193" s="563" t="s">
        <v>790</v>
      </c>
      <c r="J193" s="561" t="s">
        <v>791</v>
      </c>
    </row>
    <row r="194" spans="2:11" s="525" customFormat="1" ht="15.75" thickBot="1" x14ac:dyDescent="0.3">
      <c r="B194" s="303"/>
      <c r="C194" s="532"/>
      <c r="D194" s="531"/>
      <c r="E194" s="810"/>
      <c r="F194" s="529"/>
      <c r="G194" s="304"/>
      <c r="H194" s="811"/>
      <c r="I194" s="573"/>
      <c r="J194" s="812"/>
    </row>
    <row r="195" spans="2:11" s="525" customFormat="1" ht="16.5" thickBot="1" x14ac:dyDescent="0.3">
      <c r="B195" s="333" t="s">
        <v>193</v>
      </c>
      <c r="C195" s="572"/>
      <c r="D195" s="573"/>
      <c r="E195" s="574"/>
      <c r="F195" s="260" t="s">
        <v>194</v>
      </c>
      <c r="G195" s="575"/>
      <c r="H195" s="737" t="s">
        <v>195</v>
      </c>
      <c r="I195" s="514" t="s">
        <v>792</v>
      </c>
      <c r="J195" s="515" t="s">
        <v>793</v>
      </c>
    </row>
    <row r="196" spans="2:11" s="525" customFormat="1" x14ac:dyDescent="0.25">
      <c r="B196" s="576">
        <v>7</v>
      </c>
      <c r="C196" s="813" t="s">
        <v>1236</v>
      </c>
      <c r="D196" s="814"/>
      <c r="E196" s="815"/>
      <c r="F196" s="520" t="s">
        <v>795</v>
      </c>
      <c r="G196" s="521" t="s">
        <v>796</v>
      </c>
      <c r="H196" s="739">
        <v>373084400</v>
      </c>
      <c r="I196" s="302" t="s">
        <v>797</v>
      </c>
      <c r="J196" s="524" t="s">
        <v>798</v>
      </c>
    </row>
    <row r="197" spans="2:11" s="525" customFormat="1" x14ac:dyDescent="0.25">
      <c r="B197" s="543" t="s">
        <v>1237</v>
      </c>
      <c r="C197" s="581" t="s">
        <v>1238</v>
      </c>
      <c r="D197" s="816"/>
      <c r="E197" s="502"/>
      <c r="F197" s="529" t="s">
        <v>795</v>
      </c>
      <c r="G197" s="524"/>
      <c r="H197" s="811"/>
      <c r="I197" s="302" t="s">
        <v>797</v>
      </c>
      <c r="J197" s="524"/>
    </row>
    <row r="198" spans="2:11" s="525" customFormat="1" x14ac:dyDescent="0.25">
      <c r="B198" s="582">
        <v>73</v>
      </c>
      <c r="C198" s="581" t="s">
        <v>56</v>
      </c>
      <c r="D198" s="582">
        <v>7</v>
      </c>
      <c r="E198" s="817" t="s">
        <v>56</v>
      </c>
      <c r="F198" s="529" t="s">
        <v>795</v>
      </c>
      <c r="G198" s="524"/>
      <c r="H198" s="811"/>
      <c r="I198" s="302" t="s">
        <v>797</v>
      </c>
      <c r="J198" s="524"/>
    </row>
    <row r="199" spans="2:11" s="525" customFormat="1" x14ac:dyDescent="0.25">
      <c r="B199" s="549"/>
      <c r="C199" s="471"/>
      <c r="D199" s="579" t="s">
        <v>762</v>
      </c>
      <c r="E199" s="580" t="s">
        <v>801</v>
      </c>
      <c r="F199" s="529" t="s">
        <v>795</v>
      </c>
      <c r="G199" s="524"/>
      <c r="H199" s="811"/>
      <c r="I199" s="302" t="s">
        <v>797</v>
      </c>
      <c r="J199" s="524"/>
    </row>
    <row r="200" spans="2:11" s="353" customFormat="1" x14ac:dyDescent="0.25">
      <c r="B200" s="818"/>
      <c r="C200" s="478"/>
      <c r="D200" s="805" t="s">
        <v>768</v>
      </c>
      <c r="E200" s="819" t="s">
        <v>803</v>
      </c>
      <c r="F200" s="602" t="s">
        <v>795</v>
      </c>
      <c r="G200" s="590"/>
      <c r="H200" s="820"/>
      <c r="I200" s="308" t="s">
        <v>797</v>
      </c>
      <c r="J200" s="590"/>
    </row>
    <row r="201" spans="2:11" x14ac:dyDescent="0.25">
      <c r="B201" s="534" t="s">
        <v>1239</v>
      </c>
      <c r="C201" s="593" t="s">
        <v>1240</v>
      </c>
      <c r="D201" s="594" t="s">
        <v>774</v>
      </c>
      <c r="E201" s="595" t="s">
        <v>807</v>
      </c>
      <c r="F201" s="538" t="s">
        <v>1241</v>
      </c>
      <c r="G201" s="539" t="s">
        <v>1242</v>
      </c>
      <c r="H201" s="804">
        <v>20709802</v>
      </c>
      <c r="I201" s="542" t="s">
        <v>810</v>
      </c>
      <c r="J201" s="539" t="s">
        <v>811</v>
      </c>
      <c r="K201" s="252"/>
    </row>
    <row r="202" spans="2:11" x14ac:dyDescent="0.25">
      <c r="B202" s="383"/>
      <c r="C202" s="304"/>
      <c r="D202" s="596" t="s">
        <v>812</v>
      </c>
      <c r="E202" s="580" t="s">
        <v>813</v>
      </c>
      <c r="F202" s="529" t="s">
        <v>1241</v>
      </c>
      <c r="G202" s="524"/>
      <c r="H202" s="800"/>
      <c r="I202" s="531" t="s">
        <v>810</v>
      </c>
      <c r="J202" s="524"/>
      <c r="K202" s="252"/>
    </row>
    <row r="203" spans="2:11" x14ac:dyDescent="0.25">
      <c r="B203" s="383"/>
      <c r="C203" s="304"/>
      <c r="D203" s="596" t="s">
        <v>814</v>
      </c>
      <c r="E203" s="580" t="s">
        <v>58</v>
      </c>
      <c r="F203" s="529" t="s">
        <v>1241</v>
      </c>
      <c r="G203" s="524"/>
      <c r="H203" s="800"/>
      <c r="I203" s="531" t="s">
        <v>810</v>
      </c>
      <c r="J203" s="524"/>
      <c r="K203" s="252"/>
    </row>
    <row r="204" spans="2:11" x14ac:dyDescent="0.25">
      <c r="B204" s="383"/>
      <c r="C204" s="304"/>
      <c r="D204" s="596" t="s">
        <v>815</v>
      </c>
      <c r="E204" s="580" t="s">
        <v>816</v>
      </c>
      <c r="F204" s="529" t="s">
        <v>1241</v>
      </c>
      <c r="G204" s="524"/>
      <c r="H204" s="800"/>
      <c r="I204" s="531" t="s">
        <v>810</v>
      </c>
      <c r="J204" s="524"/>
      <c r="K204" s="252"/>
    </row>
    <row r="205" spans="2:11" x14ac:dyDescent="0.25">
      <c r="B205" s="383"/>
      <c r="C205" s="304"/>
      <c r="D205" s="596" t="s">
        <v>817</v>
      </c>
      <c r="E205" s="580" t="s">
        <v>818</v>
      </c>
      <c r="F205" s="529" t="s">
        <v>1241</v>
      </c>
      <c r="G205" s="524"/>
      <c r="H205" s="800"/>
      <c r="I205" s="531" t="s">
        <v>810</v>
      </c>
      <c r="J205" s="524"/>
      <c r="K205" s="252"/>
    </row>
    <row r="206" spans="2:11" x14ac:dyDescent="0.25">
      <c r="B206" s="383"/>
      <c r="C206" s="304"/>
      <c r="D206" s="596" t="s">
        <v>819</v>
      </c>
      <c r="E206" s="580" t="s">
        <v>820</v>
      </c>
      <c r="F206" s="529" t="s">
        <v>1241</v>
      </c>
      <c r="G206" s="524"/>
      <c r="H206" s="800"/>
      <c r="I206" s="531" t="s">
        <v>810</v>
      </c>
      <c r="J206" s="524"/>
      <c r="K206" s="252"/>
    </row>
    <row r="207" spans="2:11" x14ac:dyDescent="0.25">
      <c r="B207" s="383"/>
      <c r="C207" s="304"/>
      <c r="D207" s="596" t="s">
        <v>822</v>
      </c>
      <c r="E207" s="580" t="s">
        <v>59</v>
      </c>
      <c r="F207" s="529" t="s">
        <v>1241</v>
      </c>
      <c r="G207" s="524"/>
      <c r="H207" s="800"/>
      <c r="I207" s="531" t="s">
        <v>810</v>
      </c>
      <c r="J207" s="524"/>
      <c r="K207" s="252"/>
    </row>
    <row r="208" spans="2:11" x14ac:dyDescent="0.25">
      <c r="B208" s="383"/>
      <c r="C208" s="304"/>
      <c r="D208" s="596" t="s">
        <v>825</v>
      </c>
      <c r="E208" s="580" t="s">
        <v>816</v>
      </c>
      <c r="F208" s="529" t="s">
        <v>1241</v>
      </c>
      <c r="G208" s="524"/>
      <c r="H208" s="800"/>
      <c r="I208" s="531" t="s">
        <v>810</v>
      </c>
      <c r="J208" s="524"/>
      <c r="K208" s="252"/>
    </row>
    <row r="209" spans="2:11" x14ac:dyDescent="0.25">
      <c r="B209" s="598"/>
      <c r="C209" s="599"/>
      <c r="D209" s="600" t="s">
        <v>826</v>
      </c>
      <c r="E209" s="601" t="s">
        <v>827</v>
      </c>
      <c r="F209" s="602" t="s">
        <v>1241</v>
      </c>
      <c r="G209" s="590"/>
      <c r="H209" s="803"/>
      <c r="I209" s="592" t="s">
        <v>810</v>
      </c>
      <c r="J209" s="590"/>
      <c r="K209" s="252"/>
    </row>
    <row r="210" spans="2:11" x14ac:dyDescent="0.25">
      <c r="B210" s="821" t="s">
        <v>1243</v>
      </c>
      <c r="C210" s="822" t="s">
        <v>1244</v>
      </c>
      <c r="D210" s="594" t="s">
        <v>779</v>
      </c>
      <c r="E210" s="595" t="s">
        <v>60</v>
      </c>
      <c r="F210" s="640" t="s">
        <v>830</v>
      </c>
      <c r="G210" s="539" t="s">
        <v>831</v>
      </c>
      <c r="H210" s="741">
        <v>238701951</v>
      </c>
      <c r="I210" s="641" t="s">
        <v>832</v>
      </c>
      <c r="J210" s="539" t="s">
        <v>833</v>
      </c>
      <c r="K210" s="252"/>
    </row>
    <row r="211" spans="2:11" x14ac:dyDescent="0.25">
      <c r="B211" s="383"/>
      <c r="C211" s="304"/>
      <c r="D211" s="596" t="s">
        <v>834</v>
      </c>
      <c r="E211" s="580" t="s">
        <v>835</v>
      </c>
      <c r="F211" s="304" t="s">
        <v>830</v>
      </c>
      <c r="G211" s="524"/>
      <c r="H211" s="811"/>
      <c r="I211" s="526" t="s">
        <v>832</v>
      </c>
      <c r="J211" s="524"/>
      <c r="K211" s="252"/>
    </row>
    <row r="212" spans="2:11" x14ac:dyDescent="0.25">
      <c r="B212" s="383"/>
      <c r="C212" s="304"/>
      <c r="D212" s="596" t="s">
        <v>836</v>
      </c>
      <c r="E212" s="580" t="s">
        <v>837</v>
      </c>
      <c r="F212" s="304" t="s">
        <v>830</v>
      </c>
      <c r="G212" s="524"/>
      <c r="H212" s="811"/>
      <c r="I212" s="526" t="s">
        <v>832</v>
      </c>
      <c r="J212" s="524"/>
      <c r="K212" s="252"/>
    </row>
    <row r="213" spans="2:11" x14ac:dyDescent="0.25">
      <c r="B213" s="383"/>
      <c r="C213" s="304"/>
      <c r="D213" s="596" t="s">
        <v>838</v>
      </c>
      <c r="E213" s="580" t="s">
        <v>839</v>
      </c>
      <c r="F213" s="304" t="s">
        <v>830</v>
      </c>
      <c r="G213" s="524"/>
      <c r="H213" s="811"/>
      <c r="I213" s="526" t="s">
        <v>832</v>
      </c>
      <c r="J213" s="524"/>
      <c r="K213" s="252"/>
    </row>
    <row r="214" spans="2:11" x14ac:dyDescent="0.25">
      <c r="B214" s="383"/>
      <c r="C214" s="304"/>
      <c r="D214" s="596" t="s">
        <v>840</v>
      </c>
      <c r="E214" s="580" t="s">
        <v>841</v>
      </c>
      <c r="F214" s="304" t="s">
        <v>830</v>
      </c>
      <c r="G214" s="524"/>
      <c r="H214" s="811"/>
      <c r="I214" s="526" t="s">
        <v>832</v>
      </c>
      <c r="J214" s="524"/>
      <c r="K214" s="252"/>
    </row>
    <row r="215" spans="2:11" x14ac:dyDescent="0.25">
      <c r="B215" s="383"/>
      <c r="C215" s="304"/>
      <c r="D215" s="596" t="s">
        <v>844</v>
      </c>
      <c r="E215" s="580" t="s">
        <v>845</v>
      </c>
      <c r="F215" s="304" t="s">
        <v>830</v>
      </c>
      <c r="G215" s="524"/>
      <c r="H215" s="803"/>
      <c r="I215" s="526" t="s">
        <v>832</v>
      </c>
      <c r="J215" s="524"/>
      <c r="K215" s="252"/>
    </row>
    <row r="216" spans="2:11" x14ac:dyDescent="0.25">
      <c r="B216" s="594" t="s">
        <v>1245</v>
      </c>
      <c r="C216" s="595" t="s">
        <v>1246</v>
      </c>
      <c r="D216" s="594" t="s">
        <v>784</v>
      </c>
      <c r="E216" s="595" t="s">
        <v>855</v>
      </c>
      <c r="F216" s="640" t="s">
        <v>1247</v>
      </c>
      <c r="G216" s="539" t="s">
        <v>1248</v>
      </c>
      <c r="H216" s="804">
        <v>398614719</v>
      </c>
      <c r="I216" s="641" t="s">
        <v>852</v>
      </c>
      <c r="J216" s="539" t="s">
        <v>853</v>
      </c>
      <c r="K216" s="252"/>
    </row>
    <row r="217" spans="2:11" x14ac:dyDescent="0.25">
      <c r="B217" s="383"/>
      <c r="C217" s="304"/>
      <c r="D217" s="596" t="s">
        <v>858</v>
      </c>
      <c r="E217" s="580" t="s">
        <v>859</v>
      </c>
      <c r="F217" s="304" t="s">
        <v>1247</v>
      </c>
      <c r="G217" s="524"/>
      <c r="H217" s="811"/>
      <c r="I217" s="526" t="s">
        <v>852</v>
      </c>
      <c r="J217" s="524"/>
      <c r="K217" s="252"/>
    </row>
    <row r="218" spans="2:11" x14ac:dyDescent="0.25">
      <c r="B218" s="383"/>
      <c r="C218" s="304"/>
      <c r="D218" s="596" t="s">
        <v>860</v>
      </c>
      <c r="E218" s="580" t="s">
        <v>861</v>
      </c>
      <c r="F218" s="304" t="s">
        <v>1247</v>
      </c>
      <c r="G218" s="524"/>
      <c r="H218" s="811"/>
      <c r="I218" s="526" t="s">
        <v>852</v>
      </c>
      <c r="J218" s="524"/>
      <c r="K218" s="252"/>
    </row>
    <row r="219" spans="2:11" x14ac:dyDescent="0.25">
      <c r="B219" s="383"/>
      <c r="C219" s="304"/>
      <c r="D219" s="596" t="s">
        <v>862</v>
      </c>
      <c r="E219" s="580" t="s">
        <v>863</v>
      </c>
      <c r="F219" s="304" t="s">
        <v>1247</v>
      </c>
      <c r="G219" s="524"/>
      <c r="H219" s="811"/>
      <c r="I219" s="526" t="s">
        <v>852</v>
      </c>
      <c r="J219" s="524"/>
      <c r="K219" s="252"/>
    </row>
    <row r="220" spans="2:11" x14ac:dyDescent="0.25">
      <c r="B220" s="383"/>
      <c r="C220" s="304"/>
      <c r="D220" s="596" t="s">
        <v>864</v>
      </c>
      <c r="E220" s="580" t="s">
        <v>865</v>
      </c>
      <c r="F220" s="304" t="s">
        <v>1247</v>
      </c>
      <c r="G220" s="524"/>
      <c r="H220" s="811"/>
      <c r="I220" s="526" t="s">
        <v>852</v>
      </c>
      <c r="J220" s="524"/>
      <c r="K220" s="252"/>
    </row>
    <row r="221" spans="2:11" x14ac:dyDescent="0.25">
      <c r="B221" s="383"/>
      <c r="C221" s="304"/>
      <c r="D221" s="596" t="s">
        <v>866</v>
      </c>
      <c r="E221" s="580" t="s">
        <v>867</v>
      </c>
      <c r="F221" s="304" t="s">
        <v>1247</v>
      </c>
      <c r="G221" s="524"/>
      <c r="H221" s="811"/>
      <c r="I221" s="526" t="s">
        <v>852</v>
      </c>
      <c r="J221" s="524"/>
      <c r="K221" s="252"/>
    </row>
    <row r="222" spans="2:11" x14ac:dyDescent="0.25">
      <c r="B222" s="383"/>
      <c r="C222" s="304"/>
      <c r="D222" s="596" t="s">
        <v>868</v>
      </c>
      <c r="E222" s="580" t="s">
        <v>869</v>
      </c>
      <c r="F222" s="304" t="s">
        <v>1247</v>
      </c>
      <c r="G222" s="524"/>
      <c r="H222" s="811"/>
      <c r="I222" s="526" t="s">
        <v>852</v>
      </c>
      <c r="J222" s="524"/>
      <c r="K222" s="252"/>
    </row>
    <row r="223" spans="2:11" x14ac:dyDescent="0.25">
      <c r="B223" s="383"/>
      <c r="C223" s="304"/>
      <c r="D223" s="596" t="s">
        <v>848</v>
      </c>
      <c r="E223" s="580" t="s">
        <v>849</v>
      </c>
      <c r="F223" s="304" t="s">
        <v>1247</v>
      </c>
      <c r="G223" s="524"/>
      <c r="H223" s="811"/>
      <c r="I223" s="526" t="s">
        <v>852</v>
      </c>
      <c r="J223" s="524"/>
      <c r="K223" s="252"/>
    </row>
    <row r="224" spans="2:11" x14ac:dyDescent="0.25">
      <c r="B224" s="383"/>
      <c r="C224" s="304"/>
      <c r="D224" s="596" t="s">
        <v>870</v>
      </c>
      <c r="E224" s="580" t="s">
        <v>871</v>
      </c>
      <c r="F224" s="304" t="s">
        <v>1247</v>
      </c>
      <c r="G224" s="524"/>
      <c r="H224" s="811"/>
      <c r="I224" s="526" t="s">
        <v>852</v>
      </c>
      <c r="J224" s="524"/>
      <c r="K224" s="252"/>
    </row>
    <row r="225" spans="1:11" x14ac:dyDescent="0.25">
      <c r="B225" s="598"/>
      <c r="C225" s="599"/>
      <c r="D225" s="600" t="s">
        <v>872</v>
      </c>
      <c r="E225" s="601" t="s">
        <v>873</v>
      </c>
      <c r="F225" s="599" t="s">
        <v>1247</v>
      </c>
      <c r="G225" s="590"/>
      <c r="H225" s="820"/>
      <c r="I225" s="649" t="s">
        <v>852</v>
      </c>
      <c r="J225" s="590"/>
      <c r="K225" s="252"/>
    </row>
    <row r="226" spans="1:11" s="525" customFormat="1" ht="15.75" thickBot="1" x14ac:dyDescent="0.3">
      <c r="B226" s="605" t="s">
        <v>858</v>
      </c>
      <c r="C226" s="608" t="s">
        <v>1249</v>
      </c>
      <c r="D226" s="607" t="s">
        <v>876</v>
      </c>
      <c r="E226" s="608" t="s">
        <v>877</v>
      </c>
      <c r="F226" s="560" t="s">
        <v>878</v>
      </c>
      <c r="G226" s="561" t="s">
        <v>879</v>
      </c>
      <c r="H226" s="823"/>
      <c r="I226" s="560" t="s">
        <v>880</v>
      </c>
      <c r="J226" s="561" t="s">
        <v>881</v>
      </c>
    </row>
    <row r="227" spans="1:11" ht="15.75" thickBot="1" x14ac:dyDescent="0.3">
      <c r="B227" s="609"/>
      <c r="C227" s="304"/>
      <c r="D227" s="531"/>
      <c r="E227" s="610"/>
      <c r="F227" s="269"/>
      <c r="G227" s="269"/>
      <c r="H227" s="742"/>
      <c r="I227" s="269"/>
      <c r="J227" s="269"/>
      <c r="K227" s="252"/>
    </row>
    <row r="228" spans="1:11" ht="16.5" thickBot="1" x14ac:dyDescent="0.3">
      <c r="B228" s="333" t="s">
        <v>193</v>
      </c>
      <c r="C228" s="304"/>
      <c r="D228" s="531"/>
      <c r="E228" s="610"/>
      <c r="F228" s="260" t="s">
        <v>194</v>
      </c>
      <c r="G228" s="269"/>
      <c r="H228" s="737" t="s">
        <v>195</v>
      </c>
      <c r="I228" s="514" t="s">
        <v>882</v>
      </c>
      <c r="J228" s="515" t="s">
        <v>883</v>
      </c>
      <c r="K228" s="252"/>
    </row>
    <row r="229" spans="1:11" x14ac:dyDescent="0.25">
      <c r="B229" s="824">
        <v>6</v>
      </c>
      <c r="C229" s="825" t="s">
        <v>1250</v>
      </c>
      <c r="D229" s="613">
        <v>8</v>
      </c>
      <c r="E229" s="614" t="s">
        <v>884</v>
      </c>
      <c r="F229" s="615" t="s">
        <v>885</v>
      </c>
      <c r="G229" s="521" t="s">
        <v>886</v>
      </c>
      <c r="H229" s="739">
        <v>45542433</v>
      </c>
      <c r="I229" s="526" t="s">
        <v>887</v>
      </c>
      <c r="J229" s="524" t="s">
        <v>888</v>
      </c>
      <c r="K229" s="252"/>
    </row>
    <row r="230" spans="1:11" x14ac:dyDescent="0.25">
      <c r="A230" s="353"/>
      <c r="B230" s="826" t="s">
        <v>1251</v>
      </c>
      <c r="C230" s="827" t="s">
        <v>884</v>
      </c>
      <c r="D230" s="583"/>
      <c r="E230" s="584"/>
      <c r="F230" s="304" t="s">
        <v>885</v>
      </c>
      <c r="G230" s="524"/>
      <c r="H230" s="811"/>
      <c r="I230" s="526" t="s">
        <v>887</v>
      </c>
      <c r="J230" s="524"/>
      <c r="K230" s="252"/>
    </row>
    <row r="231" spans="1:11" x14ac:dyDescent="0.25">
      <c r="A231" s="353"/>
      <c r="B231" s="828" t="s">
        <v>1252</v>
      </c>
      <c r="C231" s="633" t="s">
        <v>63</v>
      </c>
      <c r="D231" s="620" t="s">
        <v>893</v>
      </c>
      <c r="E231" s="621" t="s">
        <v>63</v>
      </c>
      <c r="F231" s="304" t="s">
        <v>885</v>
      </c>
      <c r="G231" s="524"/>
      <c r="H231" s="811"/>
      <c r="I231" s="526" t="s">
        <v>887</v>
      </c>
      <c r="J231" s="524"/>
      <c r="K231" s="252"/>
    </row>
    <row r="232" spans="1:11" x14ac:dyDescent="0.25">
      <c r="B232" s="828"/>
      <c r="C232" s="633"/>
      <c r="D232" s="620" t="s">
        <v>894</v>
      </c>
      <c r="E232" s="622" t="s">
        <v>895</v>
      </c>
      <c r="F232" s="269" t="s">
        <v>885</v>
      </c>
      <c r="G232" s="524"/>
      <c r="H232" s="803"/>
      <c r="I232" s="273" t="s">
        <v>887</v>
      </c>
      <c r="J232" s="524"/>
      <c r="K232" s="252"/>
    </row>
    <row r="233" spans="1:11" x14ac:dyDescent="0.25">
      <c r="B233" s="829" t="s">
        <v>1253</v>
      </c>
      <c r="C233" s="830" t="s">
        <v>64</v>
      </c>
      <c r="D233" s="625" t="s">
        <v>799</v>
      </c>
      <c r="E233" s="626" t="s">
        <v>64</v>
      </c>
      <c r="F233" s="627" t="s">
        <v>896</v>
      </c>
      <c r="G233" s="628" t="s">
        <v>897</v>
      </c>
      <c r="H233" s="831">
        <v>300887945</v>
      </c>
      <c r="I233" s="631" t="s">
        <v>898</v>
      </c>
      <c r="J233" s="628" t="s">
        <v>899</v>
      </c>
      <c r="K233" s="252"/>
    </row>
    <row r="234" spans="1:11" x14ac:dyDescent="0.25">
      <c r="B234" s="828" t="s">
        <v>1254</v>
      </c>
      <c r="C234" s="633" t="s">
        <v>902</v>
      </c>
      <c r="D234" s="620" t="s">
        <v>889</v>
      </c>
      <c r="E234" s="621" t="s">
        <v>902</v>
      </c>
      <c r="F234" s="304" t="s">
        <v>903</v>
      </c>
      <c r="G234" s="524" t="s">
        <v>1255</v>
      </c>
      <c r="H234" s="804">
        <v>238591</v>
      </c>
      <c r="I234" s="526" t="s">
        <v>905</v>
      </c>
      <c r="J234" s="524" t="s">
        <v>1256</v>
      </c>
      <c r="K234" s="252"/>
    </row>
    <row r="235" spans="1:11" x14ac:dyDescent="0.25">
      <c r="B235" s="383"/>
      <c r="C235" s="304"/>
      <c r="D235" s="620" t="s">
        <v>891</v>
      </c>
      <c r="E235" s="633" t="s">
        <v>907</v>
      </c>
      <c r="F235" s="526" t="s">
        <v>903</v>
      </c>
      <c r="G235" s="524"/>
      <c r="H235" s="811"/>
      <c r="I235" s="526" t="s">
        <v>905</v>
      </c>
      <c r="J235" s="524"/>
      <c r="K235" s="252"/>
    </row>
    <row r="236" spans="1:11" x14ac:dyDescent="0.25">
      <c r="B236" s="383"/>
      <c r="C236" s="303"/>
      <c r="D236" s="620" t="s">
        <v>917</v>
      </c>
      <c r="E236" s="621" t="s">
        <v>918</v>
      </c>
      <c r="F236" s="304" t="s">
        <v>903</v>
      </c>
      <c r="G236" s="524"/>
      <c r="H236" s="811"/>
      <c r="I236" s="526" t="s">
        <v>905</v>
      </c>
      <c r="J236" s="524"/>
      <c r="K236" s="252"/>
    </row>
    <row r="237" spans="1:11" x14ac:dyDescent="0.25">
      <c r="B237" s="828" t="s">
        <v>1257</v>
      </c>
      <c r="C237" s="633" t="s">
        <v>1258</v>
      </c>
      <c r="D237" s="620" t="s">
        <v>908</v>
      </c>
      <c r="E237" s="621" t="s">
        <v>909</v>
      </c>
      <c r="F237" s="304" t="s">
        <v>1259</v>
      </c>
      <c r="G237" s="524" t="s">
        <v>1260</v>
      </c>
      <c r="H237" s="739">
        <v>509829635</v>
      </c>
      <c r="I237" s="526" t="s">
        <v>905</v>
      </c>
      <c r="J237" s="524"/>
      <c r="K237" s="252"/>
    </row>
    <row r="238" spans="1:11" x14ac:dyDescent="0.25">
      <c r="B238" s="828" t="s">
        <v>1261</v>
      </c>
      <c r="C238" s="633" t="s">
        <v>1262</v>
      </c>
      <c r="D238" s="620" t="s">
        <v>910</v>
      </c>
      <c r="E238" s="621" t="s">
        <v>911</v>
      </c>
      <c r="F238" s="304" t="s">
        <v>1263</v>
      </c>
      <c r="G238" s="524" t="s">
        <v>1264</v>
      </c>
      <c r="H238" s="739">
        <v>35853906</v>
      </c>
      <c r="I238" s="526" t="s">
        <v>905</v>
      </c>
      <c r="J238" s="524"/>
      <c r="K238" s="252"/>
    </row>
    <row r="239" spans="1:11" x14ac:dyDescent="0.25">
      <c r="B239" s="828" t="s">
        <v>1265</v>
      </c>
      <c r="C239" s="633" t="s">
        <v>1266</v>
      </c>
      <c r="D239" s="620" t="s">
        <v>714</v>
      </c>
      <c r="E239" s="621" t="s">
        <v>912</v>
      </c>
      <c r="F239" s="304" t="s">
        <v>1267</v>
      </c>
      <c r="G239" s="524" t="s">
        <v>1268</v>
      </c>
      <c r="H239" s="739">
        <v>6294576</v>
      </c>
      <c r="I239" s="526" t="s">
        <v>905</v>
      </c>
      <c r="J239" s="524"/>
      <c r="K239" s="252"/>
    </row>
    <row r="240" spans="1:11" x14ac:dyDescent="0.25">
      <c r="B240" s="828" t="s">
        <v>1269</v>
      </c>
      <c r="C240" s="633" t="s">
        <v>1270</v>
      </c>
      <c r="D240" s="620" t="s">
        <v>913</v>
      </c>
      <c r="E240" s="621" t="s">
        <v>914</v>
      </c>
      <c r="F240" s="304" t="s">
        <v>1271</v>
      </c>
      <c r="G240" s="524" t="s">
        <v>1272</v>
      </c>
      <c r="H240" s="739">
        <v>46524467</v>
      </c>
      <c r="I240" s="526" t="s">
        <v>905</v>
      </c>
      <c r="J240" s="524"/>
      <c r="K240" s="252"/>
    </row>
    <row r="241" spans="2:11" x14ac:dyDescent="0.25">
      <c r="B241" s="828" t="s">
        <v>1273</v>
      </c>
      <c r="C241" s="633" t="s">
        <v>1274</v>
      </c>
      <c r="D241" s="620" t="s">
        <v>915</v>
      </c>
      <c r="E241" s="621" t="s">
        <v>916</v>
      </c>
      <c r="F241" s="304" t="s">
        <v>1275</v>
      </c>
      <c r="G241" s="524" t="s">
        <v>1276</v>
      </c>
      <c r="H241" s="739">
        <v>10345226</v>
      </c>
      <c r="I241" s="526" t="s">
        <v>905</v>
      </c>
      <c r="J241" s="524"/>
      <c r="K241" s="252"/>
    </row>
    <row r="242" spans="2:11" x14ac:dyDescent="0.25">
      <c r="B242" s="828" t="s">
        <v>1277</v>
      </c>
      <c r="C242" s="633" t="s">
        <v>1278</v>
      </c>
      <c r="D242" s="620" t="s">
        <v>802</v>
      </c>
      <c r="E242" s="621" t="s">
        <v>919</v>
      </c>
      <c r="F242" s="304" t="s">
        <v>1279</v>
      </c>
      <c r="G242" s="524" t="s">
        <v>1280</v>
      </c>
      <c r="H242" s="739">
        <v>41504226</v>
      </c>
      <c r="I242" s="526" t="s">
        <v>905</v>
      </c>
      <c r="J242" s="524"/>
      <c r="K242" s="252"/>
    </row>
    <row r="243" spans="2:11" x14ac:dyDescent="0.25">
      <c r="B243" s="383"/>
      <c r="C243" s="304"/>
      <c r="D243" s="620" t="s">
        <v>920</v>
      </c>
      <c r="E243" s="621" t="s">
        <v>75</v>
      </c>
      <c r="F243" s="304" t="s">
        <v>1279</v>
      </c>
      <c r="G243" s="524"/>
      <c r="H243" s="811"/>
      <c r="I243" s="526" t="s">
        <v>905</v>
      </c>
      <c r="J243" s="524"/>
      <c r="K243" s="252"/>
    </row>
    <row r="244" spans="2:11" x14ac:dyDescent="0.25">
      <c r="B244" s="383"/>
      <c r="C244" s="303"/>
      <c r="D244" s="620" t="s">
        <v>842</v>
      </c>
      <c r="E244" s="621" t="s">
        <v>1281</v>
      </c>
      <c r="F244" s="304" t="s">
        <v>1279</v>
      </c>
      <c r="G244" s="524"/>
      <c r="H244" s="811"/>
      <c r="I244" s="526" t="s">
        <v>905</v>
      </c>
      <c r="J244" s="524"/>
      <c r="K244" s="252"/>
    </row>
    <row r="245" spans="2:11" x14ac:dyDescent="0.25">
      <c r="B245" s="383"/>
      <c r="C245" s="303"/>
      <c r="D245" s="620" t="s">
        <v>923</v>
      </c>
      <c r="E245" s="621" t="s">
        <v>1282</v>
      </c>
      <c r="F245" s="304" t="s">
        <v>1279</v>
      </c>
      <c r="G245" s="524"/>
      <c r="H245" s="811"/>
      <c r="I245" s="526" t="s">
        <v>905</v>
      </c>
      <c r="J245" s="524"/>
      <c r="K245" s="252"/>
    </row>
    <row r="246" spans="2:11" x14ac:dyDescent="0.25">
      <c r="B246" s="383"/>
      <c r="C246" s="303"/>
      <c r="D246" s="620" t="s">
        <v>846</v>
      </c>
      <c r="E246" s="621" t="s">
        <v>1283</v>
      </c>
      <c r="F246" s="304" t="s">
        <v>1279</v>
      </c>
      <c r="G246" s="524"/>
      <c r="H246" s="811"/>
      <c r="I246" s="526" t="s">
        <v>905</v>
      </c>
      <c r="J246" s="524"/>
      <c r="K246" s="252"/>
    </row>
    <row r="247" spans="2:11" x14ac:dyDescent="0.25">
      <c r="B247" s="383"/>
      <c r="C247" s="303"/>
      <c r="D247" s="620" t="s">
        <v>926</v>
      </c>
      <c r="E247" s="621" t="s">
        <v>1284</v>
      </c>
      <c r="F247" s="304" t="s">
        <v>1279</v>
      </c>
      <c r="G247" s="634"/>
      <c r="H247" s="832"/>
      <c r="I247" s="526" t="s">
        <v>905</v>
      </c>
      <c r="J247" s="524"/>
      <c r="K247" s="252"/>
    </row>
    <row r="248" spans="2:11" x14ac:dyDescent="0.25">
      <c r="B248" s="383"/>
      <c r="C248" s="303"/>
      <c r="D248" s="620" t="s">
        <v>928</v>
      </c>
      <c r="E248" s="621" t="s">
        <v>1285</v>
      </c>
      <c r="F248" s="304" t="s">
        <v>1279</v>
      </c>
      <c r="G248" s="634"/>
      <c r="H248" s="832"/>
      <c r="I248" s="526" t="s">
        <v>905</v>
      </c>
      <c r="J248" s="524"/>
      <c r="K248" s="252"/>
    </row>
    <row r="249" spans="2:11" x14ac:dyDescent="0.25">
      <c r="B249" s="598"/>
      <c r="C249" s="645"/>
      <c r="D249" s="646" t="s">
        <v>930</v>
      </c>
      <c r="E249" s="647" t="s">
        <v>1278</v>
      </c>
      <c r="F249" s="599" t="s">
        <v>1279</v>
      </c>
      <c r="G249" s="833"/>
      <c r="H249" s="834"/>
      <c r="I249" s="649" t="s">
        <v>905</v>
      </c>
      <c r="J249" s="590"/>
      <c r="K249" s="252"/>
    </row>
    <row r="250" spans="2:11" x14ac:dyDescent="0.25">
      <c r="B250" s="835" t="s">
        <v>1286</v>
      </c>
      <c r="C250" s="836" t="s">
        <v>951</v>
      </c>
      <c r="D250" s="620" t="s">
        <v>950</v>
      </c>
      <c r="E250" s="621" t="s">
        <v>951</v>
      </c>
      <c r="F250" s="304" t="s">
        <v>1287</v>
      </c>
      <c r="G250" s="524" t="s">
        <v>1288</v>
      </c>
      <c r="H250" s="739">
        <v>72528509</v>
      </c>
      <c r="I250" s="526" t="s">
        <v>937</v>
      </c>
      <c r="J250" s="539" t="s">
        <v>938</v>
      </c>
      <c r="K250" s="252"/>
    </row>
    <row r="251" spans="2:11" x14ac:dyDescent="0.25">
      <c r="B251" s="835" t="s">
        <v>1289</v>
      </c>
      <c r="C251" s="836" t="s">
        <v>1290</v>
      </c>
      <c r="D251" s="620" t="s">
        <v>946</v>
      </c>
      <c r="E251" s="621" t="s">
        <v>947</v>
      </c>
      <c r="F251" s="304" t="s">
        <v>1291</v>
      </c>
      <c r="G251" s="524" t="s">
        <v>1292</v>
      </c>
      <c r="H251" s="739">
        <v>4045465635</v>
      </c>
      <c r="I251" s="526" t="s">
        <v>937</v>
      </c>
      <c r="J251" s="524"/>
      <c r="K251" s="252"/>
    </row>
    <row r="252" spans="2:11" x14ac:dyDescent="0.25">
      <c r="B252" s="835" t="s">
        <v>1293</v>
      </c>
      <c r="C252" s="836" t="s">
        <v>1294</v>
      </c>
      <c r="D252" s="620" t="s">
        <v>874</v>
      </c>
      <c r="E252" s="621" t="s">
        <v>941</v>
      </c>
      <c r="F252" s="304" t="s">
        <v>1295</v>
      </c>
      <c r="G252" s="634" t="s">
        <v>1296</v>
      </c>
      <c r="H252" s="739">
        <v>1400922659</v>
      </c>
      <c r="I252" s="526" t="s">
        <v>937</v>
      </c>
      <c r="J252" s="524"/>
      <c r="K252" s="252"/>
    </row>
    <row r="253" spans="2:11" x14ac:dyDescent="0.25">
      <c r="B253" s="835" t="s">
        <v>1297</v>
      </c>
      <c r="C253" s="836" t="s">
        <v>1298</v>
      </c>
      <c r="D253" s="302"/>
      <c r="E253" s="837"/>
      <c r="F253" s="304" t="s">
        <v>1295</v>
      </c>
      <c r="G253" s="634"/>
      <c r="H253" s="832"/>
      <c r="I253" s="526" t="s">
        <v>937</v>
      </c>
      <c r="J253" s="524"/>
      <c r="K253" s="252"/>
    </row>
    <row r="254" spans="2:11" x14ac:dyDescent="0.25">
      <c r="B254" s="835" t="s">
        <v>1299</v>
      </c>
      <c r="C254" s="836" t="s">
        <v>1300</v>
      </c>
      <c r="D254" s="302"/>
      <c r="E254" s="837"/>
      <c r="F254" s="304" t="s">
        <v>1295</v>
      </c>
      <c r="G254" s="634"/>
      <c r="H254" s="832"/>
      <c r="I254" s="526" t="s">
        <v>937</v>
      </c>
      <c r="J254" s="524"/>
      <c r="K254" s="252"/>
    </row>
    <row r="255" spans="2:11" x14ac:dyDescent="0.25">
      <c r="B255" s="835" t="s">
        <v>1301</v>
      </c>
      <c r="C255" s="836" t="s">
        <v>1302</v>
      </c>
      <c r="D255" s="620" t="s">
        <v>942</v>
      </c>
      <c r="E255" s="621" t="s">
        <v>943</v>
      </c>
      <c r="F255" s="304" t="s">
        <v>1295</v>
      </c>
      <c r="G255" s="634"/>
      <c r="H255" s="832"/>
      <c r="I255" s="526" t="s">
        <v>937</v>
      </c>
      <c r="J255" s="524"/>
      <c r="K255" s="252"/>
    </row>
    <row r="256" spans="2:11" x14ac:dyDescent="0.25">
      <c r="B256" s="383"/>
      <c r="C256" s="303"/>
      <c r="D256" s="620" t="s">
        <v>944</v>
      </c>
      <c r="E256" s="621" t="s">
        <v>945</v>
      </c>
      <c r="F256" s="304" t="s">
        <v>1295</v>
      </c>
      <c r="G256" s="634"/>
      <c r="H256" s="832"/>
      <c r="I256" s="526" t="s">
        <v>937</v>
      </c>
      <c r="J256" s="524"/>
      <c r="K256" s="252"/>
    </row>
    <row r="257" spans="2:11" x14ac:dyDescent="0.25">
      <c r="B257" s="383"/>
      <c r="C257" s="303"/>
      <c r="D257" s="620" t="s">
        <v>948</v>
      </c>
      <c r="E257" s="621" t="s">
        <v>949</v>
      </c>
      <c r="F257" s="304" t="s">
        <v>1295</v>
      </c>
      <c r="G257" s="524"/>
      <c r="H257" s="811"/>
      <c r="I257" s="526" t="s">
        <v>937</v>
      </c>
      <c r="J257" s="524"/>
      <c r="K257" s="252"/>
    </row>
    <row r="258" spans="2:11" x14ac:dyDescent="0.25">
      <c r="B258" s="383"/>
      <c r="C258" s="303"/>
      <c r="D258" s="620" t="s">
        <v>933</v>
      </c>
      <c r="E258" s="621" t="s">
        <v>934</v>
      </c>
      <c r="F258" s="304" t="s">
        <v>1295</v>
      </c>
      <c r="G258" s="524"/>
      <c r="H258" s="811"/>
      <c r="I258" s="526" t="s">
        <v>937</v>
      </c>
      <c r="J258" s="524"/>
      <c r="K258" s="252"/>
    </row>
    <row r="259" spans="2:11" x14ac:dyDescent="0.25">
      <c r="B259" s="383"/>
      <c r="C259" s="303"/>
      <c r="D259" s="620" t="s">
        <v>940</v>
      </c>
      <c r="E259" s="621" t="s">
        <v>939</v>
      </c>
      <c r="F259" s="304" t="s">
        <v>1295</v>
      </c>
      <c r="G259" s="524"/>
      <c r="H259" s="811"/>
      <c r="I259" s="526" t="s">
        <v>937</v>
      </c>
      <c r="J259" s="524"/>
      <c r="K259" s="252"/>
    </row>
    <row r="260" spans="2:11" x14ac:dyDescent="0.25">
      <c r="B260" s="598"/>
      <c r="C260" s="645"/>
      <c r="D260" s="646" t="s">
        <v>952</v>
      </c>
      <c r="E260" s="647" t="s">
        <v>953</v>
      </c>
      <c r="F260" s="599" t="s">
        <v>1295</v>
      </c>
      <c r="G260" s="590"/>
      <c r="H260" s="820"/>
      <c r="I260" s="649" t="s">
        <v>937</v>
      </c>
      <c r="J260" s="590"/>
      <c r="K260" s="252"/>
    </row>
    <row r="261" spans="2:11" x14ac:dyDescent="0.25">
      <c r="B261" s="821" t="s">
        <v>1303</v>
      </c>
      <c r="C261" s="838" t="s">
        <v>1304</v>
      </c>
      <c r="D261" s="638" t="s">
        <v>955</v>
      </c>
      <c r="E261" s="639" t="s">
        <v>956</v>
      </c>
      <c r="F261" s="640" t="s">
        <v>957</v>
      </c>
      <c r="G261" s="539" t="s">
        <v>1305</v>
      </c>
      <c r="H261" s="741">
        <v>229860738</v>
      </c>
      <c r="I261" s="641" t="s">
        <v>959</v>
      </c>
      <c r="J261" s="539" t="s">
        <v>1306</v>
      </c>
      <c r="K261" s="252"/>
    </row>
    <row r="262" spans="2:11" x14ac:dyDescent="0.25">
      <c r="B262" s="835" t="s">
        <v>1307</v>
      </c>
      <c r="C262" s="836" t="s">
        <v>1308</v>
      </c>
      <c r="D262" s="302"/>
      <c r="E262" s="837"/>
      <c r="F262" s="304" t="s">
        <v>957</v>
      </c>
      <c r="G262" s="524"/>
      <c r="H262" s="811"/>
      <c r="I262" s="526" t="s">
        <v>959</v>
      </c>
      <c r="J262" s="524"/>
      <c r="K262" s="252"/>
    </row>
    <row r="263" spans="2:11" x14ac:dyDescent="0.25">
      <c r="B263" s="383"/>
      <c r="C263" s="303"/>
      <c r="D263" s="620" t="s">
        <v>961</v>
      </c>
      <c r="E263" s="621" t="s">
        <v>962</v>
      </c>
      <c r="F263" s="304" t="s">
        <v>957</v>
      </c>
      <c r="G263" s="524"/>
      <c r="H263" s="811"/>
      <c r="I263" s="526" t="s">
        <v>959</v>
      </c>
      <c r="J263" s="524"/>
      <c r="K263" s="252"/>
    </row>
    <row r="264" spans="2:11" x14ac:dyDescent="0.25">
      <c r="B264" s="383"/>
      <c r="C264" s="303"/>
      <c r="D264" s="620" t="s">
        <v>963</v>
      </c>
      <c r="E264" s="621" t="s">
        <v>964</v>
      </c>
      <c r="F264" s="304" t="s">
        <v>957</v>
      </c>
      <c r="G264" s="524"/>
      <c r="H264" s="811"/>
      <c r="I264" s="526" t="s">
        <v>959</v>
      </c>
      <c r="J264" s="524"/>
      <c r="K264" s="252"/>
    </row>
    <row r="265" spans="2:11" x14ac:dyDescent="0.25">
      <c r="B265" s="383"/>
      <c r="C265" s="303"/>
      <c r="D265" s="620" t="s">
        <v>965</v>
      </c>
      <c r="E265" s="621" t="s">
        <v>966</v>
      </c>
      <c r="F265" s="304" t="s">
        <v>957</v>
      </c>
      <c r="G265" s="524"/>
      <c r="H265" s="811"/>
      <c r="I265" s="526" t="s">
        <v>959</v>
      </c>
      <c r="J265" s="524"/>
      <c r="K265" s="252"/>
    </row>
    <row r="266" spans="2:11" x14ac:dyDescent="0.25">
      <c r="B266" s="383"/>
      <c r="C266" s="303"/>
      <c r="D266" s="620" t="s">
        <v>967</v>
      </c>
      <c r="E266" s="621" t="s">
        <v>968</v>
      </c>
      <c r="F266" s="304" t="s">
        <v>957</v>
      </c>
      <c r="G266" s="524"/>
      <c r="H266" s="811"/>
      <c r="I266" s="526" t="s">
        <v>959</v>
      </c>
      <c r="J266" s="524"/>
      <c r="K266" s="252"/>
    </row>
    <row r="267" spans="2:11" x14ac:dyDescent="0.25">
      <c r="B267" s="383"/>
      <c r="C267" s="303"/>
      <c r="D267" s="620" t="s">
        <v>969</v>
      </c>
      <c r="E267" s="621" t="s">
        <v>970</v>
      </c>
      <c r="F267" s="304" t="s">
        <v>957</v>
      </c>
      <c r="G267" s="524"/>
      <c r="H267" s="811"/>
      <c r="I267" s="526" t="s">
        <v>959</v>
      </c>
      <c r="J267" s="524"/>
      <c r="K267" s="252"/>
    </row>
    <row r="268" spans="2:11" x14ac:dyDescent="0.25">
      <c r="B268" s="383"/>
      <c r="C268" s="303"/>
      <c r="D268" s="620" t="s">
        <v>971</v>
      </c>
      <c r="E268" s="621" t="s">
        <v>972</v>
      </c>
      <c r="F268" s="304" t="s">
        <v>957</v>
      </c>
      <c r="G268" s="524"/>
      <c r="H268" s="811"/>
      <c r="I268" s="526" t="s">
        <v>959</v>
      </c>
      <c r="J268" s="524"/>
      <c r="K268" s="252"/>
    </row>
    <row r="269" spans="2:11" x14ac:dyDescent="0.25">
      <c r="B269" s="598"/>
      <c r="C269" s="645"/>
      <c r="D269" s="646" t="s">
        <v>973</v>
      </c>
      <c r="E269" s="647" t="s">
        <v>974</v>
      </c>
      <c r="F269" s="599" t="s">
        <v>957</v>
      </c>
      <c r="G269" s="590"/>
      <c r="H269" s="820"/>
      <c r="I269" s="649" t="s">
        <v>959</v>
      </c>
      <c r="J269" s="590"/>
      <c r="K269" s="252"/>
    </row>
    <row r="270" spans="2:11" x14ac:dyDescent="0.25">
      <c r="B270" s="821" t="s">
        <v>994</v>
      </c>
      <c r="C270" s="838" t="s">
        <v>1309</v>
      </c>
      <c r="D270" s="638" t="s">
        <v>976</v>
      </c>
      <c r="E270" s="639" t="s">
        <v>977</v>
      </c>
      <c r="F270" s="640" t="s">
        <v>978</v>
      </c>
      <c r="G270" s="539" t="s">
        <v>979</v>
      </c>
      <c r="H270" s="839"/>
      <c r="I270" s="641" t="s">
        <v>980</v>
      </c>
      <c r="J270" s="539" t="s">
        <v>981</v>
      </c>
      <c r="K270" s="252"/>
    </row>
    <row r="271" spans="2:11" ht="15.75" thickBot="1" x14ac:dyDescent="0.3">
      <c r="B271" s="840" t="s">
        <v>802</v>
      </c>
      <c r="C271" s="841" t="s">
        <v>977</v>
      </c>
      <c r="D271" s="458"/>
      <c r="E271" s="842"/>
      <c r="F271" s="812" t="s">
        <v>978</v>
      </c>
      <c r="G271" s="575"/>
      <c r="H271" s="843"/>
      <c r="I271" s="844" t="s">
        <v>980</v>
      </c>
      <c r="J271" s="575"/>
      <c r="K271" s="252"/>
    </row>
    <row r="272" spans="2:11" ht="15.75" thickBot="1" x14ac:dyDescent="0.3">
      <c r="B272" s="331"/>
      <c r="C272" s="331"/>
      <c r="D272" s="331"/>
      <c r="E272" s="331"/>
      <c r="F272" s="331"/>
      <c r="G272" s="331"/>
      <c r="H272" s="749"/>
      <c r="I272" s="331"/>
      <c r="J272" s="331"/>
      <c r="K272" s="252"/>
    </row>
    <row r="273" spans="2:11" ht="16.5" thickBot="1" x14ac:dyDescent="0.3">
      <c r="B273" s="333" t="s">
        <v>193</v>
      </c>
      <c r="C273" s="331"/>
      <c r="D273" s="331"/>
      <c r="E273" s="331"/>
      <c r="F273" s="260" t="s">
        <v>194</v>
      </c>
      <c r="G273" s="331"/>
      <c r="H273" s="737" t="s">
        <v>195</v>
      </c>
      <c r="I273" s="514" t="s">
        <v>982</v>
      </c>
      <c r="J273" s="515" t="s">
        <v>983</v>
      </c>
      <c r="K273" s="252"/>
    </row>
    <row r="274" spans="2:11" x14ac:dyDescent="0.25">
      <c r="B274" s="845">
        <v>9</v>
      </c>
      <c r="C274" s="658" t="s">
        <v>68</v>
      </c>
      <c r="D274" s="659">
        <v>6</v>
      </c>
      <c r="E274" s="660" t="s">
        <v>68</v>
      </c>
      <c r="F274" s="520" t="s">
        <v>984</v>
      </c>
      <c r="G274" s="521" t="s">
        <v>1310</v>
      </c>
      <c r="H274" s="739">
        <v>122243165</v>
      </c>
      <c r="I274" s="273" t="s">
        <v>986</v>
      </c>
      <c r="J274" s="270" t="s">
        <v>987</v>
      </c>
      <c r="K274" s="252"/>
    </row>
    <row r="275" spans="2:11" x14ac:dyDescent="0.25">
      <c r="B275" s="846">
        <v>90</v>
      </c>
      <c r="C275" s="668" t="s">
        <v>1311</v>
      </c>
      <c r="D275" s="667" t="s">
        <v>990</v>
      </c>
      <c r="E275" s="668" t="s">
        <v>1311</v>
      </c>
      <c r="F275" s="269" t="s">
        <v>984</v>
      </c>
      <c r="G275" s="270"/>
      <c r="H275" s="742"/>
      <c r="I275" s="273" t="s">
        <v>986</v>
      </c>
      <c r="J275" s="270"/>
      <c r="K275" s="252"/>
    </row>
    <row r="276" spans="2:11" x14ac:dyDescent="0.25">
      <c r="B276" s="761"/>
      <c r="C276" s="304"/>
      <c r="D276" s="667" t="s">
        <v>664</v>
      </c>
      <c r="E276" s="668" t="s">
        <v>991</v>
      </c>
      <c r="F276" s="269" t="s">
        <v>984</v>
      </c>
      <c r="G276" s="847"/>
      <c r="H276" s="848"/>
      <c r="I276" s="273" t="s">
        <v>986</v>
      </c>
      <c r="J276" s="270"/>
      <c r="K276" s="252"/>
    </row>
    <row r="277" spans="2:11" x14ac:dyDescent="0.25">
      <c r="B277" s="761"/>
      <c r="C277" s="304"/>
      <c r="D277" s="671" t="s">
        <v>640</v>
      </c>
      <c r="E277" s="672" t="s">
        <v>1312</v>
      </c>
      <c r="F277" s="269" t="s">
        <v>984</v>
      </c>
      <c r="G277" s="847"/>
      <c r="H277" s="848"/>
      <c r="I277" s="273" t="s">
        <v>986</v>
      </c>
      <c r="J277" s="270"/>
      <c r="K277" s="252"/>
    </row>
    <row r="278" spans="2:11" x14ac:dyDescent="0.25">
      <c r="B278" s="761"/>
      <c r="C278" s="304"/>
      <c r="D278" s="671" t="s">
        <v>659</v>
      </c>
      <c r="E278" s="672" t="s">
        <v>993</v>
      </c>
      <c r="F278" s="269" t="s">
        <v>984</v>
      </c>
      <c r="G278" s="847"/>
      <c r="H278" s="848"/>
      <c r="I278" s="273" t="s">
        <v>986</v>
      </c>
      <c r="J278" s="270"/>
      <c r="K278" s="252"/>
    </row>
    <row r="279" spans="2:11" x14ac:dyDescent="0.25">
      <c r="B279" s="761"/>
      <c r="C279" s="304"/>
      <c r="D279" s="671" t="s">
        <v>994</v>
      </c>
      <c r="E279" s="672" t="s">
        <v>995</v>
      </c>
      <c r="F279" s="269" t="s">
        <v>984</v>
      </c>
      <c r="G279" s="847"/>
      <c r="H279" s="848"/>
      <c r="I279" s="273" t="s">
        <v>986</v>
      </c>
      <c r="J279" s="270"/>
      <c r="K279" s="252"/>
    </row>
    <row r="280" spans="2:11" x14ac:dyDescent="0.25">
      <c r="B280" s="761"/>
      <c r="C280" s="304"/>
      <c r="D280" s="671" t="s">
        <v>996</v>
      </c>
      <c r="E280" s="672" t="s">
        <v>997</v>
      </c>
      <c r="F280" s="269" t="s">
        <v>984</v>
      </c>
      <c r="G280" s="847"/>
      <c r="H280" s="848"/>
      <c r="I280" s="273" t="s">
        <v>986</v>
      </c>
      <c r="J280" s="270"/>
      <c r="K280" s="252"/>
    </row>
    <row r="281" spans="2:11" x14ac:dyDescent="0.25">
      <c r="B281" s="761"/>
      <c r="C281" s="304"/>
      <c r="D281" s="667">
        <v>68</v>
      </c>
      <c r="E281" s="668" t="s">
        <v>999</v>
      </c>
      <c r="F281" s="269" t="s">
        <v>984</v>
      </c>
      <c r="G281" s="847"/>
      <c r="H281" s="848"/>
      <c r="I281" s="273" t="s">
        <v>986</v>
      </c>
      <c r="J281" s="270"/>
      <c r="K281" s="252"/>
    </row>
    <row r="282" spans="2:11" x14ac:dyDescent="0.25">
      <c r="B282" s="846">
        <v>91</v>
      </c>
      <c r="C282" s="666" t="s">
        <v>1313</v>
      </c>
      <c r="D282" s="671" t="s">
        <v>635</v>
      </c>
      <c r="E282" s="672" t="s">
        <v>1001</v>
      </c>
      <c r="F282" s="269" t="s">
        <v>1314</v>
      </c>
      <c r="G282" s="524" t="s">
        <v>1315</v>
      </c>
      <c r="H282" s="739">
        <v>184697628</v>
      </c>
      <c r="I282" s="273" t="s">
        <v>986</v>
      </c>
      <c r="J282" s="270"/>
      <c r="K282" s="252"/>
    </row>
    <row r="283" spans="2:11" x14ac:dyDescent="0.25">
      <c r="B283" s="849" t="s">
        <v>1316</v>
      </c>
      <c r="C283" s="850" t="s">
        <v>1317</v>
      </c>
      <c r="D283" s="851" t="s">
        <v>1006</v>
      </c>
      <c r="E283" s="852" t="s">
        <v>1007</v>
      </c>
      <c r="F283" s="599" t="s">
        <v>1008</v>
      </c>
      <c r="G283" s="590" t="s">
        <v>1009</v>
      </c>
      <c r="H283" s="740">
        <v>20286487</v>
      </c>
      <c r="I283" s="649" t="s">
        <v>986</v>
      </c>
      <c r="J283" s="590"/>
      <c r="K283" s="252"/>
    </row>
    <row r="284" spans="2:11" x14ac:dyDescent="0.25">
      <c r="B284" s="846">
        <v>92</v>
      </c>
      <c r="C284" s="666" t="s">
        <v>1318</v>
      </c>
      <c r="D284" s="671" t="s">
        <v>1012</v>
      </c>
      <c r="E284" s="672" t="s">
        <v>71</v>
      </c>
      <c r="F284" s="269" t="s">
        <v>1013</v>
      </c>
      <c r="G284" s="270" t="s">
        <v>1319</v>
      </c>
      <c r="H284" s="739">
        <v>0</v>
      </c>
      <c r="I284" s="273" t="s">
        <v>1015</v>
      </c>
      <c r="J284" s="270" t="s">
        <v>1016</v>
      </c>
      <c r="K284" s="252"/>
    </row>
    <row r="285" spans="2:11" x14ac:dyDescent="0.25">
      <c r="B285" s="846">
        <v>921</v>
      </c>
      <c r="C285" s="666" t="s">
        <v>1320</v>
      </c>
      <c r="D285" s="671" t="s">
        <v>1017</v>
      </c>
      <c r="E285" s="672" t="s">
        <v>1018</v>
      </c>
      <c r="F285" s="269" t="s">
        <v>1321</v>
      </c>
      <c r="G285" s="270" t="s">
        <v>1322</v>
      </c>
      <c r="H285" s="739">
        <v>80345308</v>
      </c>
      <c r="I285" s="273" t="s">
        <v>1015</v>
      </c>
      <c r="J285" s="270"/>
      <c r="K285" s="252"/>
    </row>
    <row r="286" spans="2:11" x14ac:dyDescent="0.25">
      <c r="B286" s="849">
        <v>928</v>
      </c>
      <c r="C286" s="850" t="s">
        <v>1072</v>
      </c>
      <c r="D286" s="851" t="s">
        <v>1019</v>
      </c>
      <c r="E286" s="852" t="s">
        <v>1020</v>
      </c>
      <c r="F286" s="277" t="s">
        <v>1323</v>
      </c>
      <c r="G286" s="278" t="s">
        <v>1324</v>
      </c>
      <c r="H286" s="740">
        <v>196596708</v>
      </c>
      <c r="I286" s="281" t="s">
        <v>1015</v>
      </c>
      <c r="J286" s="278"/>
      <c r="K286" s="252"/>
    </row>
    <row r="287" spans="2:11" x14ac:dyDescent="0.25">
      <c r="B287" s="853" t="s">
        <v>1325</v>
      </c>
      <c r="C287" s="854" t="s">
        <v>72</v>
      </c>
      <c r="D287" s="688" t="s">
        <v>1023</v>
      </c>
      <c r="E287" s="689" t="s">
        <v>72</v>
      </c>
      <c r="F287" s="690" t="s">
        <v>1024</v>
      </c>
      <c r="G287" s="855" t="s">
        <v>1025</v>
      </c>
      <c r="H287" s="856">
        <v>122909469</v>
      </c>
      <c r="I287" s="692" t="s">
        <v>1026</v>
      </c>
      <c r="J287" s="855" t="s">
        <v>1027</v>
      </c>
      <c r="K287" s="252"/>
    </row>
    <row r="288" spans="2:11" x14ac:dyDescent="0.25">
      <c r="B288" s="849" t="s">
        <v>1326</v>
      </c>
      <c r="C288" s="850" t="s">
        <v>73</v>
      </c>
      <c r="D288" s="851" t="s">
        <v>1032</v>
      </c>
      <c r="E288" s="852" t="s">
        <v>73</v>
      </c>
      <c r="F288" s="277" t="s">
        <v>1033</v>
      </c>
      <c r="G288" s="278" t="s">
        <v>1034</v>
      </c>
      <c r="H288" s="740">
        <v>392940357</v>
      </c>
      <c r="I288" s="281" t="s">
        <v>1035</v>
      </c>
      <c r="J288" s="278" t="s">
        <v>1036</v>
      </c>
      <c r="K288" s="252"/>
    </row>
    <row r="289" spans="2:11" ht="15.75" thickBot="1" x14ac:dyDescent="0.3">
      <c r="B289" s="857">
        <v>96</v>
      </c>
      <c r="C289" s="858" t="s">
        <v>1037</v>
      </c>
      <c r="D289" s="859" t="s">
        <v>1038</v>
      </c>
      <c r="E289" s="858" t="s">
        <v>1037</v>
      </c>
      <c r="F289" s="327" t="s">
        <v>1039</v>
      </c>
      <c r="G289" s="324" t="s">
        <v>1040</v>
      </c>
      <c r="H289" s="748"/>
      <c r="I289" s="327" t="s">
        <v>1041</v>
      </c>
      <c r="J289" s="324" t="s">
        <v>1042</v>
      </c>
    </row>
    <row r="290" spans="2:11" x14ac:dyDescent="0.25">
      <c r="B290" s="252"/>
      <c r="C290" s="252"/>
      <c r="D290" s="252"/>
      <c r="E290" s="252"/>
      <c r="K290" s="252"/>
    </row>
  </sheetData>
  <mergeCells count="7">
    <mergeCell ref="B1:J1"/>
    <mergeCell ref="B2:E2"/>
    <mergeCell ref="F2:J2"/>
    <mergeCell ref="B3:C3"/>
    <mergeCell ref="D3:E3"/>
    <mergeCell ref="F3:G3"/>
    <mergeCell ref="I3:J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0"/>
  <sheetViews>
    <sheetView topLeftCell="A16" workbookViewId="0">
      <selection activeCell="G33" sqref="G33"/>
    </sheetView>
  </sheetViews>
  <sheetFormatPr baseColWidth="10" defaultColWidth="11.42578125" defaultRowHeight="12.75" x14ac:dyDescent="0.25"/>
  <cols>
    <col min="1" max="1" width="4.7109375" style="868" customWidth="1"/>
    <col min="2" max="2" width="14.5703125" style="945" customWidth="1"/>
    <col min="3" max="3" width="60.140625" style="945" customWidth="1"/>
    <col min="4" max="4" width="20.28515625" style="945" customWidth="1"/>
    <col min="5" max="5" width="75.85546875" style="945" customWidth="1"/>
    <col min="6" max="6" width="6.5703125" style="868" customWidth="1"/>
    <col min="7" max="7" width="81.85546875" style="868" customWidth="1"/>
    <col min="8" max="8" width="16.42578125" style="992" customWidth="1"/>
    <col min="9" max="9" width="6.5703125" style="868" customWidth="1"/>
    <col min="10" max="10" width="80.140625" style="868" customWidth="1"/>
    <col min="11" max="11" width="52.85546875" style="868" customWidth="1"/>
    <col min="12" max="12" width="2" style="869" customWidth="1"/>
    <col min="13" max="13" width="2" style="868" customWidth="1"/>
    <col min="14" max="14" width="11.42578125" style="868"/>
    <col min="15" max="15" width="11.140625" style="868" customWidth="1"/>
    <col min="16" max="16384" width="11.42578125" style="868"/>
  </cols>
  <sheetData>
    <row r="1" spans="2:11" s="252" customFormat="1" ht="24" thickBot="1" x14ac:dyDescent="0.3">
      <c r="B1" s="1061" t="s">
        <v>1327</v>
      </c>
      <c r="C1" s="1062"/>
      <c r="D1" s="1062"/>
      <c r="E1" s="1062"/>
      <c r="F1" s="1062"/>
      <c r="G1" s="1062"/>
      <c r="H1" s="1062"/>
      <c r="I1" s="1062"/>
      <c r="J1" s="1063"/>
      <c r="K1"/>
    </row>
    <row r="2" spans="2:11" s="252" customFormat="1" ht="21" thickBot="1" x14ac:dyDescent="0.3">
      <c r="B2" s="1064" t="s">
        <v>1328</v>
      </c>
      <c r="C2" s="1065"/>
      <c r="D2" s="1065"/>
      <c r="E2" s="1066"/>
      <c r="F2" s="1064" t="s">
        <v>186</v>
      </c>
      <c r="G2" s="1065"/>
      <c r="H2" s="1065"/>
      <c r="I2" s="1065"/>
      <c r="J2" s="1066"/>
      <c r="K2"/>
    </row>
    <row r="3" spans="2:11" s="252" customFormat="1" ht="21" thickBot="1" x14ac:dyDescent="0.3">
      <c r="B3" s="1067" t="s">
        <v>1329</v>
      </c>
      <c r="C3" s="1068"/>
      <c r="D3" s="1067" t="s">
        <v>188</v>
      </c>
      <c r="E3" s="1068"/>
      <c r="F3" s="1069" t="s">
        <v>1330</v>
      </c>
      <c r="G3" s="1071"/>
      <c r="H3" s="861" t="s">
        <v>190</v>
      </c>
      <c r="I3" s="1069" t="s">
        <v>191</v>
      </c>
      <c r="J3" s="1070"/>
      <c r="K3"/>
    </row>
    <row r="4" spans="2:11" s="252" customFormat="1" ht="21" thickBot="1" x14ac:dyDescent="0.3">
      <c r="B4" s="862"/>
      <c r="C4" s="862"/>
      <c r="D4" s="862"/>
      <c r="E4" s="862"/>
      <c r="F4" s="863"/>
      <c r="G4" s="863"/>
      <c r="H4" s="864"/>
      <c r="I4" s="863"/>
      <c r="J4" s="863"/>
      <c r="K4"/>
    </row>
    <row r="5" spans="2:11" s="252" customFormat="1" ht="24" thickBot="1" x14ac:dyDescent="0.3">
      <c r="B5" s="258" t="s">
        <v>193</v>
      </c>
      <c r="D5" s="259"/>
      <c r="E5" s="259"/>
      <c r="F5" s="260" t="s">
        <v>194</v>
      </c>
      <c r="G5" s="260"/>
      <c r="H5" s="262" t="s">
        <v>195</v>
      </c>
      <c r="I5" s="264" t="s">
        <v>196</v>
      </c>
      <c r="J5" s="265" t="s">
        <v>197</v>
      </c>
    </row>
    <row r="6" spans="2:11" s="252" customFormat="1" ht="15" x14ac:dyDescent="0.25">
      <c r="B6" s="266" t="s">
        <v>198</v>
      </c>
      <c r="C6" s="738" t="s">
        <v>1056</v>
      </c>
      <c r="D6" s="268" t="s">
        <v>198</v>
      </c>
      <c r="E6" s="738" t="s">
        <v>1056</v>
      </c>
      <c r="F6" s="269" t="s">
        <v>200</v>
      </c>
      <c r="G6" s="270" t="s">
        <v>201</v>
      </c>
      <c r="H6" s="293">
        <v>523816512</v>
      </c>
      <c r="I6" s="273" t="s">
        <v>202</v>
      </c>
      <c r="J6" s="270" t="s">
        <v>203</v>
      </c>
    </row>
    <row r="7" spans="2:11" s="252" customFormat="1" ht="15" x14ac:dyDescent="0.25">
      <c r="B7" s="865" t="s">
        <v>204</v>
      </c>
      <c r="C7" s="275" t="s">
        <v>16</v>
      </c>
      <c r="D7" s="274" t="s">
        <v>205</v>
      </c>
      <c r="E7" s="276" t="s">
        <v>16</v>
      </c>
      <c r="F7" s="277" t="s">
        <v>206</v>
      </c>
      <c r="G7" s="278" t="s">
        <v>207</v>
      </c>
      <c r="H7" s="310">
        <v>105341215</v>
      </c>
      <c r="I7" s="281" t="s">
        <v>202</v>
      </c>
      <c r="J7" s="866"/>
    </row>
    <row r="8" spans="2:11" ht="15" x14ac:dyDescent="0.25">
      <c r="B8" s="867">
        <v>0</v>
      </c>
      <c r="C8" s="283" t="s">
        <v>15</v>
      </c>
      <c r="D8" s="282">
        <v>0</v>
      </c>
      <c r="E8" s="284" t="s">
        <v>15</v>
      </c>
      <c r="F8" s="285" t="s">
        <v>208</v>
      </c>
      <c r="G8" s="286" t="s">
        <v>209</v>
      </c>
      <c r="H8" s="455">
        <v>745368720</v>
      </c>
      <c r="I8" s="289" t="s">
        <v>210</v>
      </c>
      <c r="J8" s="286" t="s">
        <v>1331</v>
      </c>
    </row>
    <row r="9" spans="2:11" ht="14.25" x14ac:dyDescent="0.25">
      <c r="B9" s="290" t="s">
        <v>212</v>
      </c>
      <c r="C9" s="870" t="s">
        <v>17</v>
      </c>
      <c r="D9" s="290" t="s">
        <v>212</v>
      </c>
      <c r="E9" s="305" t="s">
        <v>17</v>
      </c>
      <c r="F9" s="269" t="s">
        <v>208</v>
      </c>
      <c r="G9" s="270"/>
      <c r="H9" s="293"/>
      <c r="I9" s="273" t="s">
        <v>210</v>
      </c>
      <c r="J9" s="270"/>
    </row>
    <row r="10" spans="2:11" ht="14.25" x14ac:dyDescent="0.25">
      <c r="B10" s="290" t="s">
        <v>213</v>
      </c>
      <c r="C10" s="870" t="s">
        <v>214</v>
      </c>
      <c r="D10" s="290" t="s">
        <v>213</v>
      </c>
      <c r="E10" s="305" t="s">
        <v>214</v>
      </c>
      <c r="F10" s="269" t="s">
        <v>208</v>
      </c>
      <c r="G10" s="270"/>
      <c r="H10" s="293"/>
      <c r="I10" s="273" t="s">
        <v>210</v>
      </c>
      <c r="J10" s="270"/>
    </row>
    <row r="11" spans="2:11" ht="14.25" x14ac:dyDescent="0.25">
      <c r="B11" s="302"/>
      <c r="C11" s="384"/>
      <c r="D11" s="290" t="s">
        <v>221</v>
      </c>
      <c r="E11" s="305" t="s">
        <v>220</v>
      </c>
      <c r="F11" s="269" t="s">
        <v>208</v>
      </c>
      <c r="G11" s="270"/>
      <c r="H11" s="293"/>
      <c r="I11" s="273" t="s">
        <v>210</v>
      </c>
      <c r="J11" s="270"/>
    </row>
    <row r="12" spans="2:11" ht="14.25" x14ac:dyDescent="0.25">
      <c r="B12" s="302"/>
      <c r="C12" s="384"/>
      <c r="D12" s="290" t="s">
        <v>219</v>
      </c>
      <c r="E12" s="305" t="s">
        <v>225</v>
      </c>
      <c r="F12" s="269" t="s">
        <v>208</v>
      </c>
      <c r="G12" s="270"/>
      <c r="H12" s="293"/>
      <c r="I12" s="273" t="s">
        <v>210</v>
      </c>
      <c r="J12" s="270"/>
    </row>
    <row r="13" spans="2:11" ht="14.25" x14ac:dyDescent="0.25">
      <c r="B13" s="302"/>
      <c r="C13" s="304"/>
      <c r="D13" s="290" t="s">
        <v>224</v>
      </c>
      <c r="E13" s="305" t="s">
        <v>1062</v>
      </c>
      <c r="F13" s="269" t="s">
        <v>208</v>
      </c>
      <c r="G13" s="270"/>
      <c r="H13" s="293"/>
      <c r="I13" s="273" t="s">
        <v>210</v>
      </c>
      <c r="J13" s="270"/>
    </row>
    <row r="14" spans="2:11" ht="14.25" x14ac:dyDescent="0.25">
      <c r="B14" s="302"/>
      <c r="C14" s="304"/>
      <c r="D14" s="290" t="s">
        <v>228</v>
      </c>
      <c r="E14" s="305" t="s">
        <v>234</v>
      </c>
      <c r="F14" s="269" t="s">
        <v>208</v>
      </c>
      <c r="G14" s="270"/>
      <c r="H14" s="293"/>
      <c r="I14" s="273" t="s">
        <v>210</v>
      </c>
      <c r="J14" s="270"/>
    </row>
    <row r="15" spans="2:11" ht="14.25" x14ac:dyDescent="0.25">
      <c r="B15" s="302"/>
      <c r="C15" s="304"/>
      <c r="D15" s="290" t="s">
        <v>233</v>
      </c>
      <c r="E15" s="305" t="s">
        <v>1063</v>
      </c>
      <c r="F15" s="269" t="s">
        <v>208</v>
      </c>
      <c r="G15" s="270"/>
      <c r="H15" s="293"/>
      <c r="I15" s="273" t="s">
        <v>210</v>
      </c>
      <c r="J15" s="270"/>
    </row>
    <row r="16" spans="2:11" ht="14.25" x14ac:dyDescent="0.25">
      <c r="B16" s="290" t="s">
        <v>1332</v>
      </c>
      <c r="C16" s="871" t="s">
        <v>218</v>
      </c>
      <c r="D16" s="290" t="s">
        <v>217</v>
      </c>
      <c r="E16" s="305" t="s">
        <v>218</v>
      </c>
      <c r="F16" s="269" t="s">
        <v>208</v>
      </c>
      <c r="G16" s="270"/>
      <c r="H16" s="293"/>
      <c r="I16" s="273" t="s">
        <v>210</v>
      </c>
      <c r="J16" s="270"/>
    </row>
    <row r="17" spans="2:10" ht="14.25" x14ac:dyDescent="0.25">
      <c r="B17" s="274" t="s">
        <v>1333</v>
      </c>
      <c r="C17" s="872" t="s">
        <v>216</v>
      </c>
      <c r="D17" s="274" t="s">
        <v>215</v>
      </c>
      <c r="E17" s="872" t="s">
        <v>216</v>
      </c>
      <c r="F17" s="281" t="s">
        <v>1066</v>
      </c>
      <c r="G17" s="278" t="s">
        <v>1067</v>
      </c>
      <c r="H17" s="310">
        <v>1665561392</v>
      </c>
      <c r="I17" s="281" t="s">
        <v>210</v>
      </c>
      <c r="J17" s="278"/>
    </row>
    <row r="18" spans="2:10" ht="14.25" x14ac:dyDescent="0.25">
      <c r="B18" s="299" t="s">
        <v>215</v>
      </c>
      <c r="C18" s="283" t="s">
        <v>1334</v>
      </c>
      <c r="D18" s="299" t="s">
        <v>241</v>
      </c>
      <c r="E18" s="283" t="s">
        <v>242</v>
      </c>
      <c r="F18" s="285" t="s">
        <v>243</v>
      </c>
      <c r="G18" s="286" t="s">
        <v>1335</v>
      </c>
      <c r="H18" s="455">
        <v>96392026</v>
      </c>
      <c r="I18" s="289" t="s">
        <v>245</v>
      </c>
      <c r="J18" s="286" t="s">
        <v>246</v>
      </c>
    </row>
    <row r="19" spans="2:10" ht="14.25" x14ac:dyDescent="0.25">
      <c r="B19" s="302"/>
      <c r="C19" s="304"/>
      <c r="D19" s="290" t="s">
        <v>247</v>
      </c>
      <c r="E19" s="305" t="s">
        <v>248</v>
      </c>
      <c r="F19" s="269" t="s">
        <v>243</v>
      </c>
      <c r="G19" s="270"/>
      <c r="H19" s="293"/>
      <c r="I19" s="273" t="s">
        <v>245</v>
      </c>
      <c r="J19" s="270"/>
    </row>
    <row r="20" spans="2:10" ht="14.25" x14ac:dyDescent="0.25">
      <c r="B20" s="290" t="s">
        <v>221</v>
      </c>
      <c r="C20" s="871" t="s">
        <v>1336</v>
      </c>
      <c r="D20" s="290" t="s">
        <v>249</v>
      </c>
      <c r="E20" s="305" t="s">
        <v>250</v>
      </c>
      <c r="F20" s="269" t="s">
        <v>1337</v>
      </c>
      <c r="G20" s="270" t="s">
        <v>1338</v>
      </c>
      <c r="H20" s="293">
        <v>30893753</v>
      </c>
      <c r="I20" s="273" t="s">
        <v>245</v>
      </c>
      <c r="J20" s="270"/>
    </row>
    <row r="21" spans="2:10" ht="14.25" x14ac:dyDescent="0.25">
      <c r="B21" s="290" t="s">
        <v>219</v>
      </c>
      <c r="C21" s="871" t="s">
        <v>252</v>
      </c>
      <c r="D21" s="290" t="s">
        <v>251</v>
      </c>
      <c r="E21" s="305" t="s">
        <v>252</v>
      </c>
      <c r="F21" s="269" t="s">
        <v>1339</v>
      </c>
      <c r="G21" s="270" t="s">
        <v>1340</v>
      </c>
      <c r="H21" s="293">
        <v>842836</v>
      </c>
      <c r="I21" s="273" t="s">
        <v>245</v>
      </c>
      <c r="J21" s="270"/>
    </row>
    <row r="22" spans="2:10" ht="14.25" x14ac:dyDescent="0.25">
      <c r="B22" s="290" t="s">
        <v>217</v>
      </c>
      <c r="C22" s="305" t="s">
        <v>1341</v>
      </c>
      <c r="D22" s="290" t="s">
        <v>253</v>
      </c>
      <c r="E22" s="305" t="s">
        <v>254</v>
      </c>
      <c r="F22" s="269" t="s">
        <v>1342</v>
      </c>
      <c r="G22" s="270" t="s">
        <v>1343</v>
      </c>
      <c r="H22" s="293">
        <v>1994348</v>
      </c>
      <c r="I22" s="273" t="s">
        <v>245</v>
      </c>
      <c r="J22" s="270"/>
    </row>
    <row r="23" spans="2:10" ht="14.25" x14ac:dyDescent="0.25">
      <c r="B23" s="302"/>
      <c r="C23" s="306"/>
      <c r="D23" s="290" t="s">
        <v>255</v>
      </c>
      <c r="E23" s="305" t="s">
        <v>256</v>
      </c>
      <c r="F23" s="269" t="s">
        <v>1342</v>
      </c>
      <c r="G23" s="270"/>
      <c r="H23" s="293"/>
      <c r="I23" s="273" t="s">
        <v>245</v>
      </c>
      <c r="J23" s="270"/>
    </row>
    <row r="24" spans="2:10" ht="14.25" x14ac:dyDescent="0.25">
      <c r="B24" s="302"/>
      <c r="C24" s="384"/>
      <c r="D24" s="290" t="s">
        <v>257</v>
      </c>
      <c r="E24" s="305" t="s">
        <v>258</v>
      </c>
      <c r="F24" s="269" t="s">
        <v>1342</v>
      </c>
      <c r="G24" s="270"/>
      <c r="H24" s="293"/>
      <c r="I24" s="273" t="s">
        <v>245</v>
      </c>
      <c r="J24" s="270"/>
    </row>
    <row r="25" spans="2:10" ht="14.25" x14ac:dyDescent="0.25">
      <c r="B25" s="302"/>
      <c r="C25" s="304"/>
      <c r="D25" s="290" t="s">
        <v>259</v>
      </c>
      <c r="E25" s="305" t="s">
        <v>260</v>
      </c>
      <c r="F25" s="269" t="s">
        <v>1342</v>
      </c>
      <c r="G25" s="270"/>
      <c r="H25" s="293"/>
      <c r="I25" s="273" t="s">
        <v>245</v>
      </c>
      <c r="J25" s="270"/>
    </row>
    <row r="26" spans="2:10" ht="14.25" x14ac:dyDescent="0.25">
      <c r="B26" s="308"/>
      <c r="C26" s="599"/>
      <c r="D26" s="274" t="s">
        <v>261</v>
      </c>
      <c r="E26" s="298" t="s">
        <v>1344</v>
      </c>
      <c r="F26" s="277" t="s">
        <v>1342</v>
      </c>
      <c r="G26" s="278"/>
      <c r="H26" s="310"/>
      <c r="I26" s="281" t="s">
        <v>245</v>
      </c>
      <c r="J26" s="278"/>
    </row>
    <row r="27" spans="2:10" ht="28.5" x14ac:dyDescent="0.25">
      <c r="B27" s="299" t="s">
        <v>265</v>
      </c>
      <c r="C27" s="301" t="s">
        <v>1345</v>
      </c>
      <c r="D27" s="299" t="s">
        <v>265</v>
      </c>
      <c r="E27" s="283" t="s">
        <v>266</v>
      </c>
      <c r="F27" s="285" t="s">
        <v>267</v>
      </c>
      <c r="G27" s="873" t="s">
        <v>268</v>
      </c>
      <c r="H27" s="874">
        <v>0</v>
      </c>
      <c r="I27" s="289" t="s">
        <v>269</v>
      </c>
      <c r="J27" s="314" t="s">
        <v>270</v>
      </c>
    </row>
    <row r="28" spans="2:10" ht="14.25" x14ac:dyDescent="0.25">
      <c r="B28" s="290" t="s">
        <v>295</v>
      </c>
      <c r="C28" s="292" t="s">
        <v>274</v>
      </c>
      <c r="D28" s="290" t="s">
        <v>273</v>
      </c>
      <c r="E28" s="305" t="s">
        <v>274</v>
      </c>
      <c r="F28" s="269" t="s">
        <v>275</v>
      </c>
      <c r="G28" s="270" t="s">
        <v>1346</v>
      </c>
      <c r="H28" s="293">
        <v>6140196</v>
      </c>
      <c r="I28" s="273" t="s">
        <v>269</v>
      </c>
      <c r="J28" s="270"/>
    </row>
    <row r="29" spans="2:10" ht="14.25" x14ac:dyDescent="0.25">
      <c r="B29" s="290" t="s">
        <v>273</v>
      </c>
      <c r="C29" s="292" t="s">
        <v>292</v>
      </c>
      <c r="D29" s="290" t="s">
        <v>291</v>
      </c>
      <c r="E29" s="305" t="s">
        <v>292</v>
      </c>
      <c r="F29" s="269" t="s">
        <v>1347</v>
      </c>
      <c r="G29" s="270" t="s">
        <v>1348</v>
      </c>
      <c r="H29" s="293">
        <v>4985649</v>
      </c>
      <c r="I29" s="273" t="s">
        <v>269</v>
      </c>
      <c r="J29" s="270"/>
    </row>
    <row r="30" spans="2:10" ht="14.25" x14ac:dyDescent="0.25">
      <c r="B30" s="290" t="s">
        <v>291</v>
      </c>
      <c r="C30" s="292" t="s">
        <v>1349</v>
      </c>
      <c r="D30" s="290" t="s">
        <v>295</v>
      </c>
      <c r="E30" s="305" t="s">
        <v>296</v>
      </c>
      <c r="F30" s="269" t="s">
        <v>1350</v>
      </c>
      <c r="G30" s="270" t="s">
        <v>1351</v>
      </c>
      <c r="H30" s="293">
        <v>15868706</v>
      </c>
      <c r="I30" s="273" t="s">
        <v>269</v>
      </c>
      <c r="J30" s="270"/>
    </row>
    <row r="31" spans="2:10" ht="14.25" x14ac:dyDescent="0.25">
      <c r="B31" s="290" t="s">
        <v>297</v>
      </c>
      <c r="C31" s="292" t="s">
        <v>298</v>
      </c>
      <c r="D31" s="290" t="s">
        <v>297</v>
      </c>
      <c r="E31" s="305" t="s">
        <v>298</v>
      </c>
      <c r="F31" s="269" t="s">
        <v>1352</v>
      </c>
      <c r="G31" s="270" t="s">
        <v>1353</v>
      </c>
      <c r="H31" s="293">
        <v>10053475</v>
      </c>
      <c r="I31" s="273" t="s">
        <v>269</v>
      </c>
      <c r="J31" s="270"/>
    </row>
    <row r="32" spans="2:10" ht="14.25" x14ac:dyDescent="0.25">
      <c r="B32" s="290" t="s">
        <v>299</v>
      </c>
      <c r="C32" s="292" t="s">
        <v>1354</v>
      </c>
      <c r="D32" s="290" t="s">
        <v>299</v>
      </c>
      <c r="E32" s="292" t="s">
        <v>999</v>
      </c>
      <c r="F32" s="269" t="s">
        <v>293</v>
      </c>
      <c r="G32" s="270" t="s">
        <v>1355</v>
      </c>
      <c r="H32" s="293">
        <v>13147595</v>
      </c>
      <c r="I32" s="273" t="s">
        <v>269</v>
      </c>
      <c r="J32" s="270"/>
    </row>
    <row r="33" spans="2:10" ht="14.25" x14ac:dyDescent="0.25">
      <c r="B33" s="875">
        <v>6</v>
      </c>
      <c r="C33" s="876" t="s">
        <v>278</v>
      </c>
      <c r="D33" s="877" t="s">
        <v>277</v>
      </c>
      <c r="E33" s="878" t="s">
        <v>278</v>
      </c>
      <c r="F33" s="269" t="s">
        <v>1356</v>
      </c>
      <c r="G33" s="270" t="s">
        <v>1357</v>
      </c>
      <c r="H33" s="293">
        <v>0</v>
      </c>
      <c r="I33" s="273" t="s">
        <v>269</v>
      </c>
      <c r="J33" s="270"/>
    </row>
    <row r="34" spans="2:10" ht="14.25" x14ac:dyDescent="0.25">
      <c r="B34" s="552" t="s">
        <v>664</v>
      </c>
      <c r="C34" s="553" t="s">
        <v>280</v>
      </c>
      <c r="D34" s="879" t="s">
        <v>279</v>
      </c>
      <c r="E34" s="878" t="s">
        <v>280</v>
      </c>
      <c r="F34" s="269" t="s">
        <v>1358</v>
      </c>
      <c r="G34" s="270" t="s">
        <v>1359</v>
      </c>
      <c r="H34" s="293">
        <v>92892492</v>
      </c>
      <c r="I34" s="273" t="s">
        <v>269</v>
      </c>
      <c r="J34" s="270"/>
    </row>
    <row r="35" spans="2:10" ht="14.25" x14ac:dyDescent="0.25">
      <c r="B35" s="552" t="s">
        <v>635</v>
      </c>
      <c r="C35" s="553" t="s">
        <v>282</v>
      </c>
      <c r="D35" s="879" t="s">
        <v>281</v>
      </c>
      <c r="E35" s="878" t="s">
        <v>282</v>
      </c>
      <c r="F35" s="269" t="s">
        <v>1360</v>
      </c>
      <c r="G35" s="270" t="s">
        <v>1361</v>
      </c>
      <c r="H35" s="293">
        <v>813553732</v>
      </c>
      <c r="I35" s="273" t="s">
        <v>269</v>
      </c>
      <c r="J35" s="270"/>
    </row>
    <row r="36" spans="2:10" ht="14.25" x14ac:dyDescent="0.25">
      <c r="B36" s="552" t="s">
        <v>640</v>
      </c>
      <c r="C36" s="553" t="s">
        <v>1072</v>
      </c>
      <c r="D36" s="879" t="s">
        <v>283</v>
      </c>
      <c r="E36" s="878" t="s">
        <v>284</v>
      </c>
      <c r="F36" s="269" t="s">
        <v>1362</v>
      </c>
      <c r="G36" s="270" t="s">
        <v>1363</v>
      </c>
      <c r="H36" s="293">
        <v>41000</v>
      </c>
      <c r="I36" s="273" t="s">
        <v>269</v>
      </c>
      <c r="J36" s="270"/>
    </row>
    <row r="37" spans="2:10" ht="14.25" x14ac:dyDescent="0.25">
      <c r="B37" s="552" t="s">
        <v>1364</v>
      </c>
      <c r="C37" s="553" t="s">
        <v>286</v>
      </c>
      <c r="D37" s="879" t="s">
        <v>285</v>
      </c>
      <c r="E37" s="878" t="s">
        <v>286</v>
      </c>
      <c r="F37" s="269" t="s">
        <v>1365</v>
      </c>
      <c r="G37" s="270" t="s">
        <v>1366</v>
      </c>
      <c r="H37" s="293">
        <v>1370033437</v>
      </c>
      <c r="I37" s="273" t="s">
        <v>269</v>
      </c>
      <c r="J37" s="270"/>
    </row>
    <row r="38" spans="2:10" ht="14.25" x14ac:dyDescent="0.25">
      <c r="B38" s="880" t="s">
        <v>1012</v>
      </c>
      <c r="C38" s="881" t="s">
        <v>288</v>
      </c>
      <c r="D38" s="882" t="s">
        <v>287</v>
      </c>
      <c r="E38" s="883" t="s">
        <v>288</v>
      </c>
      <c r="F38" s="277" t="s">
        <v>1367</v>
      </c>
      <c r="G38" s="278" t="s">
        <v>1368</v>
      </c>
      <c r="H38" s="310">
        <v>14043881</v>
      </c>
      <c r="I38" s="281" t="s">
        <v>269</v>
      </c>
      <c r="J38" s="278"/>
    </row>
    <row r="39" spans="2:10" ht="15" thickBot="1" x14ac:dyDescent="0.3">
      <c r="B39" s="320" t="s">
        <v>277</v>
      </c>
      <c r="C39" s="884" t="s">
        <v>301</v>
      </c>
      <c r="D39" s="320" t="s">
        <v>302</v>
      </c>
      <c r="E39" s="322" t="s">
        <v>301</v>
      </c>
      <c r="F39" s="323" t="s">
        <v>303</v>
      </c>
      <c r="G39" s="324" t="s">
        <v>304</v>
      </c>
      <c r="H39" s="326"/>
      <c r="I39" s="327" t="s">
        <v>305</v>
      </c>
      <c r="J39" s="324" t="s">
        <v>306</v>
      </c>
    </row>
    <row r="40" spans="2:10" ht="15" thickBot="1" x14ac:dyDescent="0.3">
      <c r="B40" s="885"/>
      <c r="C40" s="886"/>
      <c r="D40" s="885"/>
      <c r="E40" s="886"/>
      <c r="F40" s="869"/>
      <c r="G40" s="331"/>
      <c r="H40" s="332"/>
      <c r="J40" s="869"/>
    </row>
    <row r="41" spans="2:10" ht="24" thickBot="1" x14ac:dyDescent="0.3">
      <c r="B41" s="333" t="s">
        <v>193</v>
      </c>
      <c r="C41" s="252"/>
      <c r="D41" s="334"/>
      <c r="E41" s="334"/>
      <c r="F41" s="260" t="s">
        <v>194</v>
      </c>
      <c r="G41" s="261"/>
      <c r="H41" s="262" t="s">
        <v>195</v>
      </c>
      <c r="I41" s="336" t="s">
        <v>307</v>
      </c>
      <c r="J41" s="265" t="s">
        <v>308</v>
      </c>
    </row>
    <row r="42" spans="2:10" ht="14.25" x14ac:dyDescent="0.25">
      <c r="B42" s="887" t="s">
        <v>241</v>
      </c>
      <c r="C42" s="888" t="s">
        <v>309</v>
      </c>
      <c r="D42" s="337">
        <v>1</v>
      </c>
      <c r="E42" s="338" t="s">
        <v>309</v>
      </c>
      <c r="F42" s="339" t="s">
        <v>310</v>
      </c>
      <c r="G42" s="340" t="s">
        <v>1369</v>
      </c>
      <c r="H42" s="293">
        <v>103411240</v>
      </c>
      <c r="I42" s="273" t="s">
        <v>312</v>
      </c>
      <c r="J42" s="270" t="s">
        <v>313</v>
      </c>
    </row>
    <row r="43" spans="2:10" ht="14.25" x14ac:dyDescent="0.25">
      <c r="B43" s="761"/>
      <c r="C43" s="384"/>
      <c r="D43" s="889" t="s">
        <v>315</v>
      </c>
      <c r="E43" s="890" t="s">
        <v>75</v>
      </c>
      <c r="F43" s="269" t="s">
        <v>310</v>
      </c>
      <c r="G43" s="270"/>
      <c r="H43" s="293"/>
      <c r="I43" s="273" t="s">
        <v>312</v>
      </c>
      <c r="J43" s="270"/>
    </row>
    <row r="44" spans="2:10" ht="14.25" x14ac:dyDescent="0.25">
      <c r="B44" s="761"/>
      <c r="C44" s="384"/>
      <c r="D44" s="889">
        <v>11</v>
      </c>
      <c r="E44" s="890" t="s">
        <v>22</v>
      </c>
      <c r="F44" s="269" t="s">
        <v>310</v>
      </c>
      <c r="G44" s="270"/>
      <c r="H44" s="293"/>
      <c r="I44" s="273" t="s">
        <v>312</v>
      </c>
      <c r="J44" s="270"/>
    </row>
    <row r="45" spans="2:10" ht="14.25" x14ac:dyDescent="0.25">
      <c r="B45" s="761"/>
      <c r="C45" s="384"/>
      <c r="D45" s="889">
        <v>12</v>
      </c>
      <c r="E45" s="890" t="s">
        <v>23</v>
      </c>
      <c r="F45" s="269" t="s">
        <v>310</v>
      </c>
      <c r="G45" s="270"/>
      <c r="H45" s="293"/>
      <c r="I45" s="273" t="s">
        <v>312</v>
      </c>
      <c r="J45" s="270"/>
    </row>
    <row r="46" spans="2:10" ht="14.25" x14ac:dyDescent="0.25">
      <c r="B46" s="761"/>
      <c r="C46" s="384"/>
      <c r="D46" s="889">
        <v>13</v>
      </c>
      <c r="E46" s="890" t="s">
        <v>24</v>
      </c>
      <c r="F46" s="269" t="s">
        <v>310</v>
      </c>
      <c r="G46" s="270"/>
      <c r="H46" s="293"/>
      <c r="I46" s="273" t="s">
        <v>312</v>
      </c>
      <c r="J46" s="270"/>
    </row>
    <row r="47" spans="2:10" ht="14.25" x14ac:dyDescent="0.25">
      <c r="B47" s="891"/>
      <c r="C47" s="892"/>
      <c r="D47" s="893" t="s">
        <v>335</v>
      </c>
      <c r="E47" s="894" t="s">
        <v>1077</v>
      </c>
      <c r="F47" s="277" t="s">
        <v>310</v>
      </c>
      <c r="G47" s="278"/>
      <c r="H47" s="310"/>
      <c r="I47" s="281" t="s">
        <v>312</v>
      </c>
      <c r="J47" s="278"/>
    </row>
    <row r="48" spans="2:10" ht="15" thickBot="1" x14ac:dyDescent="0.25">
      <c r="B48" s="895" t="s">
        <v>703</v>
      </c>
      <c r="C48" s="896" t="s">
        <v>975</v>
      </c>
      <c r="D48" s="362">
        <v>14</v>
      </c>
      <c r="E48" s="363" t="s">
        <v>339</v>
      </c>
      <c r="F48" s="364" t="s">
        <v>340</v>
      </c>
      <c r="G48" s="365" t="s">
        <v>341</v>
      </c>
      <c r="H48" s="366"/>
      <c r="I48" s="364" t="s">
        <v>342</v>
      </c>
      <c r="J48" s="365" t="s">
        <v>343</v>
      </c>
    </row>
    <row r="49" spans="1:12" ht="15" thickBot="1" x14ac:dyDescent="0.3">
      <c r="B49" s="330"/>
      <c r="C49" s="329"/>
      <c r="D49" s="409"/>
      <c r="E49" s="409"/>
      <c r="F49" s="269"/>
      <c r="G49" s="331"/>
      <c r="H49" s="332"/>
      <c r="I49" s="331"/>
      <c r="J49" s="269"/>
    </row>
    <row r="50" spans="1:12" s="252" customFormat="1" ht="24" thickBot="1" x14ac:dyDescent="0.3">
      <c r="A50" s="353"/>
      <c r="B50" s="333" t="s">
        <v>193</v>
      </c>
      <c r="C50" s="353"/>
      <c r="D50" s="334"/>
      <c r="E50" s="334"/>
      <c r="F50" s="260" t="s">
        <v>194</v>
      </c>
      <c r="G50" s="261"/>
      <c r="H50" s="262" t="s">
        <v>195</v>
      </c>
      <c r="I50" s="336" t="s">
        <v>344</v>
      </c>
      <c r="J50" s="265" t="s">
        <v>345</v>
      </c>
      <c r="K50" s="353"/>
      <c r="L50" s="353"/>
    </row>
    <row r="51" spans="1:12" s="252" customFormat="1" ht="15" x14ac:dyDescent="0.25">
      <c r="B51" s="897" t="s">
        <v>1370</v>
      </c>
      <c r="C51" s="376" t="s">
        <v>1371</v>
      </c>
      <c r="D51" s="375">
        <v>2</v>
      </c>
      <c r="E51" s="377" t="s">
        <v>347</v>
      </c>
      <c r="F51" s="378" t="s">
        <v>348</v>
      </c>
      <c r="G51" s="340" t="s">
        <v>349</v>
      </c>
      <c r="H51" s="293">
        <v>68057675</v>
      </c>
      <c r="I51" s="273" t="s">
        <v>350</v>
      </c>
      <c r="J51" s="270" t="s">
        <v>351</v>
      </c>
    </row>
    <row r="52" spans="1:12" ht="15" x14ac:dyDescent="0.25">
      <c r="B52" s="898" t="s">
        <v>1372</v>
      </c>
      <c r="C52" s="899" t="s">
        <v>346</v>
      </c>
      <c r="D52" s="900"/>
      <c r="E52" s="901"/>
      <c r="F52" s="269" t="s">
        <v>348</v>
      </c>
      <c r="G52" s="270"/>
      <c r="H52" s="293"/>
      <c r="I52" s="273" t="s">
        <v>350</v>
      </c>
      <c r="J52" s="270"/>
    </row>
    <row r="53" spans="1:12" ht="14.25" x14ac:dyDescent="0.25">
      <c r="B53" s="379" t="s">
        <v>315</v>
      </c>
      <c r="C53" s="380" t="s">
        <v>1373</v>
      </c>
      <c r="D53" s="379" t="s">
        <v>353</v>
      </c>
      <c r="E53" s="381" t="s">
        <v>354</v>
      </c>
      <c r="F53" s="269" t="s">
        <v>348</v>
      </c>
      <c r="G53" s="270"/>
      <c r="H53" s="293"/>
      <c r="I53" s="273" t="s">
        <v>350</v>
      </c>
      <c r="J53" s="270"/>
    </row>
    <row r="54" spans="1:12" ht="14.25" x14ac:dyDescent="0.25">
      <c r="B54" s="902" t="s">
        <v>353</v>
      </c>
      <c r="C54" s="899" t="s">
        <v>27</v>
      </c>
      <c r="D54" s="379" t="s">
        <v>355</v>
      </c>
      <c r="E54" s="381" t="s">
        <v>354</v>
      </c>
      <c r="F54" s="269" t="s">
        <v>348</v>
      </c>
      <c r="G54" s="270"/>
      <c r="H54" s="293"/>
      <c r="I54" s="273" t="s">
        <v>350</v>
      </c>
      <c r="J54" s="270"/>
    </row>
    <row r="55" spans="1:12" ht="14.25" x14ac:dyDescent="0.25">
      <c r="B55" s="903" t="s">
        <v>410</v>
      </c>
      <c r="C55" s="904" t="s">
        <v>357</v>
      </c>
      <c r="D55" s="386" t="s">
        <v>356</v>
      </c>
      <c r="E55" s="387" t="s">
        <v>1374</v>
      </c>
      <c r="F55" s="277" t="s">
        <v>1375</v>
      </c>
      <c r="G55" s="278" t="s">
        <v>1376</v>
      </c>
      <c r="H55" s="310">
        <v>10785857</v>
      </c>
      <c r="I55" s="281" t="s">
        <v>350</v>
      </c>
      <c r="J55" s="278"/>
    </row>
    <row r="56" spans="1:12" ht="14.25" x14ac:dyDescent="0.25">
      <c r="B56" s="905" t="s">
        <v>358</v>
      </c>
      <c r="C56" s="906" t="s">
        <v>28</v>
      </c>
      <c r="D56" s="391" t="s">
        <v>358</v>
      </c>
      <c r="E56" s="392" t="s">
        <v>28</v>
      </c>
      <c r="F56" s="285" t="s">
        <v>359</v>
      </c>
      <c r="G56" s="286" t="s">
        <v>1080</v>
      </c>
      <c r="H56" s="455">
        <v>13899818</v>
      </c>
      <c r="I56" s="289" t="s">
        <v>361</v>
      </c>
      <c r="J56" s="286" t="s">
        <v>362</v>
      </c>
    </row>
    <row r="57" spans="1:12" ht="14.25" x14ac:dyDescent="0.25">
      <c r="B57" s="302"/>
      <c r="C57" s="490"/>
      <c r="D57" s="400" t="s">
        <v>363</v>
      </c>
      <c r="E57" s="381" t="s">
        <v>1081</v>
      </c>
      <c r="F57" s="269" t="s">
        <v>359</v>
      </c>
      <c r="G57" s="270"/>
      <c r="H57" s="293"/>
      <c r="I57" s="273" t="s">
        <v>361</v>
      </c>
      <c r="J57" s="270"/>
    </row>
    <row r="58" spans="1:12" ht="14.25" x14ac:dyDescent="0.25">
      <c r="B58" s="302"/>
      <c r="C58" s="490"/>
      <c r="D58" s="400" t="s">
        <v>367</v>
      </c>
      <c r="E58" s="381" t="s">
        <v>1082</v>
      </c>
      <c r="F58" s="269" t="s">
        <v>359</v>
      </c>
      <c r="G58" s="270"/>
      <c r="H58" s="293"/>
      <c r="I58" s="273" t="s">
        <v>361</v>
      </c>
      <c r="J58" s="270"/>
    </row>
    <row r="59" spans="1:12" ht="14.25" x14ac:dyDescent="0.25">
      <c r="B59" s="308"/>
      <c r="C59" s="599"/>
      <c r="D59" s="386" t="s">
        <v>371</v>
      </c>
      <c r="E59" s="387" t="s">
        <v>372</v>
      </c>
      <c r="F59" s="277" t="s">
        <v>359</v>
      </c>
      <c r="G59" s="278"/>
      <c r="H59" s="310"/>
      <c r="I59" s="281" t="s">
        <v>361</v>
      </c>
      <c r="J59" s="278"/>
    </row>
    <row r="60" spans="1:12" ht="14.25" x14ac:dyDescent="0.25">
      <c r="B60" s="905" t="s">
        <v>375</v>
      </c>
      <c r="C60" s="907" t="s">
        <v>29</v>
      </c>
      <c r="D60" s="391" t="s">
        <v>375</v>
      </c>
      <c r="E60" s="392" t="s">
        <v>29</v>
      </c>
      <c r="F60" s="285" t="s">
        <v>376</v>
      </c>
      <c r="G60" s="286" t="s">
        <v>1084</v>
      </c>
      <c r="H60" s="455">
        <v>0</v>
      </c>
      <c r="I60" s="289" t="s">
        <v>378</v>
      </c>
      <c r="J60" s="286" t="s">
        <v>379</v>
      </c>
    </row>
    <row r="61" spans="1:12" ht="14.25" x14ac:dyDescent="0.25">
      <c r="B61" s="902" t="s">
        <v>380</v>
      </c>
      <c r="C61" s="908" t="s">
        <v>381</v>
      </c>
      <c r="D61" s="379" t="s">
        <v>380</v>
      </c>
      <c r="E61" s="381" t="s">
        <v>381</v>
      </c>
      <c r="F61" s="269" t="s">
        <v>1086</v>
      </c>
      <c r="G61" s="270" t="s">
        <v>1087</v>
      </c>
      <c r="H61" s="293">
        <v>78574624</v>
      </c>
      <c r="I61" s="273" t="s">
        <v>378</v>
      </c>
      <c r="J61" s="270"/>
    </row>
    <row r="62" spans="1:12" ht="14.25" x14ac:dyDescent="0.25">
      <c r="B62" s="902" t="s">
        <v>382</v>
      </c>
      <c r="C62" s="908" t="s">
        <v>383</v>
      </c>
      <c r="D62" s="379" t="s">
        <v>382</v>
      </c>
      <c r="E62" s="381" t="s">
        <v>383</v>
      </c>
      <c r="F62" s="269" t="s">
        <v>1090</v>
      </c>
      <c r="G62" s="270" t="s">
        <v>1377</v>
      </c>
      <c r="H62" s="293">
        <v>5272641629</v>
      </c>
      <c r="I62" s="273" t="s">
        <v>378</v>
      </c>
      <c r="J62" s="270"/>
    </row>
    <row r="63" spans="1:12" ht="14.25" x14ac:dyDescent="0.25">
      <c r="B63" s="903" t="s">
        <v>384</v>
      </c>
      <c r="C63" s="909" t="s">
        <v>385</v>
      </c>
      <c r="D63" s="394" t="s">
        <v>384</v>
      </c>
      <c r="E63" s="387" t="s">
        <v>385</v>
      </c>
      <c r="F63" s="277" t="s">
        <v>1378</v>
      </c>
      <c r="G63" s="278" t="s">
        <v>1379</v>
      </c>
      <c r="H63" s="310">
        <v>541915640</v>
      </c>
      <c r="I63" s="281" t="s">
        <v>378</v>
      </c>
      <c r="J63" s="278"/>
    </row>
    <row r="64" spans="1:12" ht="14.25" x14ac:dyDescent="0.25">
      <c r="B64" s="905" t="s">
        <v>386</v>
      </c>
      <c r="C64" s="907" t="s">
        <v>387</v>
      </c>
      <c r="D64" s="391" t="s">
        <v>386</v>
      </c>
      <c r="E64" s="392" t="s">
        <v>387</v>
      </c>
      <c r="F64" s="285" t="s">
        <v>1093</v>
      </c>
      <c r="G64" s="286" t="s">
        <v>1094</v>
      </c>
      <c r="H64" s="455">
        <v>301669016</v>
      </c>
      <c r="I64" s="289" t="s">
        <v>390</v>
      </c>
      <c r="J64" s="286" t="s">
        <v>1095</v>
      </c>
    </row>
    <row r="65" spans="2:10" ht="14.25" x14ac:dyDescent="0.25">
      <c r="B65" s="379" t="s">
        <v>316</v>
      </c>
      <c r="C65" s="380" t="s">
        <v>395</v>
      </c>
      <c r="D65" s="400" t="s">
        <v>394</v>
      </c>
      <c r="E65" s="381" t="s">
        <v>395</v>
      </c>
      <c r="F65" s="269" t="s">
        <v>1098</v>
      </c>
      <c r="G65" s="270" t="s">
        <v>1380</v>
      </c>
      <c r="H65" s="293">
        <v>0</v>
      </c>
      <c r="I65" s="273" t="s">
        <v>390</v>
      </c>
      <c r="J65" s="270"/>
    </row>
    <row r="66" spans="2:10" ht="14.25" x14ac:dyDescent="0.25">
      <c r="B66" s="379" t="s">
        <v>320</v>
      </c>
      <c r="C66" s="380" t="s">
        <v>397</v>
      </c>
      <c r="D66" s="400" t="s">
        <v>396</v>
      </c>
      <c r="E66" s="381" t="s">
        <v>397</v>
      </c>
      <c r="F66" s="269" t="s">
        <v>1381</v>
      </c>
      <c r="G66" s="270" t="s">
        <v>1382</v>
      </c>
      <c r="H66" s="293">
        <v>424146960</v>
      </c>
      <c r="I66" s="273" t="s">
        <v>390</v>
      </c>
      <c r="J66" s="270"/>
    </row>
    <row r="67" spans="2:10" ht="14.25" x14ac:dyDescent="0.25">
      <c r="B67" s="379" t="s">
        <v>322</v>
      </c>
      <c r="C67" s="380" t="s">
        <v>399</v>
      </c>
      <c r="D67" s="400" t="s">
        <v>398</v>
      </c>
      <c r="E67" s="381" t="s">
        <v>399</v>
      </c>
      <c r="F67" s="269" t="s">
        <v>1383</v>
      </c>
      <c r="G67" s="270" t="s">
        <v>1384</v>
      </c>
      <c r="H67" s="293">
        <v>118248068</v>
      </c>
      <c r="I67" s="273" t="s">
        <v>390</v>
      </c>
      <c r="J67" s="270"/>
    </row>
    <row r="68" spans="2:10" ht="14.25" x14ac:dyDescent="0.25">
      <c r="B68" s="379" t="s">
        <v>325</v>
      </c>
      <c r="C68" s="380" t="s">
        <v>1385</v>
      </c>
      <c r="D68" s="400" t="s">
        <v>400</v>
      </c>
      <c r="E68" s="381" t="s">
        <v>401</v>
      </c>
      <c r="F68" s="269" t="s">
        <v>1386</v>
      </c>
      <c r="G68" s="270" t="s">
        <v>1387</v>
      </c>
      <c r="H68" s="293">
        <v>904630424</v>
      </c>
      <c r="I68" s="273" t="s">
        <v>390</v>
      </c>
      <c r="J68" s="270"/>
    </row>
    <row r="69" spans="2:10" ht="14.25" x14ac:dyDescent="0.25">
      <c r="B69" s="379" t="s">
        <v>333</v>
      </c>
      <c r="C69" s="380" t="s">
        <v>403</v>
      </c>
      <c r="D69" s="400" t="s">
        <v>402</v>
      </c>
      <c r="E69" s="381" t="s">
        <v>403</v>
      </c>
      <c r="F69" s="269" t="s">
        <v>1388</v>
      </c>
      <c r="G69" s="270" t="s">
        <v>1389</v>
      </c>
      <c r="H69" s="293">
        <v>25384515</v>
      </c>
      <c r="I69" s="273" t="s">
        <v>390</v>
      </c>
      <c r="J69" s="270"/>
    </row>
    <row r="70" spans="2:10" ht="14.25" x14ac:dyDescent="0.25">
      <c r="B70" s="379" t="s">
        <v>1390</v>
      </c>
      <c r="C70" s="380" t="s">
        <v>405</v>
      </c>
      <c r="D70" s="400" t="s">
        <v>404</v>
      </c>
      <c r="E70" s="381" t="s">
        <v>405</v>
      </c>
      <c r="F70" s="269" t="s">
        <v>1391</v>
      </c>
      <c r="G70" s="270" t="s">
        <v>1392</v>
      </c>
      <c r="H70" s="293">
        <v>776865059</v>
      </c>
      <c r="I70" s="273" t="s">
        <v>390</v>
      </c>
      <c r="J70" s="270"/>
    </row>
    <row r="71" spans="2:10" ht="14.25" x14ac:dyDescent="0.25">
      <c r="B71" s="379" t="s">
        <v>1393</v>
      </c>
      <c r="C71" s="380" t="s">
        <v>407</v>
      </c>
      <c r="D71" s="400" t="s">
        <v>406</v>
      </c>
      <c r="E71" s="381" t="s">
        <v>407</v>
      </c>
      <c r="F71" s="269" t="s">
        <v>1394</v>
      </c>
      <c r="G71" s="270" t="s">
        <v>1395</v>
      </c>
      <c r="H71" s="293">
        <v>179723942</v>
      </c>
      <c r="I71" s="273" t="s">
        <v>390</v>
      </c>
      <c r="J71" s="270"/>
    </row>
    <row r="72" spans="2:10" ht="14.25" x14ac:dyDescent="0.25">
      <c r="B72" s="379" t="s">
        <v>327</v>
      </c>
      <c r="C72" s="380" t="s">
        <v>409</v>
      </c>
      <c r="D72" s="400" t="s">
        <v>408</v>
      </c>
      <c r="E72" s="381" t="s">
        <v>409</v>
      </c>
      <c r="F72" s="269" t="s">
        <v>1396</v>
      </c>
      <c r="G72" s="270" t="s">
        <v>1397</v>
      </c>
      <c r="H72" s="293">
        <v>373280642</v>
      </c>
      <c r="I72" s="273" t="s">
        <v>390</v>
      </c>
      <c r="J72" s="270"/>
    </row>
    <row r="73" spans="2:10" ht="14.25" x14ac:dyDescent="0.25">
      <c r="B73" s="394" t="s">
        <v>330</v>
      </c>
      <c r="C73" s="910" t="s">
        <v>411</v>
      </c>
      <c r="D73" s="386" t="s">
        <v>410</v>
      </c>
      <c r="E73" s="387" t="s">
        <v>411</v>
      </c>
      <c r="F73" s="277" t="s">
        <v>388</v>
      </c>
      <c r="G73" s="278" t="s">
        <v>1398</v>
      </c>
      <c r="H73" s="310">
        <v>1246235381</v>
      </c>
      <c r="I73" s="281" t="s">
        <v>390</v>
      </c>
      <c r="J73" s="278"/>
    </row>
    <row r="74" spans="2:10" ht="14.25" x14ac:dyDescent="0.25">
      <c r="B74" s="902" t="s">
        <v>435</v>
      </c>
      <c r="C74" s="908" t="s">
        <v>436</v>
      </c>
      <c r="D74" s="400" t="s">
        <v>435</v>
      </c>
      <c r="E74" s="381" t="s">
        <v>436</v>
      </c>
      <c r="F74" s="269" t="s">
        <v>1101</v>
      </c>
      <c r="G74" s="270" t="s">
        <v>1102</v>
      </c>
      <c r="H74" s="293">
        <v>223250906</v>
      </c>
      <c r="I74" s="273" t="s">
        <v>416</v>
      </c>
      <c r="J74" s="270" t="s">
        <v>417</v>
      </c>
    </row>
    <row r="75" spans="2:10" ht="14.25" x14ac:dyDescent="0.25">
      <c r="B75" s="302"/>
      <c r="C75" s="304"/>
      <c r="D75" s="400" t="s">
        <v>413</v>
      </c>
      <c r="E75" s="381" t="s">
        <v>31</v>
      </c>
      <c r="F75" s="269" t="s">
        <v>1101</v>
      </c>
      <c r="G75" s="270"/>
      <c r="H75" s="293"/>
      <c r="I75" s="273" t="s">
        <v>416</v>
      </c>
      <c r="J75" s="270"/>
    </row>
    <row r="76" spans="2:10" ht="14.25" x14ac:dyDescent="0.25">
      <c r="B76" s="302"/>
      <c r="C76" s="304"/>
      <c r="D76" s="400" t="s">
        <v>419</v>
      </c>
      <c r="E76" s="381" t="s">
        <v>418</v>
      </c>
      <c r="F76" s="269" t="s">
        <v>1101</v>
      </c>
      <c r="G76" s="270"/>
      <c r="H76" s="293"/>
      <c r="I76" s="273" t="s">
        <v>416</v>
      </c>
      <c r="J76" s="270"/>
    </row>
    <row r="77" spans="2:10" ht="14.25" x14ac:dyDescent="0.25">
      <c r="B77" s="302"/>
      <c r="C77" s="304"/>
      <c r="D77" s="400" t="s">
        <v>423</v>
      </c>
      <c r="E77" s="381" t="s">
        <v>422</v>
      </c>
      <c r="F77" s="269" t="s">
        <v>1101</v>
      </c>
      <c r="G77" s="270"/>
      <c r="H77" s="293"/>
      <c r="I77" s="273" t="s">
        <v>416</v>
      </c>
      <c r="J77" s="270"/>
    </row>
    <row r="78" spans="2:10" ht="14.25" x14ac:dyDescent="0.25">
      <c r="B78" s="302"/>
      <c r="C78" s="304"/>
      <c r="D78" s="400" t="s">
        <v>428</v>
      </c>
      <c r="E78" s="381" t="s">
        <v>429</v>
      </c>
      <c r="F78" s="269" t="s">
        <v>1101</v>
      </c>
      <c r="G78" s="270"/>
      <c r="H78" s="293"/>
      <c r="I78" s="273" t="s">
        <v>416</v>
      </c>
      <c r="J78" s="270"/>
    </row>
    <row r="79" spans="2:10" ht="14.25" x14ac:dyDescent="0.25">
      <c r="B79" s="302"/>
      <c r="C79" s="304"/>
      <c r="D79" s="400" t="s">
        <v>432</v>
      </c>
      <c r="E79" s="381" t="s">
        <v>1103</v>
      </c>
      <c r="F79" s="269" t="s">
        <v>1101</v>
      </c>
      <c r="G79" s="270"/>
      <c r="H79" s="293"/>
      <c r="I79" s="273" t="s">
        <v>416</v>
      </c>
      <c r="J79" s="270"/>
    </row>
    <row r="80" spans="2:10" ht="14.25" x14ac:dyDescent="0.25">
      <c r="B80" s="903">
        <v>224</v>
      </c>
      <c r="C80" s="909" t="s">
        <v>1399</v>
      </c>
      <c r="D80" s="386" t="s">
        <v>392</v>
      </c>
      <c r="E80" s="387" t="s">
        <v>433</v>
      </c>
      <c r="F80" s="277" t="s">
        <v>1400</v>
      </c>
      <c r="G80" s="278" t="s">
        <v>1401</v>
      </c>
      <c r="H80" s="310">
        <v>123862175</v>
      </c>
      <c r="I80" s="281" t="s">
        <v>416</v>
      </c>
      <c r="J80" s="278"/>
    </row>
    <row r="81" spans="2:10" ht="15" x14ac:dyDescent="0.25">
      <c r="B81" s="911" t="s">
        <v>1402</v>
      </c>
      <c r="C81" s="396" t="s">
        <v>1403</v>
      </c>
      <c r="D81" s="391" t="s">
        <v>438</v>
      </c>
      <c r="E81" s="396" t="s">
        <v>1404</v>
      </c>
      <c r="F81" s="289" t="s">
        <v>440</v>
      </c>
      <c r="G81" s="286" t="s">
        <v>441</v>
      </c>
      <c r="H81" s="455"/>
      <c r="I81" s="289" t="s">
        <v>442</v>
      </c>
      <c r="J81" s="286" t="s">
        <v>443</v>
      </c>
    </row>
    <row r="82" spans="2:10" ht="15" thickBot="1" x14ac:dyDescent="0.3">
      <c r="B82" s="912" t="s">
        <v>392</v>
      </c>
      <c r="C82" s="913" t="s">
        <v>437</v>
      </c>
      <c r="D82" s="914"/>
      <c r="E82" s="915"/>
      <c r="F82" s="464" t="s">
        <v>440</v>
      </c>
      <c r="G82" s="461"/>
      <c r="H82" s="463"/>
      <c r="I82" s="464" t="s">
        <v>442</v>
      </c>
      <c r="J82" s="461"/>
    </row>
    <row r="83" spans="2:10" s="252" customFormat="1" ht="15.75" thickBot="1" x14ac:dyDescent="0.3">
      <c r="B83" s="409"/>
      <c r="C83" s="409"/>
      <c r="D83" s="330"/>
      <c r="E83" s="410"/>
      <c r="F83" s="269"/>
      <c r="G83" s="269"/>
      <c r="H83" s="293"/>
      <c r="I83" s="331"/>
      <c r="J83" s="269"/>
    </row>
    <row r="84" spans="2:10" s="252" customFormat="1" ht="16.5" thickBot="1" x14ac:dyDescent="0.3">
      <c r="B84" s="333" t="s">
        <v>193</v>
      </c>
      <c r="C84" s="409"/>
      <c r="D84" s="330"/>
      <c r="E84" s="410"/>
      <c r="F84" s="260" t="s">
        <v>194</v>
      </c>
      <c r="G84" s="269"/>
      <c r="H84" s="262" t="s">
        <v>195</v>
      </c>
      <c r="I84" s="336" t="s">
        <v>444</v>
      </c>
      <c r="J84" s="265" t="s">
        <v>445</v>
      </c>
    </row>
    <row r="85" spans="2:10" ht="15" x14ac:dyDescent="0.25">
      <c r="B85" s="916">
        <v>3</v>
      </c>
      <c r="C85" s="754" t="s">
        <v>1405</v>
      </c>
      <c r="D85" s="413">
        <v>3</v>
      </c>
      <c r="E85" s="414" t="s">
        <v>446</v>
      </c>
      <c r="F85" s="339" t="s">
        <v>447</v>
      </c>
      <c r="G85" s="340" t="s">
        <v>448</v>
      </c>
      <c r="H85" s="293">
        <v>22139393</v>
      </c>
      <c r="I85" s="273" t="s">
        <v>449</v>
      </c>
      <c r="J85" s="270" t="s">
        <v>450</v>
      </c>
    </row>
    <row r="86" spans="2:10" ht="14.25" x14ac:dyDescent="0.25">
      <c r="B86" s="416" t="s">
        <v>451</v>
      </c>
      <c r="C86" s="432" t="s">
        <v>1406</v>
      </c>
      <c r="D86" s="416" t="s">
        <v>451</v>
      </c>
      <c r="E86" s="417" t="s">
        <v>1107</v>
      </c>
      <c r="F86" s="269" t="s">
        <v>447</v>
      </c>
      <c r="G86" s="270"/>
      <c r="H86" s="293"/>
      <c r="I86" s="273" t="s">
        <v>449</v>
      </c>
      <c r="J86" s="270"/>
    </row>
    <row r="87" spans="2:10" ht="14.25" x14ac:dyDescent="0.25">
      <c r="B87" s="302"/>
      <c r="C87" s="304"/>
      <c r="D87" s="416" t="s">
        <v>457</v>
      </c>
      <c r="E87" s="417" t="s">
        <v>458</v>
      </c>
      <c r="F87" s="269" t="s">
        <v>447</v>
      </c>
      <c r="G87" s="270"/>
      <c r="H87" s="293"/>
      <c r="I87" s="273" t="s">
        <v>449</v>
      </c>
      <c r="J87" s="270"/>
    </row>
    <row r="88" spans="2:10" ht="14.25" x14ac:dyDescent="0.25">
      <c r="B88" s="302"/>
      <c r="C88" s="304"/>
      <c r="D88" s="416" t="s">
        <v>459</v>
      </c>
      <c r="E88" s="417" t="s">
        <v>460</v>
      </c>
      <c r="F88" s="269" t="s">
        <v>447</v>
      </c>
      <c r="G88" s="270"/>
      <c r="H88" s="293"/>
      <c r="I88" s="273" t="s">
        <v>449</v>
      </c>
      <c r="J88" s="270"/>
    </row>
    <row r="89" spans="2:10" ht="14.25" x14ac:dyDescent="0.25">
      <c r="B89" s="302"/>
      <c r="C89" s="304"/>
      <c r="D89" s="416" t="s">
        <v>461</v>
      </c>
      <c r="E89" s="417" t="s">
        <v>462</v>
      </c>
      <c r="F89" s="269" t="s">
        <v>447</v>
      </c>
      <c r="G89" s="270"/>
      <c r="H89" s="293"/>
      <c r="I89" s="273" t="s">
        <v>449</v>
      </c>
      <c r="J89" s="270"/>
    </row>
    <row r="90" spans="2:10" ht="14.25" x14ac:dyDescent="0.25">
      <c r="B90" s="426" t="s">
        <v>1407</v>
      </c>
      <c r="C90" s="438" t="s">
        <v>1408</v>
      </c>
      <c r="D90" s="426" t="s">
        <v>463</v>
      </c>
      <c r="E90" s="427" t="s">
        <v>1409</v>
      </c>
      <c r="F90" s="277" t="s">
        <v>1410</v>
      </c>
      <c r="G90" s="278" t="s">
        <v>1411</v>
      </c>
      <c r="H90" s="310">
        <v>1371965</v>
      </c>
      <c r="I90" s="281" t="s">
        <v>449</v>
      </c>
      <c r="J90" s="278"/>
    </row>
    <row r="91" spans="2:10" ht="14.25" x14ac:dyDescent="0.25">
      <c r="B91" s="416" t="s">
        <v>465</v>
      </c>
      <c r="C91" s="432" t="s">
        <v>35</v>
      </c>
      <c r="D91" s="416" t="s">
        <v>465</v>
      </c>
      <c r="E91" s="417" t="s">
        <v>35</v>
      </c>
      <c r="F91" s="269" t="s">
        <v>1109</v>
      </c>
      <c r="G91" s="917" t="s">
        <v>1110</v>
      </c>
      <c r="H91" s="293">
        <v>0</v>
      </c>
      <c r="I91" s="273" t="s">
        <v>468</v>
      </c>
      <c r="J91" s="270" t="s">
        <v>469</v>
      </c>
    </row>
    <row r="92" spans="2:10" ht="14.25" x14ac:dyDescent="0.25">
      <c r="B92" s="416" t="s">
        <v>471</v>
      </c>
      <c r="C92" s="432" t="s">
        <v>1412</v>
      </c>
      <c r="D92" s="416" t="s">
        <v>471</v>
      </c>
      <c r="E92" s="417" t="s">
        <v>472</v>
      </c>
      <c r="F92" s="269" t="s">
        <v>466</v>
      </c>
      <c r="G92" s="270" t="s">
        <v>1113</v>
      </c>
      <c r="H92" s="293">
        <v>622381074</v>
      </c>
      <c r="I92" s="273" t="s">
        <v>468</v>
      </c>
      <c r="J92" s="270"/>
    </row>
    <row r="93" spans="2:10" ht="14.25" x14ac:dyDescent="0.25">
      <c r="B93" s="416" t="s">
        <v>475</v>
      </c>
      <c r="C93" s="432" t="s">
        <v>1413</v>
      </c>
      <c r="D93" s="758"/>
      <c r="E93" s="453"/>
      <c r="F93" s="269" t="s">
        <v>466</v>
      </c>
      <c r="G93" s="270"/>
      <c r="H93" s="293"/>
      <c r="I93" s="273" t="s">
        <v>468</v>
      </c>
      <c r="J93" s="270"/>
    </row>
    <row r="94" spans="2:10" ht="14.25" x14ac:dyDescent="0.25">
      <c r="B94" s="302"/>
      <c r="C94" s="384"/>
      <c r="D94" s="416" t="s">
        <v>1114</v>
      </c>
      <c r="E94" s="417" t="s">
        <v>482</v>
      </c>
      <c r="F94" s="269" t="s">
        <v>466</v>
      </c>
      <c r="G94" s="270"/>
      <c r="H94" s="293"/>
      <c r="I94" s="273" t="s">
        <v>468</v>
      </c>
      <c r="J94" s="270"/>
    </row>
    <row r="95" spans="2:10" ht="14.25" x14ac:dyDescent="0.25">
      <c r="B95" s="302"/>
      <c r="C95" s="384"/>
      <c r="D95" s="416" t="s">
        <v>487</v>
      </c>
      <c r="E95" s="417" t="s">
        <v>486</v>
      </c>
      <c r="F95" s="269" t="s">
        <v>466</v>
      </c>
      <c r="G95" s="270"/>
      <c r="H95" s="293"/>
      <c r="I95" s="273" t="s">
        <v>468</v>
      </c>
      <c r="J95" s="270"/>
    </row>
    <row r="96" spans="2:10" ht="14.25" x14ac:dyDescent="0.25">
      <c r="B96" s="416" t="s">
        <v>479</v>
      </c>
      <c r="C96" s="437" t="s">
        <v>1414</v>
      </c>
      <c r="D96" s="758" t="s">
        <v>475</v>
      </c>
      <c r="E96" s="453" t="s">
        <v>492</v>
      </c>
      <c r="F96" s="269" t="s">
        <v>493</v>
      </c>
      <c r="G96" s="270" t="s">
        <v>1415</v>
      </c>
      <c r="H96" s="293">
        <v>179981930</v>
      </c>
      <c r="I96" s="273" t="s">
        <v>468</v>
      </c>
      <c r="J96" s="270"/>
    </row>
    <row r="97" spans="2:10" ht="14.25" x14ac:dyDescent="0.25">
      <c r="B97" s="302"/>
      <c r="C97" s="384"/>
      <c r="D97" s="416" t="s">
        <v>479</v>
      </c>
      <c r="E97" s="417" t="s">
        <v>501</v>
      </c>
      <c r="F97" s="269" t="s">
        <v>493</v>
      </c>
      <c r="G97" s="270"/>
      <c r="H97" s="293"/>
      <c r="I97" s="273" t="s">
        <v>468</v>
      </c>
      <c r="J97" s="270"/>
    </row>
    <row r="98" spans="2:10" ht="14.25" x14ac:dyDescent="0.25">
      <c r="B98" s="302"/>
      <c r="C98" s="384"/>
      <c r="D98" s="416" t="s">
        <v>485</v>
      </c>
      <c r="E98" s="417" t="s">
        <v>505</v>
      </c>
      <c r="F98" s="269" t="s">
        <v>493</v>
      </c>
      <c r="G98" s="270"/>
      <c r="H98" s="293"/>
      <c r="I98" s="273" t="s">
        <v>468</v>
      </c>
      <c r="J98" s="270"/>
    </row>
    <row r="99" spans="2:10" ht="14.25" x14ac:dyDescent="0.25">
      <c r="B99" s="302"/>
      <c r="C99" s="384"/>
      <c r="D99" s="416" t="s">
        <v>510</v>
      </c>
      <c r="E99" s="417" t="s">
        <v>511</v>
      </c>
      <c r="F99" s="269" t="s">
        <v>493</v>
      </c>
      <c r="G99" s="270"/>
      <c r="H99" s="293"/>
      <c r="I99" s="273" t="s">
        <v>468</v>
      </c>
      <c r="J99" s="270"/>
    </row>
    <row r="100" spans="2:10" ht="14.25" x14ac:dyDescent="0.25">
      <c r="B100" s="308"/>
      <c r="C100" s="397"/>
      <c r="D100" s="426" t="s">
        <v>497</v>
      </c>
      <c r="E100" s="427" t="s">
        <v>498</v>
      </c>
      <c r="F100" s="277" t="s">
        <v>493</v>
      </c>
      <c r="G100" s="278"/>
      <c r="H100" s="310"/>
      <c r="I100" s="281" t="s">
        <v>468</v>
      </c>
      <c r="J100" s="278"/>
    </row>
    <row r="101" spans="2:10" ht="14.25" x14ac:dyDescent="0.25">
      <c r="B101" s="443" t="s">
        <v>490</v>
      </c>
      <c r="C101" s="454" t="s">
        <v>38</v>
      </c>
      <c r="D101" s="443" t="s">
        <v>490</v>
      </c>
      <c r="E101" s="444" t="s">
        <v>515</v>
      </c>
      <c r="F101" s="285" t="s">
        <v>516</v>
      </c>
      <c r="G101" s="286" t="s">
        <v>1122</v>
      </c>
      <c r="H101" s="455">
        <v>341252478</v>
      </c>
      <c r="I101" s="289" t="s">
        <v>518</v>
      </c>
      <c r="J101" s="286" t="s">
        <v>519</v>
      </c>
    </row>
    <row r="102" spans="2:10" ht="14.25" x14ac:dyDescent="0.25">
      <c r="B102" s="302"/>
      <c r="C102" s="384"/>
      <c r="D102" s="416" t="s">
        <v>499</v>
      </c>
      <c r="E102" s="417" t="s">
        <v>523</v>
      </c>
      <c r="F102" s="269" t="s">
        <v>516</v>
      </c>
      <c r="G102" s="270"/>
      <c r="H102" s="293"/>
      <c r="I102" s="273" t="s">
        <v>518</v>
      </c>
      <c r="J102" s="270"/>
    </row>
    <row r="103" spans="2:10" ht="14.25" x14ac:dyDescent="0.25">
      <c r="B103" s="761"/>
      <c r="C103" s="384"/>
      <c r="D103" s="416" t="s">
        <v>504</v>
      </c>
      <c r="E103" s="417" t="s">
        <v>527</v>
      </c>
      <c r="F103" s="269" t="s">
        <v>516</v>
      </c>
      <c r="G103" s="270"/>
      <c r="H103" s="293"/>
      <c r="I103" s="273" t="s">
        <v>518</v>
      </c>
      <c r="J103" s="270"/>
    </row>
    <row r="104" spans="2:10" ht="14.25" x14ac:dyDescent="0.25">
      <c r="B104" s="761"/>
      <c r="C104" s="384"/>
      <c r="D104" s="416" t="s">
        <v>508</v>
      </c>
      <c r="E104" s="417" t="s">
        <v>531</v>
      </c>
      <c r="F104" s="269" t="s">
        <v>516</v>
      </c>
      <c r="G104" s="270"/>
      <c r="H104" s="293"/>
      <c r="I104" s="273" t="s">
        <v>518</v>
      </c>
      <c r="J104" s="270"/>
    </row>
    <row r="105" spans="2:10" ht="14.25" x14ac:dyDescent="0.25">
      <c r="B105" s="302"/>
      <c r="C105" s="384"/>
      <c r="D105" s="416" t="s">
        <v>495</v>
      </c>
      <c r="E105" s="417" t="s">
        <v>520</v>
      </c>
      <c r="F105" s="269" t="s">
        <v>516</v>
      </c>
      <c r="G105" s="270"/>
      <c r="H105" s="293"/>
      <c r="I105" s="273" t="s">
        <v>518</v>
      </c>
      <c r="J105" s="270"/>
    </row>
    <row r="106" spans="2:10" ht="14.25" x14ac:dyDescent="0.25">
      <c r="B106" s="302"/>
      <c r="C106" s="384"/>
      <c r="D106" s="416">
        <v>325</v>
      </c>
      <c r="E106" s="453" t="s">
        <v>535</v>
      </c>
      <c r="F106" s="269" t="s">
        <v>516</v>
      </c>
      <c r="G106" s="270"/>
      <c r="H106" s="293"/>
      <c r="I106" s="273" t="s">
        <v>518</v>
      </c>
      <c r="J106" s="270"/>
    </row>
    <row r="107" spans="2:10" ht="14.25" x14ac:dyDescent="0.25">
      <c r="B107" s="308"/>
      <c r="C107" s="397"/>
      <c r="D107" s="426">
        <v>326</v>
      </c>
      <c r="E107" s="427" t="s">
        <v>540</v>
      </c>
      <c r="F107" s="277" t="s">
        <v>516</v>
      </c>
      <c r="G107" s="278"/>
      <c r="H107" s="310"/>
      <c r="I107" s="281" t="s">
        <v>518</v>
      </c>
      <c r="J107" s="278"/>
    </row>
    <row r="108" spans="2:10" ht="14.25" x14ac:dyDescent="0.25">
      <c r="B108" s="443" t="s">
        <v>477</v>
      </c>
      <c r="C108" s="454" t="s">
        <v>1416</v>
      </c>
      <c r="D108" s="443" t="s">
        <v>477</v>
      </c>
      <c r="E108" s="444" t="s">
        <v>546</v>
      </c>
      <c r="F108" s="285" t="s">
        <v>547</v>
      </c>
      <c r="G108" s="917" t="s">
        <v>1125</v>
      </c>
      <c r="H108" s="918">
        <v>35818622</v>
      </c>
      <c r="I108" s="919" t="s">
        <v>549</v>
      </c>
      <c r="J108" s="917" t="s">
        <v>550</v>
      </c>
    </row>
    <row r="109" spans="2:10" ht="14.25" x14ac:dyDescent="0.25">
      <c r="B109" s="302"/>
      <c r="C109" s="384"/>
      <c r="D109" s="416" t="s">
        <v>553</v>
      </c>
      <c r="E109" s="417" t="s">
        <v>552</v>
      </c>
      <c r="F109" s="269" t="s">
        <v>547</v>
      </c>
      <c r="G109" s="270"/>
      <c r="H109" s="293"/>
      <c r="I109" s="273" t="s">
        <v>549</v>
      </c>
      <c r="J109" s="270"/>
    </row>
    <row r="110" spans="2:10" ht="14.25" x14ac:dyDescent="0.25">
      <c r="B110" s="302"/>
      <c r="C110" s="384"/>
      <c r="D110" s="416" t="s">
        <v>558</v>
      </c>
      <c r="E110" s="417" t="s">
        <v>557</v>
      </c>
      <c r="F110" s="269" t="s">
        <v>547</v>
      </c>
      <c r="G110" s="270"/>
      <c r="H110" s="293"/>
      <c r="I110" s="273" t="s">
        <v>549</v>
      </c>
      <c r="J110" s="270"/>
    </row>
    <row r="111" spans="2:10" ht="14.25" x14ac:dyDescent="0.25">
      <c r="B111" s="308"/>
      <c r="C111" s="397"/>
      <c r="D111" s="426" t="s">
        <v>563</v>
      </c>
      <c r="E111" s="427" t="s">
        <v>562</v>
      </c>
      <c r="F111" s="277" t="s">
        <v>547</v>
      </c>
      <c r="G111" s="278"/>
      <c r="H111" s="310"/>
      <c r="I111" s="281" t="s">
        <v>549</v>
      </c>
      <c r="J111" s="278"/>
    </row>
    <row r="112" spans="2:10" ht="15" thickBot="1" x14ac:dyDescent="0.3">
      <c r="B112" s="762" t="s">
        <v>457</v>
      </c>
      <c r="C112" s="763" t="s">
        <v>567</v>
      </c>
      <c r="D112" s="762" t="s">
        <v>568</v>
      </c>
      <c r="E112" s="764" t="s">
        <v>1417</v>
      </c>
      <c r="F112" s="323" t="s">
        <v>570</v>
      </c>
      <c r="G112" s="324" t="s">
        <v>1418</v>
      </c>
      <c r="H112" s="326"/>
      <c r="I112" s="327" t="s">
        <v>572</v>
      </c>
      <c r="J112" s="324" t="s">
        <v>1419</v>
      </c>
    </row>
    <row r="113" spans="2:10" s="252" customFormat="1" ht="15.75" thickBot="1" x14ac:dyDescent="0.3">
      <c r="B113" s="531"/>
      <c r="C113" s="384"/>
      <c r="D113" s="531"/>
      <c r="E113" s="529"/>
      <c r="F113" s="269"/>
      <c r="G113" s="269"/>
      <c r="H113" s="293"/>
      <c r="I113" s="269"/>
      <c r="J113" s="269"/>
    </row>
    <row r="114" spans="2:10" ht="16.5" thickBot="1" x14ac:dyDescent="0.3">
      <c r="B114" s="333" t="s">
        <v>193</v>
      </c>
      <c r="C114" s="409"/>
      <c r="D114" s="409"/>
      <c r="E114" s="409"/>
      <c r="F114" s="260" t="s">
        <v>194</v>
      </c>
      <c r="G114" s="331"/>
      <c r="H114" s="262" t="s">
        <v>195</v>
      </c>
      <c r="I114" s="465" t="s">
        <v>575</v>
      </c>
      <c r="J114" s="265" t="s">
        <v>576</v>
      </c>
    </row>
    <row r="115" spans="2:10" ht="14.25" x14ac:dyDescent="0.25">
      <c r="B115" s="920" t="s">
        <v>453</v>
      </c>
      <c r="C115" s="921" t="s">
        <v>1420</v>
      </c>
      <c r="D115" s="920" t="s">
        <v>453</v>
      </c>
      <c r="E115" s="922" t="s">
        <v>578</v>
      </c>
      <c r="F115" s="339" t="s">
        <v>579</v>
      </c>
      <c r="G115" s="340" t="s">
        <v>1130</v>
      </c>
      <c r="H115" s="293">
        <v>444459051</v>
      </c>
      <c r="I115" s="273" t="s">
        <v>581</v>
      </c>
      <c r="J115" s="270" t="s">
        <v>1050</v>
      </c>
    </row>
    <row r="116" spans="2:10" ht="14.25" x14ac:dyDescent="0.25">
      <c r="B116" s="923" t="s">
        <v>455</v>
      </c>
      <c r="C116" s="793" t="s">
        <v>107</v>
      </c>
      <c r="D116" s="302"/>
      <c r="E116" s="924"/>
      <c r="F116" s="269" t="s">
        <v>579</v>
      </c>
      <c r="G116" s="270"/>
      <c r="H116" s="293"/>
      <c r="I116" s="273" t="s">
        <v>581</v>
      </c>
      <c r="J116" s="270"/>
    </row>
    <row r="117" spans="2:10" ht="14.25" x14ac:dyDescent="0.25">
      <c r="B117" s="761"/>
      <c r="C117" s="532"/>
      <c r="D117" s="472">
        <v>43</v>
      </c>
      <c r="E117" s="473" t="s">
        <v>583</v>
      </c>
      <c r="F117" s="269" t="s">
        <v>579</v>
      </c>
      <c r="G117" s="270"/>
      <c r="H117" s="293"/>
      <c r="I117" s="273" t="s">
        <v>581</v>
      </c>
      <c r="J117" s="270"/>
    </row>
    <row r="118" spans="2:10" ht="14.25" x14ac:dyDescent="0.25">
      <c r="B118" s="761"/>
      <c r="C118" s="532"/>
      <c r="D118" s="472">
        <v>430</v>
      </c>
      <c r="E118" s="473" t="s">
        <v>584</v>
      </c>
      <c r="F118" s="269" t="s">
        <v>579</v>
      </c>
      <c r="G118" s="270"/>
      <c r="H118" s="293"/>
      <c r="I118" s="273" t="s">
        <v>581</v>
      </c>
      <c r="J118" s="270"/>
    </row>
    <row r="119" spans="2:10" ht="14.25" x14ac:dyDescent="0.25">
      <c r="B119" s="761"/>
      <c r="C119" s="532"/>
      <c r="D119" s="472">
        <v>431</v>
      </c>
      <c r="E119" s="474" t="s">
        <v>585</v>
      </c>
      <c r="F119" s="269" t="s">
        <v>579</v>
      </c>
      <c r="G119" s="270"/>
      <c r="H119" s="293"/>
      <c r="I119" s="273" t="s">
        <v>581</v>
      </c>
      <c r="J119" s="270"/>
    </row>
    <row r="120" spans="2:10" ht="14.25" x14ac:dyDescent="0.25">
      <c r="B120" s="761"/>
      <c r="C120" s="532"/>
      <c r="D120" s="472">
        <v>432</v>
      </c>
      <c r="E120" s="474" t="s">
        <v>586</v>
      </c>
      <c r="F120" s="269" t="s">
        <v>579</v>
      </c>
      <c r="G120" s="270"/>
      <c r="H120" s="293"/>
      <c r="I120" s="273" t="s">
        <v>581</v>
      </c>
      <c r="J120" s="270"/>
    </row>
    <row r="121" spans="2:10" ht="14.25" x14ac:dyDescent="0.25">
      <c r="B121" s="526"/>
      <c r="C121" s="304"/>
      <c r="D121" s="472">
        <v>433</v>
      </c>
      <c r="E121" s="473" t="s">
        <v>587</v>
      </c>
      <c r="F121" s="269" t="s">
        <v>579</v>
      </c>
      <c r="G121" s="270"/>
      <c r="H121" s="293"/>
      <c r="I121" s="273" t="s">
        <v>581</v>
      </c>
      <c r="J121" s="270"/>
    </row>
    <row r="122" spans="2:10" ht="14.25" x14ac:dyDescent="0.25">
      <c r="B122" s="761"/>
      <c r="C122" s="532"/>
      <c r="D122" s="472">
        <v>44</v>
      </c>
      <c r="E122" s="473" t="s">
        <v>588</v>
      </c>
      <c r="F122" s="269" t="s">
        <v>579</v>
      </c>
      <c r="G122" s="270"/>
      <c r="H122" s="293"/>
      <c r="I122" s="273" t="s">
        <v>581</v>
      </c>
      <c r="J122" s="270"/>
    </row>
    <row r="123" spans="2:10" ht="14.25" x14ac:dyDescent="0.25">
      <c r="B123" s="761"/>
      <c r="C123" s="532"/>
      <c r="D123" s="472">
        <v>441</v>
      </c>
      <c r="E123" s="476" t="s">
        <v>589</v>
      </c>
      <c r="F123" s="269" t="s">
        <v>579</v>
      </c>
      <c r="G123" s="270"/>
      <c r="H123" s="293"/>
      <c r="I123" s="273" t="s">
        <v>581</v>
      </c>
      <c r="J123" s="270"/>
    </row>
    <row r="124" spans="2:10" ht="14.25" x14ac:dyDescent="0.25">
      <c r="B124" s="761"/>
      <c r="C124" s="384"/>
      <c r="D124" s="472">
        <v>442</v>
      </c>
      <c r="E124" s="474" t="s">
        <v>590</v>
      </c>
      <c r="F124" s="269" t="s">
        <v>579</v>
      </c>
      <c r="G124" s="270"/>
      <c r="H124" s="293"/>
      <c r="I124" s="273" t="s">
        <v>581</v>
      </c>
      <c r="J124" s="270"/>
    </row>
    <row r="125" spans="2:10" ht="14.25" x14ac:dyDescent="0.25">
      <c r="B125" s="526"/>
      <c r="C125" s="304"/>
      <c r="D125" s="472">
        <v>443</v>
      </c>
      <c r="E125" s="476" t="s">
        <v>591</v>
      </c>
      <c r="F125" s="269" t="s">
        <v>579</v>
      </c>
      <c r="G125" s="270"/>
      <c r="H125" s="293"/>
      <c r="I125" s="273" t="s">
        <v>581</v>
      </c>
      <c r="J125" s="270"/>
    </row>
    <row r="126" spans="2:10" ht="14.25" x14ac:dyDescent="0.25">
      <c r="B126" s="526"/>
      <c r="C126" s="304"/>
      <c r="D126" s="472">
        <v>444</v>
      </c>
      <c r="E126" s="476" t="s">
        <v>592</v>
      </c>
      <c r="F126" s="269" t="s">
        <v>579</v>
      </c>
      <c r="G126" s="270"/>
      <c r="H126" s="293"/>
      <c r="I126" s="273" t="s">
        <v>581</v>
      </c>
      <c r="J126" s="270"/>
    </row>
    <row r="127" spans="2:10" ht="14.25" x14ac:dyDescent="0.25">
      <c r="B127" s="526"/>
      <c r="C127" s="304"/>
      <c r="D127" s="472">
        <v>445</v>
      </c>
      <c r="E127" s="476" t="s">
        <v>593</v>
      </c>
      <c r="F127" s="269" t="s">
        <v>579</v>
      </c>
      <c r="G127" s="270"/>
      <c r="H127" s="293"/>
      <c r="I127" s="273" t="s">
        <v>581</v>
      </c>
      <c r="J127" s="270"/>
    </row>
    <row r="128" spans="2:10" ht="14.25" x14ac:dyDescent="0.25">
      <c r="B128" s="526"/>
      <c r="C128" s="304"/>
      <c r="D128" s="472">
        <v>446</v>
      </c>
      <c r="E128" s="476" t="s">
        <v>594</v>
      </c>
      <c r="F128" s="269" t="s">
        <v>579</v>
      </c>
      <c r="G128" s="270"/>
      <c r="H128" s="293"/>
      <c r="I128" s="273" t="s">
        <v>581</v>
      </c>
      <c r="J128" s="270"/>
    </row>
    <row r="129" spans="2:10" ht="14.25" x14ac:dyDescent="0.25">
      <c r="B129" s="383"/>
      <c r="C129" s="490"/>
      <c r="D129" s="472" t="s">
        <v>595</v>
      </c>
      <c r="E129" s="476" t="s">
        <v>596</v>
      </c>
      <c r="F129" s="269" t="s">
        <v>579</v>
      </c>
      <c r="G129" s="270"/>
      <c r="H129" s="293"/>
      <c r="I129" s="273" t="s">
        <v>581</v>
      </c>
      <c r="J129" s="270"/>
    </row>
    <row r="130" spans="2:10" ht="14.25" x14ac:dyDescent="0.25">
      <c r="B130" s="649"/>
      <c r="C130" s="599"/>
      <c r="D130" s="479">
        <v>448</v>
      </c>
      <c r="E130" s="480" t="s">
        <v>597</v>
      </c>
      <c r="F130" s="277" t="s">
        <v>579</v>
      </c>
      <c r="G130" s="278"/>
      <c r="H130" s="310"/>
      <c r="I130" s="281" t="s">
        <v>581</v>
      </c>
      <c r="J130" s="278"/>
    </row>
    <row r="131" spans="2:10" ht="14.25" x14ac:dyDescent="0.25">
      <c r="B131" s="472" t="s">
        <v>514</v>
      </c>
      <c r="C131" s="501" t="s">
        <v>42</v>
      </c>
      <c r="D131" s="472" t="s">
        <v>514</v>
      </c>
      <c r="E131" s="473" t="s">
        <v>42</v>
      </c>
      <c r="F131" s="269" t="s">
        <v>599</v>
      </c>
      <c r="G131" s="270" t="s">
        <v>1421</v>
      </c>
      <c r="H131" s="293">
        <v>261439557</v>
      </c>
      <c r="I131" s="273" t="s">
        <v>601</v>
      </c>
      <c r="J131" s="270" t="s">
        <v>602</v>
      </c>
    </row>
    <row r="132" spans="2:10" ht="14.25" x14ac:dyDescent="0.25">
      <c r="B132" s="302"/>
      <c r="C132" s="532"/>
      <c r="D132" s="472" t="s">
        <v>605</v>
      </c>
      <c r="E132" s="473" t="s">
        <v>604</v>
      </c>
      <c r="F132" s="269" t="s">
        <v>599</v>
      </c>
      <c r="G132" s="270"/>
      <c r="H132" s="293"/>
      <c r="I132" s="273" t="s">
        <v>601</v>
      </c>
      <c r="J132" s="270"/>
    </row>
    <row r="133" spans="2:10" ht="14.25" x14ac:dyDescent="0.25">
      <c r="B133" s="383"/>
      <c r="C133" s="490"/>
      <c r="D133" s="472" t="s">
        <v>521</v>
      </c>
      <c r="E133" s="473" t="s">
        <v>606</v>
      </c>
      <c r="F133" s="269" t="s">
        <v>599</v>
      </c>
      <c r="G133" s="270"/>
      <c r="H133" s="293"/>
      <c r="I133" s="273" t="s">
        <v>601</v>
      </c>
      <c r="J133" s="270"/>
    </row>
    <row r="134" spans="2:10" ht="14.25" x14ac:dyDescent="0.25">
      <c r="B134" s="761"/>
      <c r="C134" s="532"/>
      <c r="D134" s="472">
        <v>412</v>
      </c>
      <c r="E134" s="473" t="s">
        <v>612</v>
      </c>
      <c r="F134" s="269" t="s">
        <v>599</v>
      </c>
      <c r="G134" s="270"/>
      <c r="H134" s="293"/>
      <c r="I134" s="273" t="s">
        <v>601</v>
      </c>
      <c r="J134" s="270"/>
    </row>
    <row r="135" spans="2:10" ht="14.25" x14ac:dyDescent="0.25">
      <c r="B135" s="761"/>
      <c r="C135" s="532"/>
      <c r="D135" s="472">
        <v>414</v>
      </c>
      <c r="E135" s="473" t="s">
        <v>616</v>
      </c>
      <c r="F135" s="269" t="s">
        <v>599</v>
      </c>
      <c r="G135" s="270"/>
      <c r="H135" s="293"/>
      <c r="I135" s="273" t="s">
        <v>601</v>
      </c>
      <c r="J135" s="270"/>
    </row>
    <row r="136" spans="2:10" ht="14.25" x14ac:dyDescent="0.25">
      <c r="B136" s="526"/>
      <c r="C136" s="490"/>
      <c r="D136" s="472">
        <v>418</v>
      </c>
      <c r="E136" s="473" t="s">
        <v>609</v>
      </c>
      <c r="F136" s="269" t="s">
        <v>599</v>
      </c>
      <c r="G136" s="270"/>
      <c r="H136" s="293"/>
      <c r="I136" s="273" t="s">
        <v>601</v>
      </c>
      <c r="J136" s="270"/>
    </row>
    <row r="137" spans="2:10" ht="14.25" x14ac:dyDescent="0.25">
      <c r="B137" s="472" t="s">
        <v>1422</v>
      </c>
      <c r="C137" s="501" t="s">
        <v>607</v>
      </c>
      <c r="D137" s="472">
        <v>413</v>
      </c>
      <c r="E137" s="473" t="s">
        <v>607</v>
      </c>
      <c r="F137" s="269" t="s">
        <v>1423</v>
      </c>
      <c r="G137" s="270" t="s">
        <v>1424</v>
      </c>
      <c r="H137" s="293">
        <v>0</v>
      </c>
      <c r="I137" s="273" t="s">
        <v>601</v>
      </c>
      <c r="J137" s="270"/>
    </row>
    <row r="138" spans="2:10" ht="14.25" x14ac:dyDescent="0.25">
      <c r="B138" s="925" t="s">
        <v>544</v>
      </c>
      <c r="C138" s="926" t="s">
        <v>108</v>
      </c>
      <c r="D138" s="925" t="s">
        <v>544</v>
      </c>
      <c r="E138" s="927" t="s">
        <v>108</v>
      </c>
      <c r="F138" s="285" t="s">
        <v>621</v>
      </c>
      <c r="G138" s="286" t="s">
        <v>1425</v>
      </c>
      <c r="H138" s="455">
        <v>328544961</v>
      </c>
      <c r="I138" s="289" t="s">
        <v>623</v>
      </c>
      <c r="J138" s="286" t="s">
        <v>1426</v>
      </c>
    </row>
    <row r="139" spans="2:10" ht="14.25" x14ac:dyDescent="0.25">
      <c r="B139" s="302"/>
      <c r="C139" s="532"/>
      <c r="D139" s="472" t="s">
        <v>627</v>
      </c>
      <c r="E139" s="473" t="s">
        <v>628</v>
      </c>
      <c r="F139" s="269" t="s">
        <v>621</v>
      </c>
      <c r="G139" s="270"/>
      <c r="H139" s="293"/>
      <c r="I139" s="273" t="s">
        <v>623</v>
      </c>
      <c r="J139" s="270"/>
    </row>
    <row r="140" spans="2:10" ht="14.25" x14ac:dyDescent="0.25">
      <c r="B140" s="383"/>
      <c r="C140" s="304"/>
      <c r="D140" s="472" t="s">
        <v>551</v>
      </c>
      <c r="E140" s="473" t="s">
        <v>631</v>
      </c>
      <c r="F140" s="269" t="s">
        <v>621</v>
      </c>
      <c r="G140" s="270"/>
      <c r="H140" s="293"/>
      <c r="I140" s="273" t="s">
        <v>623</v>
      </c>
      <c r="J140" s="270"/>
    </row>
    <row r="141" spans="2:10" ht="14.25" x14ac:dyDescent="0.25">
      <c r="B141" s="761"/>
      <c r="C141" s="532"/>
      <c r="D141" s="472">
        <v>4211</v>
      </c>
      <c r="E141" s="473" t="s">
        <v>636</v>
      </c>
      <c r="F141" s="269" t="s">
        <v>621</v>
      </c>
      <c r="G141" s="270"/>
      <c r="H141" s="293"/>
      <c r="I141" s="273" t="s">
        <v>623</v>
      </c>
      <c r="J141" s="270"/>
    </row>
    <row r="142" spans="2:10" ht="14.25" x14ac:dyDescent="0.25">
      <c r="B142" s="761"/>
      <c r="C142" s="532"/>
      <c r="D142" s="472">
        <v>4212</v>
      </c>
      <c r="E142" s="473" t="s">
        <v>641</v>
      </c>
      <c r="F142" s="269" t="s">
        <v>621</v>
      </c>
      <c r="G142" s="270"/>
      <c r="H142" s="293"/>
      <c r="I142" s="273" t="s">
        <v>623</v>
      </c>
      <c r="J142" s="270"/>
    </row>
    <row r="143" spans="2:10" ht="14.25" x14ac:dyDescent="0.25">
      <c r="B143" s="526"/>
      <c r="C143" s="304"/>
      <c r="D143" s="472" t="s">
        <v>647</v>
      </c>
      <c r="E143" s="473" t="s">
        <v>648</v>
      </c>
      <c r="F143" s="269" t="s">
        <v>621</v>
      </c>
      <c r="G143" s="270"/>
      <c r="H143" s="293"/>
      <c r="I143" s="273" t="s">
        <v>623</v>
      </c>
      <c r="J143" s="270"/>
    </row>
    <row r="144" spans="2:10" ht="14.25" x14ac:dyDescent="0.25">
      <c r="B144" s="761"/>
      <c r="C144" s="532"/>
      <c r="D144" s="472">
        <v>4214</v>
      </c>
      <c r="E144" s="473" t="s">
        <v>652</v>
      </c>
      <c r="F144" s="269" t="s">
        <v>621</v>
      </c>
      <c r="G144" s="270"/>
      <c r="H144" s="293"/>
      <c r="I144" s="273" t="s">
        <v>623</v>
      </c>
      <c r="J144" s="270"/>
    </row>
    <row r="145" spans="2:10" ht="14.25" x14ac:dyDescent="0.25">
      <c r="B145" s="761"/>
      <c r="C145" s="532"/>
      <c r="D145" s="472" t="s">
        <v>653</v>
      </c>
      <c r="E145" s="473" t="s">
        <v>654</v>
      </c>
      <c r="F145" s="269" t="s">
        <v>621</v>
      </c>
      <c r="G145" s="270"/>
      <c r="H145" s="293"/>
      <c r="I145" s="273" t="s">
        <v>623</v>
      </c>
      <c r="J145" s="270"/>
    </row>
    <row r="146" spans="2:10" ht="28.5" x14ac:dyDescent="0.25">
      <c r="B146" s="526"/>
      <c r="C146" s="304"/>
      <c r="D146" s="503" t="s">
        <v>661</v>
      </c>
      <c r="E146" s="473" t="s">
        <v>660</v>
      </c>
      <c r="F146" s="269" t="s">
        <v>621</v>
      </c>
      <c r="G146" s="270"/>
      <c r="H146" s="293"/>
      <c r="I146" s="273" t="s">
        <v>623</v>
      </c>
      <c r="J146" s="270"/>
    </row>
    <row r="147" spans="2:10" ht="14.25" x14ac:dyDescent="0.25">
      <c r="B147" s="761"/>
      <c r="C147" s="532"/>
      <c r="D147" s="472" t="s">
        <v>655</v>
      </c>
      <c r="E147" s="473" t="s">
        <v>656</v>
      </c>
      <c r="F147" s="269" t="s">
        <v>621</v>
      </c>
      <c r="G147" s="270"/>
      <c r="H147" s="293"/>
      <c r="I147" s="273" t="s">
        <v>623</v>
      </c>
      <c r="J147" s="270"/>
    </row>
    <row r="148" spans="2:10" ht="14.25" x14ac:dyDescent="0.25">
      <c r="B148" s="761"/>
      <c r="C148" s="532"/>
      <c r="D148" s="472" t="s">
        <v>657</v>
      </c>
      <c r="E148" s="473" t="s">
        <v>658</v>
      </c>
      <c r="F148" s="269" t="s">
        <v>621</v>
      </c>
      <c r="G148" s="270"/>
      <c r="H148" s="293"/>
      <c r="I148" s="273" t="s">
        <v>623</v>
      </c>
      <c r="J148" s="270"/>
    </row>
    <row r="149" spans="2:10" ht="14.25" x14ac:dyDescent="0.25">
      <c r="B149" s="526"/>
      <c r="C149" s="304"/>
      <c r="D149" s="472">
        <v>423</v>
      </c>
      <c r="E149" s="473" t="s">
        <v>666</v>
      </c>
      <c r="F149" s="269" t="s">
        <v>621</v>
      </c>
      <c r="G149" s="270"/>
      <c r="H149" s="293"/>
      <c r="I149" s="273" t="s">
        <v>623</v>
      </c>
      <c r="J149" s="270"/>
    </row>
    <row r="150" spans="2:10" ht="14.25" x14ac:dyDescent="0.25">
      <c r="B150" s="761"/>
      <c r="C150" s="532"/>
      <c r="D150" s="472">
        <v>4231</v>
      </c>
      <c r="E150" s="473" t="s">
        <v>670</v>
      </c>
      <c r="F150" s="269" t="s">
        <v>621</v>
      </c>
      <c r="G150" s="270"/>
      <c r="H150" s="293"/>
      <c r="I150" s="273" t="s">
        <v>623</v>
      </c>
      <c r="J150" s="270"/>
    </row>
    <row r="151" spans="2:10" ht="14.25" x14ac:dyDescent="0.25">
      <c r="B151" s="761"/>
      <c r="C151" s="532"/>
      <c r="D151" s="472">
        <v>4232</v>
      </c>
      <c r="E151" s="473" t="s">
        <v>1427</v>
      </c>
      <c r="F151" s="269" t="s">
        <v>621</v>
      </c>
      <c r="G151" s="270"/>
      <c r="H151" s="293"/>
      <c r="I151" s="273" t="s">
        <v>623</v>
      </c>
      <c r="J151" s="270"/>
    </row>
    <row r="152" spans="2:10" ht="14.25" x14ac:dyDescent="0.25">
      <c r="B152" s="526"/>
      <c r="C152" s="304"/>
      <c r="D152" s="472">
        <v>4238</v>
      </c>
      <c r="E152" s="473" t="s">
        <v>674</v>
      </c>
      <c r="F152" s="269" t="s">
        <v>621</v>
      </c>
      <c r="G152" s="270"/>
      <c r="H152" s="293"/>
      <c r="I152" s="273" t="s">
        <v>623</v>
      </c>
      <c r="J152" s="270"/>
    </row>
    <row r="153" spans="2:10" ht="14.25" x14ac:dyDescent="0.25">
      <c r="B153" s="761"/>
      <c r="C153" s="532"/>
      <c r="D153" s="472">
        <v>424</v>
      </c>
      <c r="E153" s="473" t="s">
        <v>684</v>
      </c>
      <c r="F153" s="269" t="s">
        <v>621</v>
      </c>
      <c r="G153" s="270"/>
      <c r="H153" s="293"/>
      <c r="I153" s="273" t="s">
        <v>623</v>
      </c>
      <c r="J153" s="270"/>
    </row>
    <row r="154" spans="2:10" ht="28.5" x14ac:dyDescent="0.25">
      <c r="B154" s="761"/>
      <c r="C154" s="532"/>
      <c r="D154" s="503" t="s">
        <v>677</v>
      </c>
      <c r="E154" s="473" t="s">
        <v>678</v>
      </c>
      <c r="F154" s="269" t="s">
        <v>621</v>
      </c>
      <c r="G154" s="270"/>
      <c r="H154" s="293"/>
      <c r="I154" s="273" t="s">
        <v>623</v>
      </c>
      <c r="J154" s="270"/>
    </row>
    <row r="155" spans="2:10" ht="14.25" x14ac:dyDescent="0.25">
      <c r="B155" s="649"/>
      <c r="C155" s="599"/>
      <c r="D155" s="479">
        <v>428</v>
      </c>
      <c r="E155" s="928" t="s">
        <v>690</v>
      </c>
      <c r="F155" s="277" t="s">
        <v>621</v>
      </c>
      <c r="G155" s="278"/>
      <c r="H155" s="310"/>
      <c r="I155" s="281" t="s">
        <v>623</v>
      </c>
      <c r="J155" s="278"/>
    </row>
    <row r="156" spans="2:10" ht="15.75" thickBot="1" x14ac:dyDescent="0.3">
      <c r="B156" s="929">
        <v>43</v>
      </c>
      <c r="C156" s="930" t="s">
        <v>695</v>
      </c>
      <c r="D156" s="931" t="s">
        <v>694</v>
      </c>
      <c r="E156" s="932" t="s">
        <v>695</v>
      </c>
      <c r="F156" s="323" t="s">
        <v>696</v>
      </c>
      <c r="G156" s="933" t="s">
        <v>697</v>
      </c>
      <c r="H156" s="325"/>
      <c r="I156" s="323" t="s">
        <v>698</v>
      </c>
      <c r="J156" s="933" t="s">
        <v>699</v>
      </c>
    </row>
    <row r="157" spans="2:10" s="252" customFormat="1" ht="15.75" thickBot="1" x14ac:dyDescent="0.3">
      <c r="B157" s="409"/>
      <c r="C157" s="409"/>
      <c r="D157" s="409"/>
      <c r="E157" s="409"/>
      <c r="F157" s="269"/>
      <c r="G157" s="331"/>
      <c r="H157" s="332"/>
      <c r="I157" s="331"/>
      <c r="J157" s="269"/>
    </row>
    <row r="158" spans="2:10" ht="16.5" thickBot="1" x14ac:dyDescent="0.3">
      <c r="B158" s="333" t="s">
        <v>193</v>
      </c>
      <c r="C158" s="409"/>
      <c r="D158" s="409"/>
      <c r="E158" s="409"/>
      <c r="F158" s="260" t="s">
        <v>194</v>
      </c>
      <c r="G158" s="331"/>
      <c r="H158" s="262" t="s">
        <v>195</v>
      </c>
      <c r="I158" s="514" t="s">
        <v>701</v>
      </c>
      <c r="J158" s="515" t="s">
        <v>702</v>
      </c>
    </row>
    <row r="159" spans="2:10" ht="14.25" x14ac:dyDescent="0.25">
      <c r="B159" s="934" t="s">
        <v>1428</v>
      </c>
      <c r="C159" s="935" t="s">
        <v>51</v>
      </c>
      <c r="D159" s="936" t="s">
        <v>1428</v>
      </c>
      <c r="E159" s="937" t="s">
        <v>49</v>
      </c>
      <c r="F159" s="520" t="s">
        <v>705</v>
      </c>
      <c r="G159" s="521" t="s">
        <v>706</v>
      </c>
      <c r="H159" s="522">
        <v>50969660</v>
      </c>
      <c r="I159" s="269" t="s">
        <v>707</v>
      </c>
      <c r="J159" s="270" t="s">
        <v>708</v>
      </c>
    </row>
    <row r="160" spans="2:10" ht="14.25" x14ac:dyDescent="0.25">
      <c r="B160" s="938" t="s">
        <v>709</v>
      </c>
      <c r="C160" s="939" t="s">
        <v>710</v>
      </c>
      <c r="D160" s="527" t="s">
        <v>709</v>
      </c>
      <c r="E160" s="528" t="s">
        <v>710</v>
      </c>
      <c r="F160" s="269" t="s">
        <v>705</v>
      </c>
      <c r="G160" s="270"/>
      <c r="H160" s="271"/>
      <c r="I160" s="269" t="s">
        <v>707</v>
      </c>
      <c r="J160" s="270"/>
    </row>
    <row r="161" spans="2:10" s="525" customFormat="1" ht="15" x14ac:dyDescent="0.25">
      <c r="B161" s="673"/>
      <c r="C161" s="548"/>
      <c r="D161" s="527" t="s">
        <v>711</v>
      </c>
      <c r="E161" s="528" t="s">
        <v>710</v>
      </c>
      <c r="F161" s="529" t="s">
        <v>705</v>
      </c>
      <c r="G161" s="524"/>
      <c r="H161" s="530"/>
      <c r="I161" s="531" t="s">
        <v>707</v>
      </c>
      <c r="J161" s="524"/>
    </row>
    <row r="162" spans="2:10" ht="14.25" x14ac:dyDescent="0.25">
      <c r="B162" s="938" t="s">
        <v>746</v>
      </c>
      <c r="C162" s="939" t="s">
        <v>713</v>
      </c>
      <c r="D162" s="527" t="s">
        <v>712</v>
      </c>
      <c r="E162" s="533" t="s">
        <v>713</v>
      </c>
      <c r="F162" s="269" t="s">
        <v>1429</v>
      </c>
      <c r="G162" s="270" t="s">
        <v>1430</v>
      </c>
      <c r="H162" s="271">
        <v>30299347</v>
      </c>
      <c r="I162" s="269" t="s">
        <v>707</v>
      </c>
      <c r="J162" s="270"/>
    </row>
    <row r="163" spans="2:10" ht="14.25" x14ac:dyDescent="0.25">
      <c r="B163" s="940" t="s">
        <v>598</v>
      </c>
      <c r="C163" s="941" t="s">
        <v>739</v>
      </c>
      <c r="D163" s="536" t="s">
        <v>619</v>
      </c>
      <c r="E163" s="942" t="s">
        <v>739</v>
      </c>
      <c r="F163" s="285" t="s">
        <v>1431</v>
      </c>
      <c r="G163" s="286" t="s">
        <v>1432</v>
      </c>
      <c r="H163" s="287">
        <v>77419558</v>
      </c>
      <c r="I163" s="542" t="s">
        <v>718</v>
      </c>
      <c r="J163" s="539" t="s">
        <v>719</v>
      </c>
    </row>
    <row r="164" spans="2:10" ht="14.25" x14ac:dyDescent="0.25">
      <c r="B164" s="938" t="s">
        <v>619</v>
      </c>
      <c r="C164" s="939" t="s">
        <v>741</v>
      </c>
      <c r="D164" s="527" t="s">
        <v>740</v>
      </c>
      <c r="E164" s="528" t="s">
        <v>741</v>
      </c>
      <c r="F164" s="269" t="s">
        <v>1433</v>
      </c>
      <c r="G164" s="270" t="s">
        <v>1434</v>
      </c>
      <c r="H164" s="271">
        <v>203231807</v>
      </c>
      <c r="I164" s="531" t="s">
        <v>718</v>
      </c>
      <c r="J164" s="270"/>
    </row>
    <row r="165" spans="2:10" ht="14.25" x14ac:dyDescent="0.25">
      <c r="B165" s="938" t="s">
        <v>756</v>
      </c>
      <c r="C165" s="939" t="s">
        <v>745</v>
      </c>
      <c r="D165" s="527" t="s">
        <v>744</v>
      </c>
      <c r="E165" s="528" t="s">
        <v>745</v>
      </c>
      <c r="F165" s="269" t="s">
        <v>1435</v>
      </c>
      <c r="G165" s="270" t="s">
        <v>1436</v>
      </c>
      <c r="H165" s="271">
        <v>7311080</v>
      </c>
      <c r="I165" s="531" t="s">
        <v>718</v>
      </c>
      <c r="J165" s="270"/>
    </row>
    <row r="166" spans="2:10" ht="14.25" x14ac:dyDescent="0.25">
      <c r="B166" s="938" t="s">
        <v>744</v>
      </c>
      <c r="C166" s="939" t="s">
        <v>1437</v>
      </c>
      <c r="D166" s="527" t="s">
        <v>746</v>
      </c>
      <c r="E166" s="528" t="s">
        <v>1437</v>
      </c>
      <c r="F166" s="269" t="s">
        <v>1438</v>
      </c>
      <c r="G166" s="270" t="s">
        <v>1439</v>
      </c>
      <c r="H166" s="271">
        <v>316901106</v>
      </c>
      <c r="I166" s="531" t="s">
        <v>718</v>
      </c>
      <c r="J166" s="270"/>
    </row>
    <row r="167" spans="2:10" ht="14.25" x14ac:dyDescent="0.25">
      <c r="B167" s="938" t="s">
        <v>748</v>
      </c>
      <c r="C167" s="939" t="s">
        <v>1440</v>
      </c>
      <c r="D167" s="527" t="s">
        <v>598</v>
      </c>
      <c r="E167" s="528" t="s">
        <v>726</v>
      </c>
      <c r="F167" s="529" t="s">
        <v>727</v>
      </c>
      <c r="G167" s="524" t="s">
        <v>1441</v>
      </c>
      <c r="H167" s="530">
        <v>61857975</v>
      </c>
      <c r="I167" s="531" t="s">
        <v>718</v>
      </c>
      <c r="J167" s="524"/>
    </row>
    <row r="168" spans="2:10" ht="14.25" x14ac:dyDescent="0.25">
      <c r="B168" s="383"/>
      <c r="C168" s="304"/>
      <c r="D168" s="527" t="s">
        <v>603</v>
      </c>
      <c r="E168" s="545" t="s">
        <v>730</v>
      </c>
      <c r="F168" s="269" t="s">
        <v>727</v>
      </c>
      <c r="G168" s="270"/>
      <c r="H168" s="293"/>
      <c r="I168" s="273" t="s">
        <v>718</v>
      </c>
      <c r="J168" s="270"/>
    </row>
    <row r="169" spans="2:10" ht="14.25" x14ac:dyDescent="0.25">
      <c r="B169" s="383"/>
      <c r="C169" s="304"/>
      <c r="D169" s="527" t="s">
        <v>615</v>
      </c>
      <c r="E169" s="528" t="s">
        <v>715</v>
      </c>
      <c r="F169" s="269" t="s">
        <v>727</v>
      </c>
      <c r="G169" s="270"/>
      <c r="H169" s="293"/>
      <c r="I169" s="273" t="s">
        <v>718</v>
      </c>
      <c r="J169" s="270"/>
    </row>
    <row r="170" spans="2:10" ht="14.25" x14ac:dyDescent="0.25">
      <c r="B170" s="383"/>
      <c r="C170" s="304"/>
      <c r="D170" s="527" t="s">
        <v>610</v>
      </c>
      <c r="E170" s="528" t="s">
        <v>721</v>
      </c>
      <c r="F170" s="269" t="s">
        <v>727</v>
      </c>
      <c r="G170" s="270"/>
      <c r="H170" s="293"/>
      <c r="I170" s="273" t="s">
        <v>718</v>
      </c>
      <c r="J170" s="270"/>
    </row>
    <row r="171" spans="2:10" ht="14.25" x14ac:dyDescent="0.25">
      <c r="B171" s="383"/>
      <c r="C171" s="304"/>
      <c r="D171" s="527" t="s">
        <v>731</v>
      </c>
      <c r="E171" s="528" t="s">
        <v>732</v>
      </c>
      <c r="F171" s="269" t="s">
        <v>727</v>
      </c>
      <c r="G171" s="270"/>
      <c r="H171" s="293"/>
      <c r="I171" s="273" t="s">
        <v>718</v>
      </c>
      <c r="J171" s="270"/>
    </row>
    <row r="172" spans="2:10" ht="14.25" x14ac:dyDescent="0.25">
      <c r="B172" s="383"/>
      <c r="C172" s="304"/>
      <c r="D172" s="527" t="s">
        <v>733</v>
      </c>
      <c r="E172" s="528" t="s">
        <v>734</v>
      </c>
      <c r="F172" s="269" t="s">
        <v>727</v>
      </c>
      <c r="G172" s="270"/>
      <c r="H172" s="293"/>
      <c r="I172" s="273" t="s">
        <v>718</v>
      </c>
      <c r="J172" s="270"/>
    </row>
    <row r="173" spans="2:10" ht="14.25" x14ac:dyDescent="0.25">
      <c r="B173" s="383"/>
      <c r="C173" s="304"/>
      <c r="D173" s="527" t="s">
        <v>735</v>
      </c>
      <c r="E173" s="528" t="s">
        <v>736</v>
      </c>
      <c r="F173" s="269" t="s">
        <v>727</v>
      </c>
      <c r="G173" s="270"/>
      <c r="H173" s="293"/>
      <c r="I173" s="273" t="s">
        <v>718</v>
      </c>
      <c r="J173" s="270"/>
    </row>
    <row r="174" spans="2:10" ht="14.25" x14ac:dyDescent="0.25">
      <c r="B174" s="383"/>
      <c r="C174" s="304"/>
      <c r="D174" s="527" t="s">
        <v>737</v>
      </c>
      <c r="E174" s="528" t="s">
        <v>738</v>
      </c>
      <c r="F174" s="269" t="s">
        <v>727</v>
      </c>
      <c r="G174" s="270"/>
      <c r="H174" s="293"/>
      <c r="I174" s="273" t="s">
        <v>718</v>
      </c>
      <c r="J174" s="270"/>
    </row>
    <row r="175" spans="2:10" ht="14.25" x14ac:dyDescent="0.25">
      <c r="B175" s="383"/>
      <c r="C175" s="304"/>
      <c r="D175" s="527" t="s">
        <v>748</v>
      </c>
      <c r="E175" s="533" t="s">
        <v>1440</v>
      </c>
      <c r="F175" s="269" t="s">
        <v>727</v>
      </c>
      <c r="G175" s="270"/>
      <c r="H175" s="293"/>
      <c r="I175" s="273" t="s">
        <v>718</v>
      </c>
      <c r="J175" s="270"/>
    </row>
    <row r="176" spans="2:10" ht="14.25" x14ac:dyDescent="0.25">
      <c r="B176" s="383"/>
      <c r="C176" s="304"/>
      <c r="D176" s="527" t="s">
        <v>750</v>
      </c>
      <c r="E176" s="528" t="s">
        <v>751</v>
      </c>
      <c r="F176" s="269" t="s">
        <v>727</v>
      </c>
      <c r="G176" s="270"/>
      <c r="H176" s="293"/>
      <c r="I176" s="273" t="s">
        <v>718</v>
      </c>
      <c r="J176" s="270"/>
    </row>
    <row r="177" spans="2:12" ht="14.25" x14ac:dyDescent="0.25">
      <c r="B177" s="383"/>
      <c r="C177" s="304"/>
      <c r="D177" s="527" t="s">
        <v>752</v>
      </c>
      <c r="E177" s="528" t="s">
        <v>753</v>
      </c>
      <c r="F177" s="269" t="s">
        <v>727</v>
      </c>
      <c r="G177" s="270"/>
      <c r="H177" s="293"/>
      <c r="I177" s="273" t="s">
        <v>718</v>
      </c>
      <c r="J177" s="270"/>
    </row>
    <row r="178" spans="2:12" ht="14.25" x14ac:dyDescent="0.25">
      <c r="B178" s="938" t="s">
        <v>740</v>
      </c>
      <c r="C178" s="939" t="s">
        <v>743</v>
      </c>
      <c r="D178" s="527" t="s">
        <v>742</v>
      </c>
      <c r="E178" s="528" t="s">
        <v>743</v>
      </c>
      <c r="F178" s="269" t="s">
        <v>1232</v>
      </c>
      <c r="G178" s="270" t="s">
        <v>1233</v>
      </c>
      <c r="H178" s="293">
        <v>453481579</v>
      </c>
      <c r="I178" s="273" t="s">
        <v>718</v>
      </c>
      <c r="J178" s="270"/>
    </row>
    <row r="179" spans="2:12" ht="14.25" x14ac:dyDescent="0.25">
      <c r="B179" s="940" t="s">
        <v>742</v>
      </c>
      <c r="C179" s="941" t="s">
        <v>1442</v>
      </c>
      <c r="D179" s="536" t="s">
        <v>756</v>
      </c>
      <c r="E179" s="942" t="s">
        <v>1442</v>
      </c>
      <c r="F179" s="285" t="s">
        <v>758</v>
      </c>
      <c r="G179" s="286" t="s">
        <v>1443</v>
      </c>
      <c r="H179" s="455">
        <v>128258691</v>
      </c>
      <c r="I179" s="289" t="s">
        <v>760</v>
      </c>
      <c r="J179" s="286" t="s">
        <v>1444</v>
      </c>
    </row>
    <row r="180" spans="2:12" ht="14.25" x14ac:dyDescent="0.25">
      <c r="B180" s="383"/>
      <c r="C180" s="304"/>
      <c r="D180" s="527" t="s">
        <v>770</v>
      </c>
      <c r="E180" s="528" t="s">
        <v>771</v>
      </c>
      <c r="F180" s="269" t="s">
        <v>758</v>
      </c>
      <c r="G180" s="270"/>
      <c r="H180" s="293"/>
      <c r="I180" s="273" t="s">
        <v>760</v>
      </c>
      <c r="J180" s="270"/>
    </row>
    <row r="181" spans="2:12" ht="14.25" x14ac:dyDescent="0.25">
      <c r="B181" s="383"/>
      <c r="C181" s="304"/>
      <c r="D181" s="527" t="s">
        <v>776</v>
      </c>
      <c r="E181" s="528" t="s">
        <v>775</v>
      </c>
      <c r="F181" s="269" t="s">
        <v>758</v>
      </c>
      <c r="G181" s="270"/>
      <c r="H181" s="293"/>
      <c r="I181" s="273" t="s">
        <v>760</v>
      </c>
      <c r="J181" s="270"/>
    </row>
    <row r="182" spans="2:12" ht="14.25" x14ac:dyDescent="0.25">
      <c r="B182" s="383"/>
      <c r="C182" s="304"/>
      <c r="D182" s="527" t="s">
        <v>781</v>
      </c>
      <c r="E182" s="528" t="s">
        <v>780</v>
      </c>
      <c r="F182" s="269" t="s">
        <v>758</v>
      </c>
      <c r="G182" s="270"/>
      <c r="H182" s="293"/>
      <c r="I182" s="273" t="s">
        <v>760</v>
      </c>
      <c r="J182" s="270"/>
    </row>
    <row r="183" spans="2:12" ht="14.25" x14ac:dyDescent="0.25">
      <c r="B183" s="383"/>
      <c r="C183" s="304"/>
      <c r="D183" s="527" t="s">
        <v>764</v>
      </c>
      <c r="E183" s="528" t="s">
        <v>765</v>
      </c>
      <c r="F183" s="269" t="s">
        <v>758</v>
      </c>
      <c r="G183" s="270"/>
      <c r="H183" s="293"/>
      <c r="I183" s="273" t="s">
        <v>760</v>
      </c>
      <c r="J183" s="270"/>
    </row>
    <row r="184" spans="2:12" ht="14.25" x14ac:dyDescent="0.25">
      <c r="B184" s="598"/>
      <c r="C184" s="599"/>
      <c r="D184" s="801" t="s">
        <v>766</v>
      </c>
      <c r="E184" s="943" t="s">
        <v>767</v>
      </c>
      <c r="F184" s="277" t="s">
        <v>758</v>
      </c>
      <c r="G184" s="278"/>
      <c r="H184" s="310"/>
      <c r="I184" s="281" t="s">
        <v>760</v>
      </c>
      <c r="J184" s="278"/>
    </row>
    <row r="185" spans="2:12" s="525" customFormat="1" ht="15.75" thickBot="1" x14ac:dyDescent="0.3">
      <c r="B185" s="944" t="s">
        <v>712</v>
      </c>
      <c r="C185" s="559" t="s">
        <v>787</v>
      </c>
      <c r="D185" s="558" t="s">
        <v>786</v>
      </c>
      <c r="E185" s="559" t="s">
        <v>787</v>
      </c>
      <c r="F185" s="560" t="s">
        <v>788</v>
      </c>
      <c r="G185" s="561" t="s">
        <v>789</v>
      </c>
      <c r="H185" s="655"/>
      <c r="I185" s="560" t="s">
        <v>790</v>
      </c>
      <c r="J185" s="561" t="s">
        <v>791</v>
      </c>
    </row>
    <row r="186" spans="2:12" s="525" customFormat="1" ht="15.75" thickBot="1" x14ac:dyDescent="0.3">
      <c r="B186" s="945"/>
      <c r="C186" s="945"/>
      <c r="D186" s="945"/>
      <c r="E186" s="945"/>
      <c r="F186" s="868"/>
      <c r="G186" s="331"/>
      <c r="H186" s="332"/>
      <c r="I186" s="868"/>
      <c r="J186" s="868"/>
    </row>
    <row r="187" spans="2:12" s="946" customFormat="1" ht="16.5" thickBot="1" x14ac:dyDescent="0.3">
      <c r="B187" s="333" t="s">
        <v>193</v>
      </c>
      <c r="C187" s="572"/>
      <c r="D187" s="573"/>
      <c r="E187" s="574"/>
      <c r="F187" s="260" t="s">
        <v>194</v>
      </c>
      <c r="G187" s="575"/>
      <c r="H187" s="262" t="s">
        <v>195</v>
      </c>
      <c r="I187" s="514" t="s">
        <v>792</v>
      </c>
      <c r="J187" s="515" t="s">
        <v>793</v>
      </c>
      <c r="L187" s="947"/>
    </row>
    <row r="188" spans="2:12" s="946" customFormat="1" ht="14.25" x14ac:dyDescent="0.25">
      <c r="B188" s="948" t="s">
        <v>754</v>
      </c>
      <c r="C188" s="949" t="s">
        <v>56</v>
      </c>
      <c r="D188" s="950" t="s">
        <v>754</v>
      </c>
      <c r="E188" s="951" t="s">
        <v>56</v>
      </c>
      <c r="F188" s="520" t="s">
        <v>795</v>
      </c>
      <c r="G188" s="521" t="s">
        <v>1445</v>
      </c>
      <c r="H188" s="618">
        <v>29811217</v>
      </c>
      <c r="I188" s="526" t="s">
        <v>797</v>
      </c>
      <c r="J188" s="524" t="s">
        <v>798</v>
      </c>
      <c r="L188" s="947"/>
    </row>
    <row r="189" spans="2:12" s="946" customFormat="1" ht="14.25" x14ac:dyDescent="0.25">
      <c r="B189" s="543" t="s">
        <v>762</v>
      </c>
      <c r="C189" s="581" t="s">
        <v>801</v>
      </c>
      <c r="D189" s="596" t="s">
        <v>762</v>
      </c>
      <c r="E189" s="952" t="s">
        <v>801</v>
      </c>
      <c r="F189" s="529" t="s">
        <v>795</v>
      </c>
      <c r="G189" s="524"/>
      <c r="H189" s="618"/>
      <c r="I189" s="302" t="s">
        <v>797</v>
      </c>
      <c r="J189" s="524"/>
      <c r="L189" s="947"/>
    </row>
    <row r="190" spans="2:12" s="946" customFormat="1" ht="14.25" x14ac:dyDescent="0.25">
      <c r="B190" s="805" t="s">
        <v>768</v>
      </c>
      <c r="C190" s="586" t="s">
        <v>803</v>
      </c>
      <c r="D190" s="600" t="s">
        <v>768</v>
      </c>
      <c r="E190" s="953" t="s">
        <v>803</v>
      </c>
      <c r="F190" s="602" t="s">
        <v>1446</v>
      </c>
      <c r="G190" s="590" t="s">
        <v>1447</v>
      </c>
      <c r="H190" s="648">
        <v>80535788</v>
      </c>
      <c r="I190" s="308" t="s">
        <v>797</v>
      </c>
      <c r="J190" s="590"/>
      <c r="L190" s="947"/>
    </row>
    <row r="191" spans="2:12" s="946" customFormat="1" ht="14.25" x14ac:dyDescent="0.25">
      <c r="B191" s="534" t="s">
        <v>774</v>
      </c>
      <c r="C191" s="535" t="s">
        <v>1448</v>
      </c>
      <c r="D191" s="594" t="s">
        <v>774</v>
      </c>
      <c r="E191" s="954" t="s">
        <v>807</v>
      </c>
      <c r="F191" s="538" t="s">
        <v>1241</v>
      </c>
      <c r="G191" s="539" t="s">
        <v>1242</v>
      </c>
      <c r="H191" s="955">
        <v>13044022</v>
      </c>
      <c r="I191" s="956" t="s">
        <v>810</v>
      </c>
      <c r="J191" s="539" t="s">
        <v>811</v>
      </c>
      <c r="L191" s="947"/>
    </row>
    <row r="192" spans="2:12" s="946" customFormat="1" ht="14.25" x14ac:dyDescent="0.25">
      <c r="B192" s="383"/>
      <c r="C192" s="532"/>
      <c r="D192" s="596" t="s">
        <v>812</v>
      </c>
      <c r="E192" s="952" t="s">
        <v>813</v>
      </c>
      <c r="F192" s="529" t="s">
        <v>1241</v>
      </c>
      <c r="G192" s="524"/>
      <c r="H192" s="618"/>
      <c r="I192" s="302" t="s">
        <v>810</v>
      </c>
      <c r="J192" s="524"/>
      <c r="L192" s="947"/>
    </row>
    <row r="193" spans="2:12" s="946" customFormat="1" ht="14.25" x14ac:dyDescent="0.25">
      <c r="B193" s="383"/>
      <c r="C193" s="532"/>
      <c r="D193" s="596" t="s">
        <v>814</v>
      </c>
      <c r="E193" s="952" t="s">
        <v>58</v>
      </c>
      <c r="F193" s="529" t="s">
        <v>1241</v>
      </c>
      <c r="G193" s="524"/>
      <c r="H193" s="618"/>
      <c r="I193" s="302" t="s">
        <v>810</v>
      </c>
      <c r="J193" s="524"/>
      <c r="L193" s="947"/>
    </row>
    <row r="194" spans="2:12" s="946" customFormat="1" ht="14.25" x14ac:dyDescent="0.25">
      <c r="B194" s="383"/>
      <c r="C194" s="532"/>
      <c r="D194" s="596" t="s">
        <v>815</v>
      </c>
      <c r="E194" s="952" t="s">
        <v>816</v>
      </c>
      <c r="F194" s="529" t="s">
        <v>1241</v>
      </c>
      <c r="G194" s="524"/>
      <c r="H194" s="618"/>
      <c r="I194" s="302" t="s">
        <v>810</v>
      </c>
      <c r="J194" s="524"/>
      <c r="L194" s="947"/>
    </row>
    <row r="195" spans="2:12" s="946" customFormat="1" ht="14.25" x14ac:dyDescent="0.25">
      <c r="B195" s="383"/>
      <c r="C195" s="532"/>
      <c r="D195" s="596" t="s">
        <v>817</v>
      </c>
      <c r="E195" s="952" t="s">
        <v>818</v>
      </c>
      <c r="F195" s="529" t="s">
        <v>1241</v>
      </c>
      <c r="G195" s="524"/>
      <c r="H195" s="618"/>
      <c r="I195" s="302" t="s">
        <v>810</v>
      </c>
      <c r="J195" s="524"/>
      <c r="L195" s="947"/>
    </row>
    <row r="196" spans="2:12" s="946" customFormat="1" ht="14.25" x14ac:dyDescent="0.25">
      <c r="B196" s="383"/>
      <c r="C196" s="532"/>
      <c r="D196" s="596" t="s">
        <v>819</v>
      </c>
      <c r="E196" s="952" t="s">
        <v>820</v>
      </c>
      <c r="F196" s="529" t="s">
        <v>1241</v>
      </c>
      <c r="G196" s="524"/>
      <c r="H196" s="618"/>
      <c r="I196" s="302" t="s">
        <v>810</v>
      </c>
      <c r="J196" s="524"/>
      <c r="L196" s="947"/>
    </row>
    <row r="197" spans="2:12" s="946" customFormat="1" ht="14.25" x14ac:dyDescent="0.25">
      <c r="B197" s="383"/>
      <c r="C197" s="532"/>
      <c r="D197" s="596" t="s">
        <v>822</v>
      </c>
      <c r="E197" s="952" t="s">
        <v>59</v>
      </c>
      <c r="F197" s="529" t="s">
        <v>1241</v>
      </c>
      <c r="G197" s="524"/>
      <c r="H197" s="618"/>
      <c r="I197" s="302" t="s">
        <v>810</v>
      </c>
      <c r="J197" s="524"/>
      <c r="L197" s="947"/>
    </row>
    <row r="198" spans="2:12" s="946" customFormat="1" ht="14.25" x14ac:dyDescent="0.25">
      <c r="B198" s="383"/>
      <c r="C198" s="532"/>
      <c r="D198" s="596" t="s">
        <v>825</v>
      </c>
      <c r="E198" s="952" t="s">
        <v>816</v>
      </c>
      <c r="F198" s="529" t="s">
        <v>1241</v>
      </c>
      <c r="G198" s="524"/>
      <c r="H198" s="618"/>
      <c r="I198" s="302" t="s">
        <v>810</v>
      </c>
      <c r="J198" s="524"/>
      <c r="L198" s="947"/>
    </row>
    <row r="199" spans="2:12" s="946" customFormat="1" ht="14.25" x14ac:dyDescent="0.25">
      <c r="B199" s="598"/>
      <c r="C199" s="777"/>
      <c r="D199" s="600" t="s">
        <v>1449</v>
      </c>
      <c r="E199" s="953" t="s">
        <v>827</v>
      </c>
      <c r="F199" s="602" t="s">
        <v>1241</v>
      </c>
      <c r="G199" s="590"/>
      <c r="H199" s="648"/>
      <c r="I199" s="308" t="s">
        <v>810</v>
      </c>
      <c r="J199" s="590"/>
      <c r="L199" s="947"/>
    </row>
    <row r="200" spans="2:12" s="946" customFormat="1" ht="14.25" x14ac:dyDescent="0.25">
      <c r="B200" s="543" t="s">
        <v>784</v>
      </c>
      <c r="C200" s="581" t="s">
        <v>1450</v>
      </c>
      <c r="D200" s="596" t="s">
        <v>779</v>
      </c>
      <c r="E200" s="952" t="s">
        <v>60</v>
      </c>
      <c r="F200" s="529" t="s">
        <v>830</v>
      </c>
      <c r="G200" s="524" t="s">
        <v>831</v>
      </c>
      <c r="H200" s="618">
        <v>101884161</v>
      </c>
      <c r="I200" s="302" t="s">
        <v>832</v>
      </c>
      <c r="J200" s="524" t="s">
        <v>833</v>
      </c>
      <c r="L200" s="947"/>
    </row>
    <row r="201" spans="2:12" s="946" customFormat="1" ht="14.25" x14ac:dyDescent="0.25">
      <c r="B201" s="383"/>
      <c r="C201" s="532"/>
      <c r="D201" s="596" t="s">
        <v>834</v>
      </c>
      <c r="E201" s="952" t="s">
        <v>835</v>
      </c>
      <c r="F201" s="529" t="s">
        <v>830</v>
      </c>
      <c r="G201" s="524"/>
      <c r="H201" s="618"/>
      <c r="I201" s="302" t="s">
        <v>832</v>
      </c>
      <c r="J201" s="524"/>
      <c r="L201" s="947"/>
    </row>
    <row r="202" spans="2:12" s="946" customFormat="1" ht="14.25" x14ac:dyDescent="0.25">
      <c r="B202" s="383"/>
      <c r="C202" s="532"/>
      <c r="D202" s="596" t="s">
        <v>836</v>
      </c>
      <c r="E202" s="952" t="s">
        <v>837</v>
      </c>
      <c r="F202" s="529" t="s">
        <v>830</v>
      </c>
      <c r="G202" s="524"/>
      <c r="H202" s="618"/>
      <c r="I202" s="302" t="s">
        <v>832</v>
      </c>
      <c r="J202" s="524"/>
      <c r="L202" s="947"/>
    </row>
    <row r="203" spans="2:12" s="946" customFormat="1" ht="14.25" x14ac:dyDescent="0.25">
      <c r="B203" s="383"/>
      <c r="C203" s="532"/>
      <c r="D203" s="596" t="s">
        <v>838</v>
      </c>
      <c r="E203" s="952" t="s">
        <v>839</v>
      </c>
      <c r="F203" s="529" t="s">
        <v>830</v>
      </c>
      <c r="G203" s="524"/>
      <c r="H203" s="618"/>
      <c r="I203" s="302" t="s">
        <v>832</v>
      </c>
      <c r="J203" s="524"/>
      <c r="L203" s="947"/>
    </row>
    <row r="204" spans="2:12" s="946" customFormat="1" ht="14.25" x14ac:dyDescent="0.25">
      <c r="B204" s="383"/>
      <c r="C204" s="532"/>
      <c r="D204" s="596" t="s">
        <v>840</v>
      </c>
      <c r="E204" s="952" t="s">
        <v>841</v>
      </c>
      <c r="F204" s="529" t="s">
        <v>830</v>
      </c>
      <c r="G204" s="524"/>
      <c r="H204" s="618"/>
      <c r="I204" s="302" t="s">
        <v>832</v>
      </c>
      <c r="J204" s="524"/>
      <c r="L204" s="947"/>
    </row>
    <row r="205" spans="2:12" s="946" customFormat="1" ht="14.25" x14ac:dyDescent="0.25">
      <c r="B205" s="383"/>
      <c r="C205" s="532"/>
      <c r="D205" s="596" t="s">
        <v>844</v>
      </c>
      <c r="E205" s="952" t="s">
        <v>845</v>
      </c>
      <c r="F205" s="529" t="s">
        <v>830</v>
      </c>
      <c r="G205" s="524"/>
      <c r="H205" s="618"/>
      <c r="I205" s="302" t="s">
        <v>832</v>
      </c>
      <c r="J205" s="524"/>
      <c r="L205" s="947"/>
    </row>
    <row r="206" spans="2:12" s="946" customFormat="1" ht="14.25" x14ac:dyDescent="0.25">
      <c r="B206" s="534" t="s">
        <v>848</v>
      </c>
      <c r="C206" s="535" t="s">
        <v>1451</v>
      </c>
      <c r="D206" s="594" t="s">
        <v>848</v>
      </c>
      <c r="E206" s="954" t="s">
        <v>849</v>
      </c>
      <c r="F206" s="538" t="s">
        <v>850</v>
      </c>
      <c r="G206" s="539" t="s">
        <v>1452</v>
      </c>
      <c r="H206" s="955">
        <v>120909349</v>
      </c>
      <c r="I206" s="956" t="s">
        <v>852</v>
      </c>
      <c r="J206" s="539" t="s">
        <v>853</v>
      </c>
      <c r="L206" s="947"/>
    </row>
    <row r="207" spans="2:12" s="946" customFormat="1" ht="14.25" x14ac:dyDescent="0.25">
      <c r="B207" s="543" t="s">
        <v>779</v>
      </c>
      <c r="C207" s="581" t="s">
        <v>1453</v>
      </c>
      <c r="D207" s="596" t="s">
        <v>784</v>
      </c>
      <c r="E207" s="952" t="s">
        <v>855</v>
      </c>
      <c r="F207" s="529" t="s">
        <v>1454</v>
      </c>
      <c r="G207" s="524" t="s">
        <v>1455</v>
      </c>
      <c r="H207" s="618">
        <v>6035039</v>
      </c>
      <c r="I207" s="302" t="s">
        <v>852</v>
      </c>
      <c r="J207" s="524"/>
      <c r="L207" s="947"/>
    </row>
    <row r="208" spans="2:12" s="946" customFormat="1" ht="14.25" x14ac:dyDescent="0.25">
      <c r="B208" s="543" t="s">
        <v>858</v>
      </c>
      <c r="C208" s="581" t="s">
        <v>1456</v>
      </c>
      <c r="D208" s="596" t="s">
        <v>858</v>
      </c>
      <c r="E208" s="952" t="s">
        <v>859</v>
      </c>
      <c r="F208" s="529" t="s">
        <v>1457</v>
      </c>
      <c r="G208" s="524" t="s">
        <v>1458</v>
      </c>
      <c r="H208" s="618">
        <v>185752930</v>
      </c>
      <c r="I208" s="302" t="s">
        <v>852</v>
      </c>
      <c r="J208" s="524"/>
      <c r="L208" s="947"/>
    </row>
    <row r="209" spans="2:12" s="946" customFormat="1" ht="14.25" x14ac:dyDescent="0.25">
      <c r="B209" s="383"/>
      <c r="C209" s="532"/>
      <c r="D209" s="596" t="s">
        <v>860</v>
      </c>
      <c r="E209" s="952" t="s">
        <v>861</v>
      </c>
      <c r="F209" s="529" t="s">
        <v>1457</v>
      </c>
      <c r="G209" s="524"/>
      <c r="H209" s="618"/>
      <c r="I209" s="302" t="s">
        <v>852</v>
      </c>
      <c r="J209" s="524"/>
      <c r="L209" s="947"/>
    </row>
    <row r="210" spans="2:12" s="946" customFormat="1" ht="14.25" x14ac:dyDescent="0.25">
      <c r="B210" s="383"/>
      <c r="C210" s="532"/>
      <c r="D210" s="596" t="s">
        <v>862</v>
      </c>
      <c r="E210" s="952" t="s">
        <v>863</v>
      </c>
      <c r="F210" s="529" t="s">
        <v>1457</v>
      </c>
      <c r="G210" s="524"/>
      <c r="H210" s="618"/>
      <c r="I210" s="302" t="s">
        <v>852</v>
      </c>
      <c r="J210" s="524"/>
      <c r="L210" s="947"/>
    </row>
    <row r="211" spans="2:12" s="946" customFormat="1" ht="14.25" x14ac:dyDescent="0.25">
      <c r="B211" s="383"/>
      <c r="C211" s="532"/>
      <c r="D211" s="596" t="s">
        <v>864</v>
      </c>
      <c r="E211" s="952" t="s">
        <v>865</v>
      </c>
      <c r="F211" s="529" t="s">
        <v>1457</v>
      </c>
      <c r="G211" s="524"/>
      <c r="H211" s="618"/>
      <c r="I211" s="302" t="s">
        <v>852</v>
      </c>
      <c r="J211" s="524"/>
      <c r="L211" s="947"/>
    </row>
    <row r="212" spans="2:12" s="946" customFormat="1" ht="14.25" x14ac:dyDescent="0.25">
      <c r="B212" s="383"/>
      <c r="C212" s="532"/>
      <c r="D212" s="596" t="s">
        <v>866</v>
      </c>
      <c r="E212" s="952" t="s">
        <v>867</v>
      </c>
      <c r="F212" s="529" t="s">
        <v>1457</v>
      </c>
      <c r="G212" s="524"/>
      <c r="H212" s="618"/>
      <c r="I212" s="302" t="s">
        <v>852</v>
      </c>
      <c r="J212" s="524"/>
      <c r="L212" s="947"/>
    </row>
    <row r="213" spans="2:12" s="946" customFormat="1" ht="14.25" x14ac:dyDescent="0.25">
      <c r="B213" s="383"/>
      <c r="C213" s="532"/>
      <c r="D213" s="596" t="s">
        <v>868</v>
      </c>
      <c r="E213" s="952" t="s">
        <v>869</v>
      </c>
      <c r="F213" s="529" t="s">
        <v>1457</v>
      </c>
      <c r="G213" s="524"/>
      <c r="H213" s="618"/>
      <c r="I213" s="302" t="s">
        <v>852</v>
      </c>
      <c r="J213" s="524"/>
      <c r="L213" s="947"/>
    </row>
    <row r="214" spans="2:12" s="946" customFormat="1" ht="14.25" x14ac:dyDescent="0.25">
      <c r="B214" s="543" t="s">
        <v>870</v>
      </c>
      <c r="C214" s="581" t="s">
        <v>1459</v>
      </c>
      <c r="D214" s="596" t="s">
        <v>870</v>
      </c>
      <c r="E214" s="952" t="s">
        <v>871</v>
      </c>
      <c r="F214" s="529" t="s">
        <v>1460</v>
      </c>
      <c r="G214" s="524" t="s">
        <v>1461</v>
      </c>
      <c r="H214" s="618">
        <v>2477030</v>
      </c>
      <c r="I214" s="302" t="s">
        <v>852</v>
      </c>
      <c r="J214" s="524"/>
      <c r="L214" s="947"/>
    </row>
    <row r="215" spans="2:12" ht="14.25" x14ac:dyDescent="0.25">
      <c r="B215" s="805" t="s">
        <v>872</v>
      </c>
      <c r="C215" s="957" t="s">
        <v>873</v>
      </c>
      <c r="D215" s="600" t="s">
        <v>872</v>
      </c>
      <c r="E215" s="953" t="s">
        <v>873</v>
      </c>
      <c r="F215" s="602" t="s">
        <v>856</v>
      </c>
      <c r="G215" s="590" t="s">
        <v>1462</v>
      </c>
      <c r="H215" s="648">
        <v>20118366</v>
      </c>
      <c r="I215" s="308" t="s">
        <v>852</v>
      </c>
      <c r="J215" s="590"/>
    </row>
    <row r="216" spans="2:12" ht="15" thickBot="1" x14ac:dyDescent="0.3">
      <c r="B216" s="607" t="s">
        <v>876</v>
      </c>
      <c r="C216" s="608" t="s">
        <v>877</v>
      </c>
      <c r="D216" s="958" t="s">
        <v>876</v>
      </c>
      <c r="E216" s="959" t="s">
        <v>787</v>
      </c>
      <c r="F216" s="560" t="s">
        <v>878</v>
      </c>
      <c r="G216" s="561" t="s">
        <v>879</v>
      </c>
      <c r="H216" s="655"/>
      <c r="I216" s="560" t="s">
        <v>880</v>
      </c>
      <c r="J216" s="561" t="s">
        <v>881</v>
      </c>
    </row>
    <row r="217" spans="2:12" s="252" customFormat="1" ht="15" x14ac:dyDescent="0.25">
      <c r="B217" s="331"/>
      <c r="C217" s="331"/>
      <c r="D217" s="331"/>
      <c r="E217" s="331"/>
      <c r="F217" s="331"/>
      <c r="G217" s="331"/>
      <c r="H217" s="332"/>
      <c r="I217" s="331"/>
      <c r="J217" s="331"/>
    </row>
    <row r="218" spans="2:12" s="252" customFormat="1" ht="15.75" thickBot="1" x14ac:dyDescent="0.3">
      <c r="B218" s="331"/>
      <c r="C218" s="331"/>
      <c r="D218" s="331"/>
      <c r="E218" s="331"/>
      <c r="F218" s="331"/>
      <c r="G218" s="331"/>
      <c r="H218" s="332"/>
      <c r="I218" s="331"/>
      <c r="J218" s="331"/>
    </row>
    <row r="219" spans="2:12" ht="16.5" thickBot="1" x14ac:dyDescent="0.3">
      <c r="B219" s="333" t="s">
        <v>193</v>
      </c>
      <c r="C219" s="304"/>
      <c r="D219" s="531"/>
      <c r="E219" s="610"/>
      <c r="F219" s="260" t="s">
        <v>194</v>
      </c>
      <c r="G219" s="269"/>
      <c r="H219" s="262" t="s">
        <v>195</v>
      </c>
      <c r="I219" s="514" t="s">
        <v>882</v>
      </c>
      <c r="J219" s="515" t="s">
        <v>1463</v>
      </c>
    </row>
    <row r="220" spans="2:12" ht="14.25" x14ac:dyDescent="0.25">
      <c r="B220" s="960" t="s">
        <v>1251</v>
      </c>
      <c r="C220" s="961" t="s">
        <v>884</v>
      </c>
      <c r="D220" s="613">
        <v>8</v>
      </c>
      <c r="E220" s="614" t="s">
        <v>884</v>
      </c>
      <c r="F220" s="615" t="s">
        <v>885</v>
      </c>
      <c r="G220" s="521" t="s">
        <v>1464</v>
      </c>
      <c r="H220" s="618">
        <v>55187160</v>
      </c>
      <c r="I220" s="526" t="s">
        <v>887</v>
      </c>
      <c r="J220" s="524" t="s">
        <v>1465</v>
      </c>
    </row>
    <row r="221" spans="2:12" ht="14.25" x14ac:dyDescent="0.25">
      <c r="B221" s="828" t="s">
        <v>893</v>
      </c>
      <c r="C221" s="633" t="s">
        <v>63</v>
      </c>
      <c r="D221" s="620" t="s">
        <v>893</v>
      </c>
      <c r="E221" s="622" t="s">
        <v>63</v>
      </c>
      <c r="F221" s="269" t="s">
        <v>885</v>
      </c>
      <c r="G221" s="270"/>
      <c r="H221" s="293"/>
      <c r="I221" s="273" t="s">
        <v>887</v>
      </c>
      <c r="J221" s="270"/>
    </row>
    <row r="222" spans="2:12" ht="14.25" x14ac:dyDescent="0.25">
      <c r="B222" s="962" t="s">
        <v>973</v>
      </c>
      <c r="C222" s="963" t="s">
        <v>895</v>
      </c>
      <c r="D222" s="646" t="s">
        <v>894</v>
      </c>
      <c r="E222" s="964" t="s">
        <v>895</v>
      </c>
      <c r="F222" s="277" t="s">
        <v>1466</v>
      </c>
      <c r="G222" s="278" t="s">
        <v>1467</v>
      </c>
      <c r="H222" s="310">
        <v>704073</v>
      </c>
      <c r="I222" s="281" t="s">
        <v>887</v>
      </c>
      <c r="J222" s="278"/>
    </row>
    <row r="223" spans="2:12" ht="14.25" x14ac:dyDescent="0.25">
      <c r="B223" s="962" t="s">
        <v>821</v>
      </c>
      <c r="C223" s="963" t="s">
        <v>64</v>
      </c>
      <c r="D223" s="646" t="s">
        <v>799</v>
      </c>
      <c r="E223" s="964" t="s">
        <v>64</v>
      </c>
      <c r="F223" s="277" t="s">
        <v>896</v>
      </c>
      <c r="G223" s="278" t="s">
        <v>897</v>
      </c>
      <c r="H223" s="310">
        <v>1343089498</v>
      </c>
      <c r="I223" s="281" t="s">
        <v>898</v>
      </c>
      <c r="J223" s="278" t="s">
        <v>899</v>
      </c>
    </row>
    <row r="224" spans="2:12" ht="14.25" x14ac:dyDescent="0.25">
      <c r="B224" s="965" t="s">
        <v>799</v>
      </c>
      <c r="C224" s="966" t="s">
        <v>1468</v>
      </c>
      <c r="D224" s="638" t="s">
        <v>889</v>
      </c>
      <c r="E224" s="967" t="s">
        <v>902</v>
      </c>
      <c r="F224" s="285" t="s">
        <v>903</v>
      </c>
      <c r="G224" s="968" t="s">
        <v>1255</v>
      </c>
      <c r="H224" s="618">
        <v>826768693</v>
      </c>
      <c r="I224" s="289" t="s">
        <v>905</v>
      </c>
      <c r="J224" s="286" t="s">
        <v>1256</v>
      </c>
    </row>
    <row r="225" spans="2:10" ht="14.25" x14ac:dyDescent="0.25">
      <c r="B225" s="828" t="s">
        <v>724</v>
      </c>
      <c r="C225" s="633" t="s">
        <v>1469</v>
      </c>
      <c r="D225" s="620" t="s">
        <v>891</v>
      </c>
      <c r="E225" s="633" t="s">
        <v>907</v>
      </c>
      <c r="F225" s="273" t="s">
        <v>903</v>
      </c>
      <c r="G225" s="270"/>
      <c r="H225" s="293"/>
      <c r="I225" s="273" t="s">
        <v>905</v>
      </c>
      <c r="J225" s="270"/>
    </row>
    <row r="226" spans="2:10" ht="14.25" x14ac:dyDescent="0.25">
      <c r="B226" s="828" t="s">
        <v>828</v>
      </c>
      <c r="C226" s="633" t="s">
        <v>1470</v>
      </c>
      <c r="D226" s="620" t="s">
        <v>910</v>
      </c>
      <c r="E226" s="622" t="s">
        <v>1471</v>
      </c>
      <c r="F226" s="269" t="s">
        <v>1263</v>
      </c>
      <c r="G226" s="270" t="s">
        <v>1472</v>
      </c>
      <c r="H226" s="293">
        <v>5010695716</v>
      </c>
      <c r="I226" s="273" t="s">
        <v>905</v>
      </c>
      <c r="J226" s="270"/>
    </row>
    <row r="227" spans="2:10" ht="14.25" x14ac:dyDescent="0.25">
      <c r="B227" s="828">
        <v>818</v>
      </c>
      <c r="C227" s="969" t="s">
        <v>1473</v>
      </c>
      <c r="D227" s="620" t="s">
        <v>908</v>
      </c>
      <c r="E227" s="622" t="s">
        <v>909</v>
      </c>
      <c r="F227" s="269" t="s">
        <v>1474</v>
      </c>
      <c r="G227" s="270" t="s">
        <v>1475</v>
      </c>
      <c r="H227" s="293">
        <v>1459816053</v>
      </c>
      <c r="I227" s="273" t="s">
        <v>905</v>
      </c>
      <c r="J227" s="270"/>
    </row>
    <row r="228" spans="2:10" ht="14.25" x14ac:dyDescent="0.25">
      <c r="B228" s="383"/>
      <c r="C228" s="685"/>
      <c r="D228" s="620" t="s">
        <v>714</v>
      </c>
      <c r="E228" s="622" t="s">
        <v>912</v>
      </c>
      <c r="F228" s="269" t="s">
        <v>1474</v>
      </c>
      <c r="G228" s="270"/>
      <c r="H228" s="293"/>
      <c r="I228" s="273" t="s">
        <v>905</v>
      </c>
      <c r="J228" s="270"/>
    </row>
    <row r="229" spans="2:10" ht="14.25" x14ac:dyDescent="0.25">
      <c r="B229" s="383"/>
      <c r="C229" s="303"/>
      <c r="D229" s="620" t="s">
        <v>913</v>
      </c>
      <c r="E229" s="622" t="s">
        <v>914</v>
      </c>
      <c r="F229" s="269" t="s">
        <v>1474</v>
      </c>
      <c r="G229" s="270"/>
      <c r="H229" s="293"/>
      <c r="I229" s="273" t="s">
        <v>905</v>
      </c>
      <c r="J229" s="270"/>
    </row>
    <row r="230" spans="2:10" ht="14.25" x14ac:dyDescent="0.25">
      <c r="B230" s="383"/>
      <c r="C230" s="303"/>
      <c r="D230" s="620" t="s">
        <v>915</v>
      </c>
      <c r="E230" s="622" t="s">
        <v>916</v>
      </c>
      <c r="F230" s="269" t="s">
        <v>1474</v>
      </c>
      <c r="G230" s="270"/>
      <c r="H230" s="293"/>
      <c r="I230" s="273" t="s">
        <v>905</v>
      </c>
      <c r="J230" s="270"/>
    </row>
    <row r="231" spans="2:10" ht="14.25" x14ac:dyDescent="0.25">
      <c r="B231" s="383"/>
      <c r="C231" s="269"/>
      <c r="D231" s="620" t="s">
        <v>917</v>
      </c>
      <c r="E231" s="622" t="s">
        <v>918</v>
      </c>
      <c r="F231" s="269" t="s">
        <v>1474</v>
      </c>
      <c r="G231" s="270"/>
      <c r="H231" s="293"/>
      <c r="I231" s="273" t="s">
        <v>905</v>
      </c>
      <c r="J231" s="270"/>
    </row>
    <row r="232" spans="2:10" ht="14.25" x14ac:dyDescent="0.25">
      <c r="B232" s="828" t="s">
        <v>720</v>
      </c>
      <c r="C232" s="633" t="s">
        <v>1476</v>
      </c>
      <c r="D232" s="302"/>
      <c r="E232" s="634"/>
      <c r="F232" s="269" t="s">
        <v>1474</v>
      </c>
      <c r="G232" s="270"/>
      <c r="H232" s="293"/>
      <c r="I232" s="273" t="s">
        <v>905</v>
      </c>
      <c r="J232" s="270"/>
    </row>
    <row r="233" spans="2:10" ht="14.25" x14ac:dyDescent="0.25">
      <c r="B233" s="828">
        <v>815</v>
      </c>
      <c r="C233" s="970" t="s">
        <v>1477</v>
      </c>
      <c r="D233" s="971"/>
      <c r="E233" s="634"/>
      <c r="F233" s="269" t="s">
        <v>1474</v>
      </c>
      <c r="G233" s="270"/>
      <c r="H233" s="293"/>
      <c r="I233" s="273" t="s">
        <v>905</v>
      </c>
      <c r="J233" s="270"/>
    </row>
    <row r="234" spans="2:10" ht="14.25" x14ac:dyDescent="0.25">
      <c r="B234" s="828" t="s">
        <v>976</v>
      </c>
      <c r="C234" s="633" t="s">
        <v>1278</v>
      </c>
      <c r="D234" s="620" t="s">
        <v>802</v>
      </c>
      <c r="E234" s="622" t="s">
        <v>919</v>
      </c>
      <c r="F234" s="269" t="s">
        <v>1267</v>
      </c>
      <c r="G234" s="270" t="s">
        <v>1478</v>
      </c>
      <c r="H234" s="293">
        <v>0</v>
      </c>
      <c r="I234" s="273" t="s">
        <v>905</v>
      </c>
      <c r="J234" s="270"/>
    </row>
    <row r="235" spans="2:10" ht="14.25" x14ac:dyDescent="0.25">
      <c r="B235" s="383"/>
      <c r="C235" s="331"/>
      <c r="D235" s="620" t="s">
        <v>920</v>
      </c>
      <c r="E235" s="622" t="s">
        <v>921</v>
      </c>
      <c r="F235" s="269" t="s">
        <v>1267</v>
      </c>
      <c r="G235" s="270"/>
      <c r="H235" s="293"/>
      <c r="I235" s="273" t="s">
        <v>905</v>
      </c>
      <c r="J235" s="270"/>
    </row>
    <row r="236" spans="2:10" ht="14.25" x14ac:dyDescent="0.25">
      <c r="B236" s="828" t="s">
        <v>1479</v>
      </c>
      <c r="C236" s="633" t="s">
        <v>1480</v>
      </c>
      <c r="D236" s="620" t="s">
        <v>923</v>
      </c>
      <c r="E236" s="622" t="s">
        <v>924</v>
      </c>
      <c r="F236" s="269" t="s">
        <v>1271</v>
      </c>
      <c r="G236" s="681" t="s">
        <v>1481</v>
      </c>
      <c r="H236" s="293">
        <v>3204552</v>
      </c>
      <c r="I236" s="273" t="s">
        <v>905</v>
      </c>
      <c r="J236" s="270"/>
    </row>
    <row r="237" spans="2:10" ht="14.25" x14ac:dyDescent="0.25">
      <c r="B237" s="828" t="s">
        <v>1482</v>
      </c>
      <c r="C237" s="633" t="s">
        <v>1483</v>
      </c>
      <c r="D237" s="620" t="s">
        <v>846</v>
      </c>
      <c r="E237" s="622" t="s">
        <v>925</v>
      </c>
      <c r="F237" s="269" t="s">
        <v>1275</v>
      </c>
      <c r="G237" s="681" t="s">
        <v>1484</v>
      </c>
      <c r="H237" s="293">
        <v>51217930</v>
      </c>
      <c r="I237" s="273" t="s">
        <v>905</v>
      </c>
      <c r="J237" s="270"/>
    </row>
    <row r="238" spans="2:10" ht="14.25" x14ac:dyDescent="0.25">
      <c r="B238" s="828" t="s">
        <v>1485</v>
      </c>
      <c r="C238" s="633" t="s">
        <v>1486</v>
      </c>
      <c r="D238" s="620" t="s">
        <v>926</v>
      </c>
      <c r="E238" s="622" t="s">
        <v>927</v>
      </c>
      <c r="F238" s="269" t="s">
        <v>1279</v>
      </c>
      <c r="G238" s="681" t="s">
        <v>1487</v>
      </c>
      <c r="H238" s="293">
        <v>4888015</v>
      </c>
      <c r="I238" s="273" t="s">
        <v>905</v>
      </c>
      <c r="J238" s="270"/>
    </row>
    <row r="239" spans="2:10" ht="14.25" x14ac:dyDescent="0.25">
      <c r="B239" s="828" t="s">
        <v>1488</v>
      </c>
      <c r="C239" s="633" t="s">
        <v>1489</v>
      </c>
      <c r="D239" s="620" t="s">
        <v>928</v>
      </c>
      <c r="E239" s="622" t="s">
        <v>929</v>
      </c>
      <c r="F239" s="269" t="s">
        <v>1490</v>
      </c>
      <c r="G239" s="681" t="s">
        <v>1491</v>
      </c>
      <c r="H239" s="293">
        <v>17973046</v>
      </c>
      <c r="I239" s="273" t="s">
        <v>905</v>
      </c>
      <c r="J239" s="270"/>
    </row>
    <row r="240" spans="2:10" ht="14.25" x14ac:dyDescent="0.25">
      <c r="B240" s="828" t="s">
        <v>1492</v>
      </c>
      <c r="C240" s="633" t="s">
        <v>1072</v>
      </c>
      <c r="D240" s="620" t="s">
        <v>930</v>
      </c>
      <c r="E240" s="622" t="s">
        <v>1493</v>
      </c>
      <c r="F240" s="269" t="s">
        <v>1494</v>
      </c>
      <c r="G240" s="681" t="s">
        <v>1495</v>
      </c>
      <c r="H240" s="293">
        <v>12205562</v>
      </c>
      <c r="I240" s="273" t="s">
        <v>905</v>
      </c>
      <c r="J240" s="270"/>
    </row>
    <row r="241" spans="2:10" ht="14.25" x14ac:dyDescent="0.25">
      <c r="B241" s="598"/>
      <c r="C241" s="645"/>
      <c r="D241" s="646" t="s">
        <v>842</v>
      </c>
      <c r="E241" s="964" t="s">
        <v>1281</v>
      </c>
      <c r="F241" s="277" t="s">
        <v>1494</v>
      </c>
      <c r="G241" s="278"/>
      <c r="H241" s="310"/>
      <c r="I241" s="281" t="s">
        <v>905</v>
      </c>
      <c r="J241" s="278"/>
    </row>
    <row r="242" spans="2:10" ht="14.25" x14ac:dyDescent="0.25">
      <c r="B242" s="828" t="s">
        <v>889</v>
      </c>
      <c r="C242" s="633" t="s">
        <v>66</v>
      </c>
      <c r="D242" s="620" t="s">
        <v>874</v>
      </c>
      <c r="E242" s="622" t="s">
        <v>941</v>
      </c>
      <c r="F242" s="269" t="s">
        <v>935</v>
      </c>
      <c r="G242" s="270" t="s">
        <v>1496</v>
      </c>
      <c r="H242" s="293">
        <v>1350631</v>
      </c>
      <c r="I242" s="273" t="s">
        <v>937</v>
      </c>
      <c r="J242" s="270" t="s">
        <v>938</v>
      </c>
    </row>
    <row r="243" spans="2:10" ht="14.25" x14ac:dyDescent="0.25">
      <c r="B243" s="972"/>
      <c r="C243" s="973"/>
      <c r="D243" s="620" t="s">
        <v>950</v>
      </c>
      <c r="E243" s="622" t="s">
        <v>951</v>
      </c>
      <c r="F243" s="269" t="s">
        <v>935</v>
      </c>
      <c r="G243" s="270"/>
      <c r="H243" s="293"/>
      <c r="I243" s="273" t="s">
        <v>937</v>
      </c>
      <c r="J243" s="270"/>
    </row>
    <row r="244" spans="2:10" ht="14.25" x14ac:dyDescent="0.25">
      <c r="B244" s="383"/>
      <c r="C244" s="303"/>
      <c r="D244" s="620" t="s">
        <v>940</v>
      </c>
      <c r="E244" s="622" t="s">
        <v>939</v>
      </c>
      <c r="F244" s="269" t="s">
        <v>935</v>
      </c>
      <c r="G244" s="270"/>
      <c r="H244" s="293"/>
      <c r="I244" s="273" t="s">
        <v>937</v>
      </c>
      <c r="J244" s="270"/>
    </row>
    <row r="245" spans="2:10" ht="14.25" x14ac:dyDescent="0.25">
      <c r="B245" s="828" t="s">
        <v>908</v>
      </c>
      <c r="C245" s="633" t="s">
        <v>943</v>
      </c>
      <c r="D245" s="620" t="s">
        <v>942</v>
      </c>
      <c r="E245" s="622" t="s">
        <v>943</v>
      </c>
      <c r="F245" s="269" t="s">
        <v>1497</v>
      </c>
      <c r="G245" s="634" t="s">
        <v>1498</v>
      </c>
      <c r="H245" s="636">
        <v>162301270</v>
      </c>
      <c r="I245" s="273" t="s">
        <v>937</v>
      </c>
      <c r="J245" s="270"/>
    </row>
    <row r="246" spans="2:10" ht="14.25" x14ac:dyDescent="0.25">
      <c r="B246" s="828" t="s">
        <v>910</v>
      </c>
      <c r="C246" s="633" t="s">
        <v>945</v>
      </c>
      <c r="D246" s="620" t="s">
        <v>944</v>
      </c>
      <c r="E246" s="622" t="s">
        <v>945</v>
      </c>
      <c r="F246" s="269" t="s">
        <v>1287</v>
      </c>
      <c r="G246" s="634" t="s">
        <v>1499</v>
      </c>
      <c r="H246" s="636">
        <v>306122575</v>
      </c>
      <c r="I246" s="273" t="s">
        <v>937</v>
      </c>
      <c r="J246" s="270"/>
    </row>
    <row r="247" spans="2:10" ht="14.25" x14ac:dyDescent="0.25">
      <c r="B247" s="828" t="s">
        <v>714</v>
      </c>
      <c r="C247" s="633" t="s">
        <v>947</v>
      </c>
      <c r="D247" s="620" t="s">
        <v>946</v>
      </c>
      <c r="E247" s="622" t="s">
        <v>947</v>
      </c>
      <c r="F247" s="269" t="s">
        <v>1291</v>
      </c>
      <c r="G247" s="634" t="s">
        <v>1292</v>
      </c>
      <c r="H247" s="636">
        <v>102810555</v>
      </c>
      <c r="I247" s="273" t="s">
        <v>937</v>
      </c>
      <c r="J247" s="270"/>
    </row>
    <row r="248" spans="2:10" ht="14.25" x14ac:dyDescent="0.25">
      <c r="B248" s="828" t="s">
        <v>917</v>
      </c>
      <c r="C248" s="633" t="s">
        <v>1500</v>
      </c>
      <c r="D248" s="620" t="s">
        <v>948</v>
      </c>
      <c r="E248" s="622" t="s">
        <v>949</v>
      </c>
      <c r="F248" s="269" t="s">
        <v>1501</v>
      </c>
      <c r="G248" s="634" t="s">
        <v>1502</v>
      </c>
      <c r="H248" s="636">
        <v>9752383</v>
      </c>
      <c r="I248" s="273" t="s">
        <v>937</v>
      </c>
      <c r="J248" s="270"/>
    </row>
    <row r="249" spans="2:10" ht="14.25" x14ac:dyDescent="0.25">
      <c r="B249" s="828" t="s">
        <v>913</v>
      </c>
      <c r="C249" s="633" t="s">
        <v>934</v>
      </c>
      <c r="D249" s="620" t="s">
        <v>933</v>
      </c>
      <c r="E249" s="622" t="s">
        <v>934</v>
      </c>
      <c r="F249" s="269" t="s">
        <v>1503</v>
      </c>
      <c r="G249" s="634" t="s">
        <v>1504</v>
      </c>
      <c r="H249" s="636">
        <v>3774179</v>
      </c>
      <c r="I249" s="273" t="s">
        <v>937</v>
      </c>
      <c r="J249" s="270"/>
    </row>
    <row r="250" spans="2:10" ht="14.25" x14ac:dyDescent="0.25">
      <c r="B250" s="962" t="s">
        <v>915</v>
      </c>
      <c r="C250" s="963" t="s">
        <v>953</v>
      </c>
      <c r="D250" s="646" t="s">
        <v>952</v>
      </c>
      <c r="E250" s="964" t="s">
        <v>953</v>
      </c>
      <c r="F250" s="277" t="s">
        <v>1505</v>
      </c>
      <c r="G250" s="833" t="s">
        <v>1506</v>
      </c>
      <c r="H250" s="974">
        <v>5582467</v>
      </c>
      <c r="I250" s="281" t="s">
        <v>937</v>
      </c>
      <c r="J250" s="278"/>
    </row>
    <row r="251" spans="2:10" ht="14.25" x14ac:dyDescent="0.25">
      <c r="B251" s="972" t="s">
        <v>703</v>
      </c>
      <c r="C251" s="975" t="s">
        <v>1507</v>
      </c>
      <c r="D251" s="620" t="s">
        <v>955</v>
      </c>
      <c r="E251" s="622" t="s">
        <v>956</v>
      </c>
      <c r="F251" s="269" t="s">
        <v>957</v>
      </c>
      <c r="G251" s="270" t="s">
        <v>1508</v>
      </c>
      <c r="H251" s="293">
        <v>0</v>
      </c>
      <c r="I251" s="273" t="s">
        <v>959</v>
      </c>
      <c r="J251" s="270" t="s">
        <v>960</v>
      </c>
    </row>
    <row r="252" spans="2:10" ht="14.25" x14ac:dyDescent="0.25">
      <c r="B252" s="828" t="s">
        <v>805</v>
      </c>
      <c r="C252" s="633" t="s">
        <v>964</v>
      </c>
      <c r="D252" s="620" t="s">
        <v>963</v>
      </c>
      <c r="E252" s="622" t="s">
        <v>964</v>
      </c>
      <c r="F252" s="269" t="s">
        <v>1509</v>
      </c>
      <c r="G252" s="270" t="s">
        <v>1510</v>
      </c>
      <c r="H252" s="293">
        <v>506677068</v>
      </c>
      <c r="I252" s="273" t="s">
        <v>959</v>
      </c>
      <c r="J252" s="270"/>
    </row>
    <row r="253" spans="2:10" ht="14.25" x14ac:dyDescent="0.25">
      <c r="B253" s="972"/>
      <c r="C253" s="973"/>
      <c r="D253" s="620" t="s">
        <v>961</v>
      </c>
      <c r="E253" s="622" t="s">
        <v>962</v>
      </c>
      <c r="F253" s="269" t="s">
        <v>1509</v>
      </c>
      <c r="G253" s="270"/>
      <c r="H253" s="293"/>
      <c r="I253" s="273" t="s">
        <v>959</v>
      </c>
      <c r="J253" s="270"/>
    </row>
    <row r="254" spans="2:10" ht="14.25" x14ac:dyDescent="0.25">
      <c r="B254" s="972"/>
      <c r="C254" s="973"/>
      <c r="D254" s="620" t="s">
        <v>965</v>
      </c>
      <c r="E254" s="622" t="s">
        <v>966</v>
      </c>
      <c r="F254" s="269" t="s">
        <v>1509</v>
      </c>
      <c r="G254" s="270"/>
      <c r="H254" s="293"/>
      <c r="I254" s="273" t="s">
        <v>959</v>
      </c>
      <c r="J254" s="270"/>
    </row>
    <row r="255" spans="2:10" ht="14.25" x14ac:dyDescent="0.25">
      <c r="B255" s="972"/>
      <c r="C255" s="973"/>
      <c r="D255" s="620" t="s">
        <v>973</v>
      </c>
      <c r="E255" s="622" t="s">
        <v>974</v>
      </c>
      <c r="F255" s="269" t="s">
        <v>1509</v>
      </c>
      <c r="G255" s="270"/>
      <c r="H255" s="293"/>
      <c r="I255" s="273" t="s">
        <v>959</v>
      </c>
      <c r="J255" s="270"/>
    </row>
    <row r="256" spans="2:10" ht="14.25" x14ac:dyDescent="0.25">
      <c r="B256" s="828" t="s">
        <v>1511</v>
      </c>
      <c r="C256" s="633" t="s">
        <v>1512</v>
      </c>
      <c r="D256" s="620" t="s">
        <v>1513</v>
      </c>
      <c r="E256" s="622" t="s">
        <v>968</v>
      </c>
      <c r="F256" s="269" t="s">
        <v>1514</v>
      </c>
      <c r="G256" s="270" t="s">
        <v>1515</v>
      </c>
      <c r="H256" s="293">
        <v>256533125</v>
      </c>
      <c r="I256" s="273" t="s">
        <v>959</v>
      </c>
      <c r="J256" s="270"/>
    </row>
    <row r="257" spans="2:10" ht="14.25" x14ac:dyDescent="0.25">
      <c r="B257" s="383"/>
      <c r="C257" s="303"/>
      <c r="D257" s="620" t="s">
        <v>969</v>
      </c>
      <c r="E257" s="621" t="s">
        <v>970</v>
      </c>
      <c r="F257" s="304" t="s">
        <v>1514</v>
      </c>
      <c r="G257" s="524"/>
      <c r="H257" s="618"/>
      <c r="I257" s="526" t="s">
        <v>959</v>
      </c>
      <c r="J257" s="524"/>
    </row>
    <row r="258" spans="2:10" ht="14.25" x14ac:dyDescent="0.25">
      <c r="B258" s="828" t="s">
        <v>1516</v>
      </c>
      <c r="C258" s="633" t="s">
        <v>972</v>
      </c>
      <c r="D258" s="620" t="s">
        <v>971</v>
      </c>
      <c r="E258" s="622" t="s">
        <v>972</v>
      </c>
      <c r="F258" s="269" t="s">
        <v>1517</v>
      </c>
      <c r="G258" s="270" t="s">
        <v>1518</v>
      </c>
      <c r="H258" s="293">
        <v>195124608</v>
      </c>
      <c r="I258" s="273" t="s">
        <v>959</v>
      </c>
      <c r="J258" s="270"/>
    </row>
    <row r="259" spans="2:10" ht="15" thickBot="1" x14ac:dyDescent="0.3">
      <c r="B259" s="652" t="s">
        <v>802</v>
      </c>
      <c r="C259" s="653" t="s">
        <v>977</v>
      </c>
      <c r="D259" s="652" t="s">
        <v>976</v>
      </c>
      <c r="E259" s="653" t="s">
        <v>977</v>
      </c>
      <c r="F259" s="654" t="s">
        <v>978</v>
      </c>
      <c r="G259" s="561" t="s">
        <v>979</v>
      </c>
      <c r="H259" s="655"/>
      <c r="I259" s="656" t="s">
        <v>980</v>
      </c>
      <c r="J259" s="561" t="s">
        <v>981</v>
      </c>
    </row>
    <row r="260" spans="2:10" s="252" customFormat="1" ht="15.75" thickBot="1" x14ac:dyDescent="0.3">
      <c r="B260" s="331"/>
      <c r="C260" s="331"/>
      <c r="D260" s="331"/>
      <c r="E260" s="331"/>
      <c r="F260" s="331"/>
      <c r="G260" s="331"/>
      <c r="H260" s="332"/>
      <c r="I260" s="331"/>
      <c r="J260" s="331"/>
    </row>
    <row r="261" spans="2:10" s="252" customFormat="1" ht="16.5" thickBot="1" x14ac:dyDescent="0.3">
      <c r="B261" s="258" t="s">
        <v>193</v>
      </c>
      <c r="C261" s="331"/>
      <c r="D261" s="331"/>
      <c r="E261" s="331"/>
      <c r="F261" s="765" t="s">
        <v>194</v>
      </c>
      <c r="G261" s="331"/>
      <c r="H261" s="262" t="s">
        <v>195</v>
      </c>
      <c r="I261" s="976" t="s">
        <v>982</v>
      </c>
      <c r="J261" s="977" t="s">
        <v>983</v>
      </c>
    </row>
    <row r="262" spans="2:10" ht="14.25" x14ac:dyDescent="0.25">
      <c r="B262" s="978" t="s">
        <v>1010</v>
      </c>
      <c r="C262" s="979" t="s">
        <v>997</v>
      </c>
      <c r="D262" s="980" t="s">
        <v>996</v>
      </c>
      <c r="E262" s="981" t="s">
        <v>997</v>
      </c>
      <c r="F262" s="339" t="s">
        <v>1519</v>
      </c>
      <c r="G262" s="340" t="s">
        <v>1520</v>
      </c>
      <c r="H262" s="372">
        <v>495155906</v>
      </c>
      <c r="I262" s="378" t="s">
        <v>986</v>
      </c>
      <c r="J262" s="340" t="s">
        <v>987</v>
      </c>
    </row>
    <row r="263" spans="2:10" ht="15" x14ac:dyDescent="0.25">
      <c r="B263" s="982">
        <v>9</v>
      </c>
      <c r="C263" s="983" t="s">
        <v>68</v>
      </c>
      <c r="D263" s="984">
        <v>6</v>
      </c>
      <c r="E263" s="985" t="s">
        <v>68</v>
      </c>
      <c r="F263" s="304" t="s">
        <v>1521</v>
      </c>
      <c r="G263" s="270" t="s">
        <v>1522</v>
      </c>
      <c r="H263" s="618">
        <v>882017139</v>
      </c>
      <c r="I263" s="273" t="s">
        <v>986</v>
      </c>
      <c r="J263" s="270"/>
    </row>
    <row r="264" spans="2:10" ht="14.25" x14ac:dyDescent="0.25">
      <c r="B264" s="665" t="s">
        <v>988</v>
      </c>
      <c r="C264" s="666" t="s">
        <v>1311</v>
      </c>
      <c r="D264" s="667" t="s">
        <v>990</v>
      </c>
      <c r="E264" s="668" t="s">
        <v>1311</v>
      </c>
      <c r="F264" s="269" t="s">
        <v>1521</v>
      </c>
      <c r="G264" s="270"/>
      <c r="H264" s="293"/>
      <c r="I264" s="273" t="s">
        <v>986</v>
      </c>
      <c r="J264" s="270"/>
    </row>
    <row r="265" spans="2:10" ht="14.25" x14ac:dyDescent="0.25">
      <c r="B265" s="665" t="s">
        <v>1000</v>
      </c>
      <c r="C265" s="666" t="s">
        <v>991</v>
      </c>
      <c r="D265" s="667" t="s">
        <v>664</v>
      </c>
      <c r="E265" s="668" t="s">
        <v>991</v>
      </c>
      <c r="F265" s="269" t="s">
        <v>1521</v>
      </c>
      <c r="G265" s="270"/>
      <c r="H265" s="293"/>
      <c r="I265" s="273" t="s">
        <v>986</v>
      </c>
      <c r="J265" s="270"/>
    </row>
    <row r="266" spans="2:10" ht="14.25" x14ac:dyDescent="0.25">
      <c r="B266" s="986"/>
      <c r="C266" s="987"/>
      <c r="D266" s="667">
        <v>62</v>
      </c>
      <c r="E266" s="668" t="s">
        <v>1001</v>
      </c>
      <c r="F266" s="269" t="s">
        <v>1521</v>
      </c>
      <c r="G266" s="270"/>
      <c r="H266" s="293"/>
      <c r="I266" s="273" t="s">
        <v>986</v>
      </c>
      <c r="J266" s="270"/>
    </row>
    <row r="267" spans="2:10" ht="14.25" x14ac:dyDescent="0.25">
      <c r="B267" s="986"/>
      <c r="C267" s="987"/>
      <c r="D267" s="667" t="s">
        <v>640</v>
      </c>
      <c r="E267" s="668" t="s">
        <v>992</v>
      </c>
      <c r="F267" s="269" t="s">
        <v>1521</v>
      </c>
      <c r="G267" s="270"/>
      <c r="H267" s="293"/>
      <c r="I267" s="273" t="s">
        <v>986</v>
      </c>
      <c r="J267" s="270"/>
    </row>
    <row r="268" spans="2:10" ht="14.25" x14ac:dyDescent="0.25">
      <c r="B268" s="988"/>
      <c r="C268" s="987"/>
      <c r="D268" s="667">
        <v>64</v>
      </c>
      <c r="E268" s="668" t="s">
        <v>993</v>
      </c>
      <c r="F268" s="269" t="s">
        <v>1521</v>
      </c>
      <c r="G268" s="270"/>
      <c r="H268" s="293"/>
      <c r="I268" s="273" t="s">
        <v>986</v>
      </c>
      <c r="J268" s="270"/>
    </row>
    <row r="269" spans="2:10" ht="14.25" x14ac:dyDescent="0.25">
      <c r="B269" s="988"/>
      <c r="C269" s="987"/>
      <c r="D269" s="667">
        <v>65</v>
      </c>
      <c r="E269" s="668" t="s">
        <v>995</v>
      </c>
      <c r="F269" s="269" t="s">
        <v>1521</v>
      </c>
      <c r="G269" s="270"/>
      <c r="H269" s="293"/>
      <c r="I269" s="273" t="s">
        <v>986</v>
      </c>
      <c r="J269" s="270"/>
    </row>
    <row r="270" spans="2:10" ht="14.25" x14ac:dyDescent="0.25">
      <c r="B270" s="988"/>
      <c r="C270" s="987"/>
      <c r="D270" s="667">
        <v>66</v>
      </c>
      <c r="E270" s="668" t="s">
        <v>1007</v>
      </c>
      <c r="F270" s="269" t="s">
        <v>1521</v>
      </c>
      <c r="G270" s="270"/>
      <c r="H270" s="293"/>
      <c r="I270" s="273" t="s">
        <v>986</v>
      </c>
      <c r="J270" s="270"/>
    </row>
    <row r="271" spans="2:10" ht="14.25" x14ac:dyDescent="0.25">
      <c r="B271" s="988"/>
      <c r="C271" s="987"/>
      <c r="D271" s="667">
        <v>68</v>
      </c>
      <c r="E271" s="668" t="s">
        <v>999</v>
      </c>
      <c r="F271" s="269" t="s">
        <v>1521</v>
      </c>
      <c r="G271" s="270"/>
      <c r="H271" s="293"/>
      <c r="I271" s="273" t="s">
        <v>986</v>
      </c>
      <c r="J271" s="270"/>
    </row>
    <row r="272" spans="2:10" ht="14.25" x14ac:dyDescent="0.25">
      <c r="B272" s="678" t="s">
        <v>1021</v>
      </c>
      <c r="C272" s="677" t="s">
        <v>1523</v>
      </c>
      <c r="D272" s="678" t="s">
        <v>1012</v>
      </c>
      <c r="E272" s="679" t="s">
        <v>71</v>
      </c>
      <c r="F272" s="285" t="s">
        <v>1013</v>
      </c>
      <c r="G272" s="286" t="s">
        <v>1014</v>
      </c>
      <c r="H272" s="455">
        <v>493890183</v>
      </c>
      <c r="I272" s="289" t="s">
        <v>1015</v>
      </c>
      <c r="J272" s="286" t="s">
        <v>1016</v>
      </c>
    </row>
    <row r="273" spans="2:10" ht="14.25" x14ac:dyDescent="0.25">
      <c r="B273" s="989"/>
      <c r="C273" s="990"/>
      <c r="D273" s="671" t="s">
        <v>1017</v>
      </c>
      <c r="E273" s="672" t="s">
        <v>1018</v>
      </c>
      <c r="F273" s="269" t="s">
        <v>1013</v>
      </c>
      <c r="G273" s="270"/>
      <c r="H273" s="293"/>
      <c r="I273" s="273" t="s">
        <v>1015</v>
      </c>
      <c r="J273" s="270"/>
    </row>
    <row r="274" spans="2:10" ht="14.25" x14ac:dyDescent="0.25">
      <c r="B274" s="989"/>
      <c r="C274" s="990"/>
      <c r="D274" s="851" t="s">
        <v>1019</v>
      </c>
      <c r="E274" s="852" t="s">
        <v>1020</v>
      </c>
      <c r="F274" s="277" t="s">
        <v>1013</v>
      </c>
      <c r="G274" s="278"/>
      <c r="H274" s="293"/>
      <c r="I274" s="281" t="s">
        <v>1015</v>
      </c>
      <c r="J274" s="278"/>
    </row>
    <row r="275" spans="2:10" ht="14.25" x14ac:dyDescent="0.25">
      <c r="B275" s="688" t="s">
        <v>1028</v>
      </c>
      <c r="C275" s="687" t="s">
        <v>1524</v>
      </c>
      <c r="D275" s="688" t="s">
        <v>1023</v>
      </c>
      <c r="E275" s="689" t="s">
        <v>72</v>
      </c>
      <c r="F275" s="690" t="s">
        <v>1024</v>
      </c>
      <c r="G275" s="855" t="s">
        <v>1025</v>
      </c>
      <c r="H275" s="991">
        <v>1497773516</v>
      </c>
      <c r="I275" s="692" t="s">
        <v>1026</v>
      </c>
      <c r="J275" s="855" t="s">
        <v>1027</v>
      </c>
    </row>
    <row r="276" spans="2:10" ht="14.25" x14ac:dyDescent="0.25">
      <c r="B276" s="851" t="s">
        <v>1030</v>
      </c>
      <c r="C276" s="850" t="s">
        <v>1525</v>
      </c>
      <c r="D276" s="851" t="s">
        <v>1032</v>
      </c>
      <c r="E276" s="852" t="s">
        <v>73</v>
      </c>
      <c r="F276" s="277" t="s">
        <v>1033</v>
      </c>
      <c r="G276" s="278" t="s">
        <v>1034</v>
      </c>
      <c r="H276" s="310">
        <v>347553842</v>
      </c>
      <c r="I276" s="281" t="s">
        <v>1035</v>
      </c>
      <c r="J276" s="278" t="s">
        <v>1036</v>
      </c>
    </row>
    <row r="277" spans="2:10" ht="15" thickBot="1" x14ac:dyDescent="0.3">
      <c r="B277" s="693">
        <v>96</v>
      </c>
      <c r="C277" s="694" t="s">
        <v>1037</v>
      </c>
      <c r="D277" s="859" t="s">
        <v>1038</v>
      </c>
      <c r="E277" s="858" t="s">
        <v>1037</v>
      </c>
      <c r="F277" s="327" t="s">
        <v>1039</v>
      </c>
      <c r="G277" s="324" t="s">
        <v>1040</v>
      </c>
      <c r="H277" s="463"/>
      <c r="I277" s="464" t="s">
        <v>1041</v>
      </c>
      <c r="J277" s="461" t="s">
        <v>1042</v>
      </c>
    </row>
    <row r="280" spans="2:10" x14ac:dyDescent="0.25">
      <c r="H280" s="992">
        <f>+SUM(H6:H277)</f>
        <v>34477412017</v>
      </c>
    </row>
  </sheetData>
  <mergeCells count="7">
    <mergeCell ref="B1:J1"/>
    <mergeCell ref="B2:E2"/>
    <mergeCell ref="F2:J2"/>
    <mergeCell ref="B3:C3"/>
    <mergeCell ref="D3:E3"/>
    <mergeCell ref="F3:G3"/>
    <mergeCell ref="I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231"/>
  <sheetViews>
    <sheetView workbookViewId="0">
      <selection activeCell="D10" sqref="D10"/>
    </sheetView>
  </sheetViews>
  <sheetFormatPr baseColWidth="10" defaultRowHeight="15" x14ac:dyDescent="0.25"/>
  <cols>
    <col min="1" max="1" width="46.42578125" style="83" customWidth="1"/>
    <col min="2" max="2" width="11.140625" customWidth="1"/>
  </cols>
  <sheetData>
    <row r="1" spans="1:14" ht="18" x14ac:dyDescent="0.25">
      <c r="A1" s="200" t="s">
        <v>177</v>
      </c>
      <c r="B1" s="200"/>
      <c r="C1" s="200"/>
      <c r="D1" s="200"/>
      <c r="E1" s="200"/>
      <c r="K1" s="5"/>
      <c r="L1" s="5"/>
      <c r="M1" s="5"/>
      <c r="N1" s="5"/>
    </row>
    <row r="2" spans="1:14" x14ac:dyDescent="0.25">
      <c r="A2" s="4"/>
      <c r="B2" s="5"/>
      <c r="K2" s="5"/>
      <c r="L2" s="5"/>
      <c r="M2" s="5"/>
      <c r="N2" s="5"/>
    </row>
    <row r="3" spans="1:14" ht="15.75" thickBot="1" x14ac:dyDescent="0.3">
      <c r="A3" s="12"/>
      <c r="B3" s="13"/>
      <c r="H3" t="s">
        <v>136</v>
      </c>
      <c r="K3" s="5"/>
      <c r="L3" s="5"/>
      <c r="M3" s="5"/>
      <c r="N3" s="5"/>
    </row>
    <row r="4" spans="1:14" x14ac:dyDescent="0.25">
      <c r="A4" s="201" t="s">
        <v>137</v>
      </c>
      <c r="B4" s="19">
        <v>2013</v>
      </c>
      <c r="C4" s="19">
        <v>2014</v>
      </c>
      <c r="D4" s="19">
        <v>2015</v>
      </c>
      <c r="E4" s="19">
        <v>2016</v>
      </c>
      <c r="F4" s="19">
        <v>2017</v>
      </c>
      <c r="G4" s="19">
        <v>2018</v>
      </c>
      <c r="H4" s="19">
        <v>2019</v>
      </c>
      <c r="I4" s="19">
        <v>2020</v>
      </c>
      <c r="J4" s="19">
        <v>2021</v>
      </c>
      <c r="K4" s="19">
        <v>2022</v>
      </c>
      <c r="L4" s="19">
        <v>2023</v>
      </c>
      <c r="M4" s="19">
        <v>2024</v>
      </c>
      <c r="N4" s="19">
        <v>2025</v>
      </c>
    </row>
    <row r="5" spans="1:14" x14ac:dyDescent="0.25">
      <c r="A5" s="202" t="s">
        <v>1535</v>
      </c>
      <c r="B5" s="203">
        <v>44.501362</v>
      </c>
      <c r="C5" s="203">
        <v>44.736384999999999</v>
      </c>
      <c r="D5" s="203">
        <v>45.039287999999999</v>
      </c>
      <c r="E5" s="203">
        <v>45.657643999999998</v>
      </c>
      <c r="F5" s="203">
        <v>46.121966999999998</v>
      </c>
      <c r="G5" s="203">
        <v>46.455281999999997</v>
      </c>
      <c r="H5" s="203">
        <v>46.695557999999998</v>
      </c>
      <c r="I5" s="203">
        <v>46.740181</v>
      </c>
      <c r="J5" s="203">
        <v>46.964246000000003</v>
      </c>
      <c r="K5" s="203">
        <v>47.234814999999998</v>
      </c>
      <c r="L5" s="203">
        <v>47.419643999999998</v>
      </c>
      <c r="M5" s="203">
        <v>47.668126999999998</v>
      </c>
      <c r="N5" s="203">
        <v>48.067461999999999</v>
      </c>
    </row>
    <row r="6" spans="1:14" x14ac:dyDescent="0.25">
      <c r="A6" s="202" t="s">
        <v>138</v>
      </c>
      <c r="B6" s="204">
        <v>3031</v>
      </c>
      <c r="C6" s="204">
        <v>3046</v>
      </c>
      <c r="D6" s="204">
        <v>3077</v>
      </c>
      <c r="E6" s="204">
        <v>3125</v>
      </c>
      <c r="F6" s="204">
        <v>3160</v>
      </c>
      <c r="G6" s="204">
        <v>3184</v>
      </c>
      <c r="H6" s="204">
        <v>3197</v>
      </c>
      <c r="I6" s="204">
        <v>3210</v>
      </c>
      <c r="J6" s="204">
        <v>3222</v>
      </c>
      <c r="K6" s="204">
        <v>3238</v>
      </c>
      <c r="L6" s="204">
        <v>3256</v>
      </c>
      <c r="M6" s="204">
        <v>3270</v>
      </c>
      <c r="N6" s="204">
        <v>3303</v>
      </c>
    </row>
    <row r="7" spans="1:14" ht="25.5" x14ac:dyDescent="0.25">
      <c r="A7" s="205" t="s">
        <v>139</v>
      </c>
      <c r="B7" s="205"/>
      <c r="C7" s="205"/>
      <c r="D7" s="205"/>
      <c r="E7" s="205"/>
      <c r="F7" s="205"/>
      <c r="G7" s="205"/>
      <c r="H7" s="205"/>
      <c r="I7" s="205"/>
      <c r="J7" s="205"/>
      <c r="K7" s="205"/>
      <c r="L7" s="205"/>
      <c r="M7" s="205"/>
      <c r="N7" s="205"/>
    </row>
    <row r="8" spans="1:14" s="30" customFormat="1" x14ac:dyDescent="0.25">
      <c r="A8" s="25" t="s">
        <v>15</v>
      </c>
      <c r="B8" s="26">
        <v>17528.380533</v>
      </c>
      <c r="C8" s="26">
        <v>17750.377800999999</v>
      </c>
      <c r="D8" s="26">
        <v>17493.344542999999</v>
      </c>
      <c r="E8" s="26">
        <v>17197.286166000002</v>
      </c>
      <c r="F8" s="26">
        <v>17391.845247000001</v>
      </c>
      <c r="G8" s="26">
        <v>17045.586831000001</v>
      </c>
      <c r="H8" s="26">
        <v>17310.873039999999</v>
      </c>
      <c r="I8" s="26">
        <v>17422.767656</v>
      </c>
      <c r="J8" s="26">
        <v>17854.209940000001</v>
      </c>
      <c r="K8" s="26">
        <v>18964.840679000001</v>
      </c>
      <c r="L8" s="26">
        <v>19864.366880000001</v>
      </c>
      <c r="M8" s="26">
        <v>20794.392296999999</v>
      </c>
      <c r="N8" s="26">
        <v>21129.412336000001</v>
      </c>
    </row>
    <row r="9" spans="1:14" s="37" customFormat="1" x14ac:dyDescent="0.25">
      <c r="A9" s="32" t="s">
        <v>16</v>
      </c>
      <c r="B9" s="33">
        <v>3052.0444010000001</v>
      </c>
      <c r="C9" s="33">
        <v>3021.214215</v>
      </c>
      <c r="D9" s="33">
        <v>2778.3654529999999</v>
      </c>
      <c r="E9" s="33">
        <v>2438.4532629999999</v>
      </c>
      <c r="F9" s="33">
        <v>2266.8312000000001</v>
      </c>
      <c r="G9" s="33">
        <v>2322.787836</v>
      </c>
      <c r="H9" s="33">
        <v>2262.530084</v>
      </c>
      <c r="I9" s="33">
        <v>2069.9620030000001</v>
      </c>
      <c r="J9" s="33">
        <v>2092.0056749999999</v>
      </c>
      <c r="K9" s="33">
        <v>2333.9292799999998</v>
      </c>
      <c r="L9" s="33">
        <v>2554.027403</v>
      </c>
      <c r="M9" s="33">
        <v>801.60537599999998</v>
      </c>
      <c r="N9" s="33">
        <v>804.938985</v>
      </c>
    </row>
    <row r="10" spans="1:14" s="37" customFormat="1" x14ac:dyDescent="0.25">
      <c r="A10" s="32" t="s">
        <v>17</v>
      </c>
      <c r="B10" s="33">
        <v>13986.230815999999</v>
      </c>
      <c r="C10" s="33">
        <v>14235.561303</v>
      </c>
      <c r="D10" s="33">
        <v>14209.368167000001</v>
      </c>
      <c r="E10" s="33">
        <v>14231.877967</v>
      </c>
      <c r="F10" s="33">
        <v>14578.169884999999</v>
      </c>
      <c r="G10" s="33">
        <v>14152.526017</v>
      </c>
      <c r="H10" s="33">
        <v>14465.429579</v>
      </c>
      <c r="I10" s="33">
        <v>14784.552603</v>
      </c>
      <c r="J10" s="33">
        <v>15165.682779999999</v>
      </c>
      <c r="K10" s="33">
        <v>16018.306586999999</v>
      </c>
      <c r="L10" s="33">
        <v>16672.619773999999</v>
      </c>
      <c r="M10" s="33">
        <v>19336.248402000001</v>
      </c>
      <c r="N10" s="33">
        <v>19670.653720999999</v>
      </c>
    </row>
    <row r="11" spans="1:14" s="37" customFormat="1" x14ac:dyDescent="0.25">
      <c r="A11" s="32" t="s">
        <v>18</v>
      </c>
      <c r="B11" s="33">
        <v>483.46330499999999</v>
      </c>
      <c r="C11" s="33">
        <v>487.908998</v>
      </c>
      <c r="D11" s="33">
        <v>499.65787899999998</v>
      </c>
      <c r="E11" s="33">
        <v>522.70923900000003</v>
      </c>
      <c r="F11" s="33">
        <v>542.09947199999999</v>
      </c>
      <c r="G11" s="33">
        <v>553.78068299999995</v>
      </c>
      <c r="H11" s="33">
        <v>565.70096999999998</v>
      </c>
      <c r="I11" s="33">
        <v>554.01679300000001</v>
      </c>
      <c r="J11" s="33">
        <v>580.98170600000003</v>
      </c>
      <c r="K11" s="33">
        <v>592.37996899999996</v>
      </c>
      <c r="L11" s="33">
        <v>604.98227299999996</v>
      </c>
      <c r="M11" s="33">
        <v>614.20377299999996</v>
      </c>
      <c r="N11" s="33">
        <v>611.04839200000004</v>
      </c>
    </row>
    <row r="12" spans="1:14" s="37" customFormat="1" x14ac:dyDescent="0.25">
      <c r="A12" s="38" t="s">
        <v>19</v>
      </c>
      <c r="B12" s="39">
        <v>6.6420110000000001</v>
      </c>
      <c r="C12" s="39">
        <v>5.6932840000000002</v>
      </c>
      <c r="D12" s="39">
        <v>5.9530450000000004</v>
      </c>
      <c r="E12" s="39">
        <v>4.2456969999999998</v>
      </c>
      <c r="F12" s="39">
        <v>4.7446890000000002</v>
      </c>
      <c r="G12" s="39">
        <v>16.492294999999999</v>
      </c>
      <c r="H12" s="39">
        <v>17.212406999999999</v>
      </c>
      <c r="I12" s="39">
        <v>14.236257</v>
      </c>
      <c r="J12" s="39">
        <v>15.539778</v>
      </c>
      <c r="K12" s="39">
        <v>20.224841999999999</v>
      </c>
      <c r="L12" s="39">
        <v>32.737430000000003</v>
      </c>
      <c r="M12" s="39">
        <v>42.334746000000003</v>
      </c>
      <c r="N12" s="39">
        <v>42.771237999999997</v>
      </c>
    </row>
    <row r="13" spans="1:14" s="43" customFormat="1" ht="12.75" x14ac:dyDescent="0.2">
      <c r="A13" s="25" t="s">
        <v>20</v>
      </c>
      <c r="B13" s="26">
        <v>2095.2265630000002</v>
      </c>
      <c r="C13" s="26">
        <v>2176.5095369999999</v>
      </c>
      <c r="D13" s="26">
        <v>2236.5583569999999</v>
      </c>
      <c r="E13" s="26">
        <v>2295.3847620000001</v>
      </c>
      <c r="F13" s="26">
        <v>2362.6778239999999</v>
      </c>
      <c r="G13" s="26">
        <v>2617.0299100000002</v>
      </c>
      <c r="H13" s="26">
        <v>2668.195643</v>
      </c>
      <c r="I13" s="26">
        <v>2774.8226549999999</v>
      </c>
      <c r="J13" s="26">
        <v>2813.9487450000001</v>
      </c>
      <c r="K13" s="26">
        <v>2953.0547230000002</v>
      </c>
      <c r="L13" s="26">
        <v>3109.018403</v>
      </c>
      <c r="M13" s="26">
        <v>3295.3875560000001</v>
      </c>
      <c r="N13" s="26">
        <v>3409.0618020000002</v>
      </c>
    </row>
    <row r="14" spans="1:14" s="30" customFormat="1" x14ac:dyDescent="0.25">
      <c r="A14" s="32" t="s">
        <v>21</v>
      </c>
      <c r="B14" s="33">
        <v>232.36076399999999</v>
      </c>
      <c r="C14" s="33">
        <v>220.63334</v>
      </c>
      <c r="D14" s="33">
        <v>221.443321</v>
      </c>
      <c r="E14" s="33">
        <v>236.168093</v>
      </c>
      <c r="F14" s="33">
        <v>266.50895300000002</v>
      </c>
      <c r="G14" s="33">
        <v>189.50938400000001</v>
      </c>
      <c r="H14" s="33">
        <v>202.10456600000001</v>
      </c>
      <c r="I14" s="33">
        <v>200.35094799999999</v>
      </c>
      <c r="J14" s="33">
        <v>201.708337</v>
      </c>
      <c r="K14" s="33">
        <v>198.91141300000001</v>
      </c>
      <c r="L14" s="33">
        <v>184.04257000000001</v>
      </c>
      <c r="M14" s="33">
        <v>185.69545299999999</v>
      </c>
      <c r="N14" s="33">
        <v>205.614724</v>
      </c>
    </row>
    <row r="15" spans="1:14" s="37" customFormat="1" x14ac:dyDescent="0.25">
      <c r="A15" s="32" t="s">
        <v>22</v>
      </c>
      <c r="B15" s="33">
        <v>998.70548799999995</v>
      </c>
      <c r="C15" s="33">
        <v>1058.5857599999999</v>
      </c>
      <c r="D15" s="33">
        <v>1109.7011829999999</v>
      </c>
      <c r="E15" s="33">
        <v>1163.2545270000001</v>
      </c>
      <c r="F15" s="33">
        <v>1232.1073819999999</v>
      </c>
      <c r="G15" s="33">
        <v>1405.8076619999999</v>
      </c>
      <c r="H15" s="33">
        <v>1464.641717</v>
      </c>
      <c r="I15" s="33">
        <v>1507.9233589999999</v>
      </c>
      <c r="J15" s="33">
        <v>1561.312574</v>
      </c>
      <c r="K15" s="33">
        <v>1700.0172230000001</v>
      </c>
      <c r="L15" s="33">
        <v>1820.809019</v>
      </c>
      <c r="M15" s="33">
        <v>1940.28881</v>
      </c>
      <c r="N15" s="33">
        <v>2042.155368</v>
      </c>
    </row>
    <row r="16" spans="1:14" s="44" customFormat="1" ht="12.75" x14ac:dyDescent="0.2">
      <c r="A16" s="32" t="s">
        <v>23</v>
      </c>
      <c r="B16" s="33">
        <v>726.40663099999995</v>
      </c>
      <c r="C16" s="33">
        <v>753.35026700000003</v>
      </c>
      <c r="D16" s="33">
        <v>756.46191199999998</v>
      </c>
      <c r="E16" s="33">
        <v>745.18537300000003</v>
      </c>
      <c r="F16" s="33">
        <v>706.25055599999996</v>
      </c>
      <c r="G16" s="33">
        <v>724.08976099999995</v>
      </c>
      <c r="H16" s="33">
        <v>687.98316999999997</v>
      </c>
      <c r="I16" s="33">
        <v>709.67846799999995</v>
      </c>
      <c r="J16" s="33">
        <v>706.41846799999996</v>
      </c>
      <c r="K16" s="33">
        <v>714.47433899999999</v>
      </c>
      <c r="L16" s="33">
        <v>748.48606800000005</v>
      </c>
      <c r="M16" s="33">
        <v>792.98070399999995</v>
      </c>
      <c r="N16" s="33">
        <v>788.16010900000003</v>
      </c>
    </row>
    <row r="17" spans="1:14" s="37" customFormat="1" x14ac:dyDescent="0.25">
      <c r="A17" s="32" t="s">
        <v>24</v>
      </c>
      <c r="B17" s="33">
        <v>73.614452999999997</v>
      </c>
      <c r="C17" s="33">
        <v>78.964257000000003</v>
      </c>
      <c r="D17" s="33">
        <v>82.857239000000007</v>
      </c>
      <c r="E17" s="33">
        <v>83.367424</v>
      </c>
      <c r="F17" s="33">
        <v>89.242069999999998</v>
      </c>
      <c r="G17" s="33">
        <v>94.643596000000002</v>
      </c>
      <c r="H17" s="33">
        <v>100.106557</v>
      </c>
      <c r="I17" s="33">
        <v>121.320058</v>
      </c>
      <c r="J17" s="33">
        <v>119.32630399999999</v>
      </c>
      <c r="K17" s="33">
        <v>114.86529299999999</v>
      </c>
      <c r="L17" s="33">
        <v>118.83326</v>
      </c>
      <c r="M17" s="33">
        <v>125.653153</v>
      </c>
      <c r="N17" s="33">
        <v>130.97127399999999</v>
      </c>
    </row>
    <row r="18" spans="1:14" s="37" customFormat="1" x14ac:dyDescent="0.25">
      <c r="A18" s="32" t="s">
        <v>25</v>
      </c>
      <c r="B18" s="33">
        <v>64.139227000000005</v>
      </c>
      <c r="C18" s="33">
        <v>64.975911999999994</v>
      </c>
      <c r="D18" s="33">
        <v>66.094702999999996</v>
      </c>
      <c r="E18" s="33">
        <v>67.409345000000002</v>
      </c>
      <c r="F18" s="33">
        <v>68.568861999999996</v>
      </c>
      <c r="G18" s="33">
        <v>202.97950800000001</v>
      </c>
      <c r="H18" s="33">
        <v>213.359633</v>
      </c>
      <c r="I18" s="33">
        <v>235.54982100000001</v>
      </c>
      <c r="J18" s="33">
        <v>225.18306200000001</v>
      </c>
      <c r="K18" s="33">
        <v>224.78645599999999</v>
      </c>
      <c r="L18" s="33">
        <v>236.847486</v>
      </c>
      <c r="M18" s="33">
        <v>250.76943600000001</v>
      </c>
      <c r="N18" s="33">
        <v>242.160327</v>
      </c>
    </row>
    <row r="19" spans="1:14" s="43" customFormat="1" ht="12.75" x14ac:dyDescent="0.2">
      <c r="A19" s="45" t="s">
        <v>26</v>
      </c>
      <c r="B19" s="46">
        <v>7550.7661340000004</v>
      </c>
      <c r="C19" s="46">
        <v>7939.570275</v>
      </c>
      <c r="D19" s="46">
        <v>8178.1319450000001</v>
      </c>
      <c r="E19" s="46">
        <v>8261.3525260000006</v>
      </c>
      <c r="F19" s="46">
        <v>8501.2775700000002</v>
      </c>
      <c r="G19" s="46">
        <v>8533.914589</v>
      </c>
      <c r="H19" s="46">
        <v>8723.5478340000009</v>
      </c>
      <c r="I19" s="46">
        <v>8543.9230640000005</v>
      </c>
      <c r="J19" s="46">
        <v>9123.0647879999997</v>
      </c>
      <c r="K19" s="46">
        <v>9626.1532459999999</v>
      </c>
      <c r="L19" s="46">
        <v>10270.859393000001</v>
      </c>
      <c r="M19" s="46">
        <v>10736.781193000001</v>
      </c>
      <c r="N19" s="46">
        <v>10832.3298</v>
      </c>
    </row>
    <row r="20" spans="1:14" s="43" customFormat="1" ht="12.75" x14ac:dyDescent="0.2">
      <c r="A20" s="32" t="s">
        <v>27</v>
      </c>
      <c r="B20" s="33">
        <v>1185.9083860000001</v>
      </c>
      <c r="C20" s="33">
        <v>1224.0575570000001</v>
      </c>
      <c r="D20" s="33">
        <v>1244.009894</v>
      </c>
      <c r="E20" s="33">
        <v>1247.831633</v>
      </c>
      <c r="F20" s="33">
        <v>1316.3225970000001</v>
      </c>
      <c r="G20" s="33">
        <v>1380.186117</v>
      </c>
      <c r="H20" s="33">
        <v>1323.0829719999999</v>
      </c>
      <c r="I20" s="33">
        <v>1334.3802390000001</v>
      </c>
      <c r="J20" s="33">
        <v>1400.3477800000001</v>
      </c>
      <c r="K20" s="33">
        <v>1415.259814</v>
      </c>
      <c r="L20" s="33">
        <v>1437.411253</v>
      </c>
      <c r="M20" s="33">
        <v>1402.326611</v>
      </c>
      <c r="N20" s="33">
        <v>1475.242176</v>
      </c>
    </row>
    <row r="21" spans="1:14" s="37" customFormat="1" x14ac:dyDescent="0.25">
      <c r="A21" s="32" t="s">
        <v>28</v>
      </c>
      <c r="B21" s="33">
        <v>3867.5825479999999</v>
      </c>
      <c r="C21" s="33">
        <v>4076.3797079999999</v>
      </c>
      <c r="D21" s="33">
        <v>4229.0987450000002</v>
      </c>
      <c r="E21" s="33">
        <v>4293.8928450000003</v>
      </c>
      <c r="F21" s="33">
        <v>4388.9714089999998</v>
      </c>
      <c r="G21" s="33">
        <v>4335.6367959999998</v>
      </c>
      <c r="H21" s="33">
        <v>4447.6665249999996</v>
      </c>
      <c r="I21" s="33">
        <v>4470.3353209999996</v>
      </c>
      <c r="J21" s="33">
        <v>4710.8146150000002</v>
      </c>
      <c r="K21" s="33">
        <v>4966.9602089999998</v>
      </c>
      <c r="L21" s="33">
        <v>5291.0865999999996</v>
      </c>
      <c r="M21" s="33">
        <v>5533.2761829999999</v>
      </c>
      <c r="N21" s="33">
        <v>5499.2279550000003</v>
      </c>
    </row>
    <row r="22" spans="1:14" s="37" customFormat="1" x14ac:dyDescent="0.25">
      <c r="A22" s="32" t="s">
        <v>29</v>
      </c>
      <c r="B22" s="33">
        <v>35.896602999999999</v>
      </c>
      <c r="C22" s="33">
        <v>35.146146999999999</v>
      </c>
      <c r="D22" s="33">
        <v>34.006011000000001</v>
      </c>
      <c r="E22" s="33">
        <v>32.778224000000002</v>
      </c>
      <c r="F22" s="33">
        <v>32.272497999999999</v>
      </c>
      <c r="G22" s="33">
        <v>29.078039</v>
      </c>
      <c r="H22" s="33">
        <v>98.458421000000001</v>
      </c>
      <c r="I22" s="33">
        <v>94.240183000000002</v>
      </c>
      <c r="J22" s="33">
        <v>90.295286000000004</v>
      </c>
      <c r="K22" s="33">
        <v>88.537565999999998</v>
      </c>
      <c r="L22" s="33">
        <v>90.653006000000005</v>
      </c>
      <c r="M22" s="33">
        <v>89.023134999999996</v>
      </c>
      <c r="N22" s="33">
        <v>86.429828999999998</v>
      </c>
    </row>
    <row r="23" spans="1:14" s="37" customFormat="1" x14ac:dyDescent="0.25">
      <c r="A23" s="32" t="s">
        <v>30</v>
      </c>
      <c r="B23" s="33">
        <v>91.228859</v>
      </c>
      <c r="C23" s="33">
        <v>90.756091999999995</v>
      </c>
      <c r="D23" s="33">
        <v>88.801067000000003</v>
      </c>
      <c r="E23" s="33">
        <v>83.820027999999994</v>
      </c>
      <c r="F23" s="33">
        <v>81.552397999999997</v>
      </c>
      <c r="G23" s="33">
        <v>99.433729</v>
      </c>
      <c r="H23" s="33">
        <v>99.657234000000003</v>
      </c>
      <c r="I23" s="33">
        <v>105.896253</v>
      </c>
      <c r="J23" s="33">
        <v>110.043252</v>
      </c>
      <c r="K23" s="33">
        <v>116.338911</v>
      </c>
      <c r="L23" s="33">
        <v>123.225853</v>
      </c>
      <c r="M23" s="33">
        <v>159.867277</v>
      </c>
      <c r="N23" s="33">
        <v>153.47064900000001</v>
      </c>
    </row>
    <row r="24" spans="1:14" s="44" customFormat="1" ht="12.75" x14ac:dyDescent="0.2">
      <c r="A24" s="32" t="s">
        <v>31</v>
      </c>
      <c r="B24" s="33">
        <v>2044.896068</v>
      </c>
      <c r="C24" s="33">
        <v>2148.363707</v>
      </c>
      <c r="D24" s="33">
        <v>2183.1095989999999</v>
      </c>
      <c r="E24" s="33">
        <v>2190.1402210000001</v>
      </c>
      <c r="F24" s="33">
        <v>2249.6946400000002</v>
      </c>
      <c r="G24" s="33">
        <v>2259.6216359999999</v>
      </c>
      <c r="H24" s="33">
        <v>2333.4054059999999</v>
      </c>
      <c r="I24" s="33">
        <v>2166.1172740000002</v>
      </c>
      <c r="J24" s="33">
        <v>2424.386872</v>
      </c>
      <c r="K24" s="33">
        <v>2593.3976280000002</v>
      </c>
      <c r="L24" s="33">
        <v>2829.3466480000002</v>
      </c>
      <c r="M24" s="33">
        <v>3015.628588</v>
      </c>
      <c r="N24" s="33">
        <v>3063.9530570000002</v>
      </c>
    </row>
    <row r="25" spans="1:14" s="37" customFormat="1" x14ac:dyDescent="0.25">
      <c r="A25" s="32" t="s">
        <v>32</v>
      </c>
      <c r="B25" s="33">
        <v>325.253671</v>
      </c>
      <c r="C25" s="33">
        <v>364.86706400000003</v>
      </c>
      <c r="D25" s="33">
        <v>399.106628</v>
      </c>
      <c r="E25" s="33">
        <v>412.88957499999998</v>
      </c>
      <c r="F25" s="33">
        <v>432.46402799999998</v>
      </c>
      <c r="G25" s="33">
        <v>429.95827100000002</v>
      </c>
      <c r="H25" s="33">
        <v>421.27727599999997</v>
      </c>
      <c r="I25" s="33">
        <v>372.95379400000002</v>
      </c>
      <c r="J25" s="33">
        <v>387.17698300000001</v>
      </c>
      <c r="K25" s="33">
        <v>445.65911799999998</v>
      </c>
      <c r="L25" s="33">
        <v>499.136034</v>
      </c>
      <c r="M25" s="33">
        <v>536.65939900000001</v>
      </c>
      <c r="N25" s="33">
        <v>554.00613399999997</v>
      </c>
    </row>
    <row r="26" spans="1:14" s="30" customFormat="1" x14ac:dyDescent="0.25">
      <c r="A26" s="45" t="s">
        <v>33</v>
      </c>
      <c r="B26" s="46">
        <v>9516.477046</v>
      </c>
      <c r="C26" s="46">
        <v>9605.1481239999994</v>
      </c>
      <c r="D26" s="46">
        <v>9608.6232650000002</v>
      </c>
      <c r="E26" s="46">
        <v>9576.5292090000003</v>
      </c>
      <c r="F26" s="46">
        <v>9684.8356829999993</v>
      </c>
      <c r="G26" s="46">
        <v>9717.5202100000006</v>
      </c>
      <c r="H26" s="46">
        <v>9922.590091</v>
      </c>
      <c r="I26" s="46">
        <v>9486.5740470000001</v>
      </c>
      <c r="J26" s="46">
        <v>9727.3878129999994</v>
      </c>
      <c r="K26" s="46">
        <v>10488.976822000001</v>
      </c>
      <c r="L26" s="46">
        <v>11052.514824</v>
      </c>
      <c r="M26" s="46">
        <v>11441.246631</v>
      </c>
      <c r="N26" s="46">
        <v>11582.664471</v>
      </c>
    </row>
    <row r="27" spans="1:14" s="43" customFormat="1" ht="12.75" x14ac:dyDescent="0.2">
      <c r="A27" s="32" t="s">
        <v>34</v>
      </c>
      <c r="B27" s="33">
        <v>1236.8833259999999</v>
      </c>
      <c r="C27" s="33">
        <v>1205.217461</v>
      </c>
      <c r="D27" s="33">
        <v>1166.1109240000001</v>
      </c>
      <c r="E27" s="33">
        <v>1157.528094</v>
      </c>
      <c r="F27" s="33">
        <v>1169.869222</v>
      </c>
      <c r="G27" s="33">
        <v>1213.889606</v>
      </c>
      <c r="H27" s="33">
        <v>1252.103697</v>
      </c>
      <c r="I27" s="33">
        <v>1211.7878049999999</v>
      </c>
      <c r="J27" s="33">
        <v>1207.158844</v>
      </c>
      <c r="K27" s="33">
        <v>1283.634916</v>
      </c>
      <c r="L27" s="33">
        <v>1367.5978110000001</v>
      </c>
      <c r="M27" s="33">
        <v>1479.926502</v>
      </c>
      <c r="N27" s="33">
        <v>1513.698386</v>
      </c>
    </row>
    <row r="28" spans="1:14" s="44" customFormat="1" ht="12.75" x14ac:dyDescent="0.2">
      <c r="A28" s="32" t="s">
        <v>35</v>
      </c>
      <c r="B28" s="33">
        <v>4183.6578239999999</v>
      </c>
      <c r="C28" s="33">
        <v>4222.2605290000001</v>
      </c>
      <c r="D28" s="33">
        <v>4170.1345879999999</v>
      </c>
      <c r="E28" s="33">
        <v>4132.3221489999996</v>
      </c>
      <c r="F28" s="33">
        <v>4191.8674709999996</v>
      </c>
      <c r="G28" s="33">
        <v>4180.2299229999999</v>
      </c>
      <c r="H28" s="33">
        <v>4283.0479269999996</v>
      </c>
      <c r="I28" s="33">
        <v>4070.3134500000001</v>
      </c>
      <c r="J28" s="33">
        <v>4123.4460760000002</v>
      </c>
      <c r="K28" s="33">
        <v>4375.4076109999996</v>
      </c>
      <c r="L28" s="33">
        <v>4434.5025779999996</v>
      </c>
      <c r="M28" s="33">
        <v>4373.7071919999998</v>
      </c>
      <c r="N28" s="33">
        <v>4479.915986</v>
      </c>
    </row>
    <row r="29" spans="1:14" s="37" customFormat="1" x14ac:dyDescent="0.25">
      <c r="A29" s="50" t="s">
        <v>36</v>
      </c>
      <c r="B29" s="51">
        <v>2788.1000749999998</v>
      </c>
      <c r="C29" s="51">
        <v>2801.4195110000001</v>
      </c>
      <c r="D29" s="51">
        <v>2747.9698170000001</v>
      </c>
      <c r="E29" s="51">
        <v>2738.6641540000001</v>
      </c>
      <c r="F29" s="51">
        <v>2776.2042980000001</v>
      </c>
      <c r="G29" s="51">
        <v>2754.8128080000001</v>
      </c>
      <c r="H29" s="51">
        <v>2829.793846</v>
      </c>
      <c r="I29" s="51">
        <v>2631.8737120000001</v>
      </c>
      <c r="J29" s="51">
        <v>2649.455762</v>
      </c>
      <c r="K29" s="51">
        <v>2833.9717639999999</v>
      </c>
      <c r="L29" s="51">
        <v>2832.4830940000002</v>
      </c>
      <c r="M29" s="51">
        <v>2700.9033610000001</v>
      </c>
      <c r="N29" s="51">
        <v>2788.4776259999999</v>
      </c>
    </row>
    <row r="30" spans="1:14" s="30" customFormat="1" x14ac:dyDescent="0.25">
      <c r="A30" s="55" t="s">
        <v>37</v>
      </c>
      <c r="B30" s="51">
        <v>1395.5577490000001</v>
      </c>
      <c r="C30" s="51">
        <v>1420.841017</v>
      </c>
      <c r="D30" s="51">
        <v>1422.164771</v>
      </c>
      <c r="E30" s="51">
        <v>1393.657995</v>
      </c>
      <c r="F30" s="51">
        <v>1415.6631729999999</v>
      </c>
      <c r="G30" s="51">
        <v>1425.417115</v>
      </c>
      <c r="H30" s="51">
        <v>1453.2540819999999</v>
      </c>
      <c r="I30" s="51">
        <v>1438.439738</v>
      </c>
      <c r="J30" s="51">
        <v>1473.9903139999999</v>
      </c>
      <c r="K30" s="51">
        <v>1541.435847</v>
      </c>
      <c r="L30" s="51">
        <v>1602.0194839999999</v>
      </c>
      <c r="M30" s="51">
        <v>1672.8038320000001</v>
      </c>
      <c r="N30" s="51">
        <v>1691.4383600000001</v>
      </c>
    </row>
    <row r="31" spans="1:14" s="30" customFormat="1" x14ac:dyDescent="0.25">
      <c r="A31" s="32" t="s">
        <v>38</v>
      </c>
      <c r="B31" s="33">
        <v>1868.950098</v>
      </c>
      <c r="C31" s="33">
        <v>1858.3226320000001</v>
      </c>
      <c r="D31" s="33">
        <v>1886.8571589999999</v>
      </c>
      <c r="E31" s="33">
        <v>1874.7376280000001</v>
      </c>
      <c r="F31" s="33">
        <v>1860.2120070000001</v>
      </c>
      <c r="G31" s="33">
        <v>1875.0675180000001</v>
      </c>
      <c r="H31" s="33">
        <v>1889.662742</v>
      </c>
      <c r="I31" s="33">
        <v>1808.2992730000001</v>
      </c>
      <c r="J31" s="33">
        <v>1864.4292310000001</v>
      </c>
      <c r="K31" s="33">
        <v>2083.1743150000002</v>
      </c>
      <c r="L31" s="33">
        <v>2347.5952579999998</v>
      </c>
      <c r="M31" s="33">
        <v>2550.8056879999999</v>
      </c>
      <c r="N31" s="33">
        <v>2510.4164270000001</v>
      </c>
    </row>
    <row r="32" spans="1:14" s="44" customFormat="1" ht="12.75" x14ac:dyDescent="0.2">
      <c r="A32" s="32" t="s">
        <v>39</v>
      </c>
      <c r="B32" s="33">
        <v>2226.9857980000002</v>
      </c>
      <c r="C32" s="33">
        <v>2319.347503</v>
      </c>
      <c r="D32" s="33">
        <v>2385.520595</v>
      </c>
      <c r="E32" s="33">
        <v>2411.9413380000001</v>
      </c>
      <c r="F32" s="33">
        <v>2462.8869829999999</v>
      </c>
      <c r="G32" s="33">
        <v>2448.3331619999999</v>
      </c>
      <c r="H32" s="33">
        <v>2497.775725</v>
      </c>
      <c r="I32" s="33">
        <v>2396.1735189999999</v>
      </c>
      <c r="J32" s="33">
        <v>2532.353662</v>
      </c>
      <c r="K32" s="33">
        <v>2746.7599810000002</v>
      </c>
      <c r="L32" s="33">
        <v>2902.8191769999999</v>
      </c>
      <c r="M32" s="33">
        <v>3036.8072480000001</v>
      </c>
      <c r="N32" s="33">
        <v>3078.6336729999998</v>
      </c>
    </row>
    <row r="33" spans="1:14" s="44" customFormat="1" ht="12.75" x14ac:dyDescent="0.2">
      <c r="A33" s="45" t="s">
        <v>40</v>
      </c>
      <c r="B33" s="46">
        <v>6222.4737560000003</v>
      </c>
      <c r="C33" s="46">
        <v>6537.4172909999998</v>
      </c>
      <c r="D33" s="46">
        <v>6534.5470580000001</v>
      </c>
      <c r="E33" s="46">
        <v>6428.2918300000001</v>
      </c>
      <c r="F33" s="46">
        <v>6447.0691059999999</v>
      </c>
      <c r="G33" s="46">
        <v>6098.8154729999997</v>
      </c>
      <c r="H33" s="46">
        <v>7550.4727949999997</v>
      </c>
      <c r="I33" s="46">
        <v>7737.2567980000003</v>
      </c>
      <c r="J33" s="46">
        <v>7784.4121580000001</v>
      </c>
      <c r="K33" s="46">
        <v>8079.0817820000002</v>
      </c>
      <c r="L33" s="46">
        <v>8361.6185619999997</v>
      </c>
      <c r="M33" s="46">
        <v>8572.2015190000002</v>
      </c>
      <c r="N33" s="46">
        <v>8768.6019880000003</v>
      </c>
    </row>
    <row r="34" spans="1:14" s="44" customFormat="1" ht="12.75" x14ac:dyDescent="0.2">
      <c r="A34" s="32" t="s">
        <v>41</v>
      </c>
      <c r="B34" s="33">
        <v>35.483865999999999</v>
      </c>
      <c r="C34" s="33">
        <v>32.663876000000002</v>
      </c>
      <c r="D34" s="33">
        <v>29.111332000000001</v>
      </c>
      <c r="E34" s="33">
        <v>26.428585000000002</v>
      </c>
      <c r="F34" s="33">
        <v>25.453683000000002</v>
      </c>
      <c r="G34" s="33">
        <v>31.490009000000001</v>
      </c>
      <c r="H34" s="33">
        <v>574.15895699999999</v>
      </c>
      <c r="I34" s="33">
        <v>590.24030000000005</v>
      </c>
      <c r="J34" s="33">
        <v>611.09847300000001</v>
      </c>
      <c r="K34" s="33">
        <v>593.67866500000002</v>
      </c>
      <c r="L34" s="33">
        <v>608.74344099999996</v>
      </c>
      <c r="M34" s="33">
        <v>611.15585899999996</v>
      </c>
      <c r="N34" s="33">
        <v>612.53229699999997</v>
      </c>
    </row>
    <row r="35" spans="1:14" s="43" customFormat="1" ht="12.75" x14ac:dyDescent="0.2">
      <c r="A35" s="32" t="s">
        <v>42</v>
      </c>
      <c r="B35" s="33">
        <v>265.61419899999999</v>
      </c>
      <c r="C35" s="33">
        <v>264.77362199999999</v>
      </c>
      <c r="D35" s="33">
        <v>271.86753900000002</v>
      </c>
      <c r="E35" s="33">
        <v>275.63131399999997</v>
      </c>
      <c r="F35" s="33">
        <v>273.77491400000002</v>
      </c>
      <c r="G35" s="33">
        <v>286.16750300000001</v>
      </c>
      <c r="H35" s="33">
        <v>366.995454</v>
      </c>
      <c r="I35" s="33">
        <v>458.204767</v>
      </c>
      <c r="J35" s="33">
        <v>425.69409400000001</v>
      </c>
      <c r="K35" s="33">
        <v>426.94629300000003</v>
      </c>
      <c r="L35" s="33">
        <v>480.75460800000002</v>
      </c>
      <c r="M35" s="33">
        <v>555.73854300000005</v>
      </c>
      <c r="N35" s="33">
        <v>550.18182200000001</v>
      </c>
    </row>
    <row r="36" spans="1:14" s="30" customFormat="1" x14ac:dyDescent="0.25">
      <c r="A36" s="32" t="s">
        <v>43</v>
      </c>
      <c r="B36" s="33">
        <v>5921.3756899999998</v>
      </c>
      <c r="C36" s="33">
        <v>6239.9797920000001</v>
      </c>
      <c r="D36" s="33">
        <v>6233.5681880000002</v>
      </c>
      <c r="E36" s="33">
        <v>6126.2319310000003</v>
      </c>
      <c r="F36" s="33">
        <v>6147.8405089999997</v>
      </c>
      <c r="G36" s="33">
        <v>5781.1579609999999</v>
      </c>
      <c r="H36" s="33">
        <v>6609.3183840000002</v>
      </c>
      <c r="I36" s="33">
        <v>6688.8117309999998</v>
      </c>
      <c r="J36" s="33">
        <v>6747.6195909999997</v>
      </c>
      <c r="K36" s="33">
        <v>7058.4568239999999</v>
      </c>
      <c r="L36" s="33">
        <v>7272.1205129999998</v>
      </c>
      <c r="M36" s="33">
        <v>7405.3071170000003</v>
      </c>
      <c r="N36" s="33">
        <v>7605.8878699999996</v>
      </c>
    </row>
    <row r="37" spans="1:14" s="44" customFormat="1" ht="12.75" x14ac:dyDescent="0.2">
      <c r="A37" s="50" t="s">
        <v>44</v>
      </c>
      <c r="B37" s="51">
        <v>2444.6132790000001</v>
      </c>
      <c r="C37" s="51">
        <v>2621.883092</v>
      </c>
      <c r="D37" s="51">
        <v>2516.4957920000002</v>
      </c>
      <c r="E37" s="51">
        <v>2345.0040859999999</v>
      </c>
      <c r="F37" s="51">
        <v>2262.4202639999999</v>
      </c>
      <c r="G37" s="51">
        <v>1574.703571</v>
      </c>
      <c r="H37" s="51">
        <v>1602.0564859999999</v>
      </c>
      <c r="I37" s="51">
        <v>1651.31628</v>
      </c>
      <c r="J37" s="51">
        <v>1661.567935</v>
      </c>
      <c r="K37" s="51">
        <v>1728.920971</v>
      </c>
      <c r="L37" s="51">
        <v>1811.1297139999999</v>
      </c>
      <c r="M37" s="51">
        <v>1822.038182</v>
      </c>
      <c r="N37" s="51">
        <v>1873.215868</v>
      </c>
    </row>
    <row r="38" spans="1:14" s="37" customFormat="1" x14ac:dyDescent="0.25">
      <c r="A38" s="55" t="s">
        <v>45</v>
      </c>
      <c r="B38" s="51">
        <v>2913.806364</v>
      </c>
      <c r="C38" s="51">
        <v>3045.6864390000001</v>
      </c>
      <c r="D38" s="51">
        <v>3141.7600480000001</v>
      </c>
      <c r="E38" s="51">
        <v>3221.2940749999998</v>
      </c>
      <c r="F38" s="51">
        <v>3326.4654150000001</v>
      </c>
      <c r="G38" s="51">
        <v>3296.9666499999998</v>
      </c>
      <c r="H38" s="51">
        <v>3664.682096</v>
      </c>
      <c r="I38" s="51">
        <v>3667.1008240000001</v>
      </c>
      <c r="J38" s="51">
        <v>3742.49568</v>
      </c>
      <c r="K38" s="51">
        <v>3914.2675530000001</v>
      </c>
      <c r="L38" s="51">
        <v>3976.2452509999998</v>
      </c>
      <c r="M38" s="51">
        <v>4022.4642130000002</v>
      </c>
      <c r="N38" s="51">
        <v>4118.4043739999997</v>
      </c>
    </row>
    <row r="39" spans="1:14" s="37" customFormat="1" x14ac:dyDescent="0.25">
      <c r="A39" s="55" t="s">
        <v>46</v>
      </c>
      <c r="B39" s="51">
        <v>254.695063</v>
      </c>
      <c r="C39" s="51">
        <v>256.435495</v>
      </c>
      <c r="D39" s="51">
        <v>253.93051199999999</v>
      </c>
      <c r="E39" s="51">
        <v>241.95453000000001</v>
      </c>
      <c r="F39" s="51">
        <v>239.16873699999999</v>
      </c>
      <c r="G39" s="51">
        <v>231.59981500000001</v>
      </c>
      <c r="H39" s="51">
        <v>342.46629999999999</v>
      </c>
      <c r="I39" s="51">
        <v>328.47476399999999</v>
      </c>
      <c r="J39" s="51">
        <v>325.02798899999999</v>
      </c>
      <c r="K39" s="51">
        <v>338.08867199999997</v>
      </c>
      <c r="L39" s="51">
        <v>342.46552100000002</v>
      </c>
      <c r="M39" s="51">
        <v>345.81533400000001</v>
      </c>
      <c r="N39" s="51">
        <v>350.38351999999998</v>
      </c>
    </row>
    <row r="40" spans="1:14" s="37" customFormat="1" x14ac:dyDescent="0.25">
      <c r="A40" s="55" t="s">
        <v>47</v>
      </c>
      <c r="B40" s="51">
        <v>16.486353999999999</v>
      </c>
      <c r="C40" s="51">
        <v>17.371212</v>
      </c>
      <c r="D40" s="51">
        <v>17.444019999999998</v>
      </c>
      <c r="E40" s="51">
        <v>19.529516999999998</v>
      </c>
      <c r="F40" s="51">
        <v>20.194956000000001</v>
      </c>
      <c r="G40" s="51">
        <v>21.760824</v>
      </c>
      <c r="H40" s="51">
        <v>262.48314199999999</v>
      </c>
      <c r="I40" s="51">
        <v>270.52122100000003</v>
      </c>
      <c r="J40" s="51">
        <v>265.76747499999999</v>
      </c>
      <c r="K40" s="51">
        <v>280.951256</v>
      </c>
      <c r="L40" s="51">
        <v>298.988677</v>
      </c>
      <c r="M40" s="51">
        <v>322.94526100000002</v>
      </c>
      <c r="N40" s="51">
        <v>336.043004</v>
      </c>
    </row>
    <row r="41" spans="1:14" s="44" customFormat="1" ht="12.75" x14ac:dyDescent="0.2">
      <c r="A41" s="55" t="s">
        <v>48</v>
      </c>
      <c r="B41" s="51">
        <v>291.77463</v>
      </c>
      <c r="C41" s="51">
        <v>298.60355399999997</v>
      </c>
      <c r="D41" s="51">
        <v>303.937816</v>
      </c>
      <c r="E41" s="51">
        <v>298.44972300000001</v>
      </c>
      <c r="F41" s="51">
        <v>299.591137</v>
      </c>
      <c r="G41" s="51">
        <v>656.12710100000004</v>
      </c>
      <c r="H41" s="51">
        <v>737.63036</v>
      </c>
      <c r="I41" s="51">
        <v>771.398642</v>
      </c>
      <c r="J41" s="51">
        <v>752.76051199999995</v>
      </c>
      <c r="K41" s="51">
        <v>796.22837200000004</v>
      </c>
      <c r="L41" s="51">
        <v>843.29134999999997</v>
      </c>
      <c r="M41" s="51">
        <v>892.044127</v>
      </c>
      <c r="N41" s="51">
        <v>927.84110399999997</v>
      </c>
    </row>
    <row r="42" spans="1:14" s="37" customFormat="1" x14ac:dyDescent="0.25">
      <c r="A42" s="45" t="s">
        <v>49</v>
      </c>
      <c r="B42" s="46">
        <v>3385.3367979999998</v>
      </c>
      <c r="C42" s="46">
        <v>3426.94974</v>
      </c>
      <c r="D42" s="46">
        <v>3425.5693240000001</v>
      </c>
      <c r="E42" s="46">
        <v>3353.6496179999999</v>
      </c>
      <c r="F42" s="46">
        <v>3351.2464599999998</v>
      </c>
      <c r="G42" s="46">
        <v>3403.528605</v>
      </c>
      <c r="H42" s="46">
        <v>3444.178253</v>
      </c>
      <c r="I42" s="46">
        <v>3456.1308840000002</v>
      </c>
      <c r="J42" s="46">
        <v>3589.3553040000002</v>
      </c>
      <c r="K42" s="46">
        <v>3848.1829809999999</v>
      </c>
      <c r="L42" s="46">
        <v>4358.4091559999997</v>
      </c>
      <c r="M42" s="46">
        <v>4899.3878510000004</v>
      </c>
      <c r="N42" s="46">
        <v>4969.0827499999996</v>
      </c>
    </row>
    <row r="43" spans="1:14" s="37" customFormat="1" x14ac:dyDescent="0.25">
      <c r="A43" s="32" t="s">
        <v>50</v>
      </c>
      <c r="B43" s="33"/>
      <c r="C43" s="33"/>
      <c r="D43" s="33"/>
      <c r="E43" s="33"/>
      <c r="F43" s="33"/>
      <c r="G43" s="33">
        <v>26.507667999999999</v>
      </c>
      <c r="H43" s="33">
        <v>26.712354999999999</v>
      </c>
      <c r="I43" s="33">
        <v>28.585380000000001</v>
      </c>
      <c r="J43" s="33">
        <v>39.937080000000002</v>
      </c>
      <c r="K43" s="33">
        <v>61.591228999999998</v>
      </c>
      <c r="L43" s="33">
        <v>114.346097</v>
      </c>
      <c r="M43" s="33">
        <v>194.81334799999999</v>
      </c>
      <c r="N43" s="33">
        <v>151.02955900000001</v>
      </c>
    </row>
    <row r="44" spans="1:14" s="30" customFormat="1" x14ac:dyDescent="0.25">
      <c r="A44" s="32" t="s">
        <v>51</v>
      </c>
      <c r="B44" s="33">
        <v>3109.475614</v>
      </c>
      <c r="C44" s="33">
        <v>3208.380071</v>
      </c>
      <c r="D44" s="33">
        <v>3218.319223</v>
      </c>
      <c r="E44" s="33">
        <v>3141.3532089999999</v>
      </c>
      <c r="F44" s="33">
        <v>3140.7924939999998</v>
      </c>
      <c r="G44" s="33">
        <v>3172.2720169999998</v>
      </c>
      <c r="H44" s="33">
        <v>3215.407897</v>
      </c>
      <c r="I44" s="33">
        <v>3229.0110020000002</v>
      </c>
      <c r="J44" s="33">
        <v>3350.18046</v>
      </c>
      <c r="K44" s="33">
        <v>3573.7447240000001</v>
      </c>
      <c r="L44" s="33">
        <v>4011.7190089999999</v>
      </c>
      <c r="M44" s="33">
        <v>4472.9893529999999</v>
      </c>
      <c r="N44" s="33">
        <v>4591.0530680000002</v>
      </c>
    </row>
    <row r="45" spans="1:14" s="43" customFormat="1" ht="12.75" x14ac:dyDescent="0.2">
      <c r="A45" s="50" t="s">
        <v>52</v>
      </c>
      <c r="B45" s="51">
        <v>1884.7496839999999</v>
      </c>
      <c r="C45" s="51">
        <v>1937.6796750000001</v>
      </c>
      <c r="D45" s="51">
        <v>1933.051256</v>
      </c>
      <c r="E45" s="51">
        <v>1897.237942</v>
      </c>
      <c r="F45" s="51">
        <v>1882.228539</v>
      </c>
      <c r="G45" s="51">
        <v>1856.9492769999999</v>
      </c>
      <c r="H45" s="51">
        <v>1884.9014830000001</v>
      </c>
      <c r="I45" s="51">
        <v>1885.5653769999999</v>
      </c>
      <c r="J45" s="51">
        <v>1936.6952779999999</v>
      </c>
      <c r="K45" s="51">
        <v>1999.7182170000001</v>
      </c>
      <c r="L45" s="51">
        <v>2056.0387300000002</v>
      </c>
      <c r="M45" s="51">
        <v>2139.793631</v>
      </c>
      <c r="N45" s="51">
        <v>2187.0273259999999</v>
      </c>
    </row>
    <row r="46" spans="1:14" s="37" customFormat="1" x14ac:dyDescent="0.25">
      <c r="A46" s="55" t="s">
        <v>53</v>
      </c>
      <c r="B46" s="51">
        <v>619.90436</v>
      </c>
      <c r="C46" s="51">
        <v>642.47163699999999</v>
      </c>
      <c r="D46" s="51">
        <v>646.88437499999998</v>
      </c>
      <c r="E46" s="51">
        <v>610.21705599999996</v>
      </c>
      <c r="F46" s="51">
        <v>599.90391</v>
      </c>
      <c r="G46" s="51">
        <v>592.24834799999996</v>
      </c>
      <c r="H46" s="51">
        <v>578.17544099999998</v>
      </c>
      <c r="I46" s="51">
        <v>584.22818299999994</v>
      </c>
      <c r="J46" s="51">
        <v>583.78078700000003</v>
      </c>
      <c r="K46" s="51">
        <v>617.37485900000001</v>
      </c>
      <c r="L46" s="51">
        <v>623.46083799999997</v>
      </c>
      <c r="M46" s="51">
        <v>584.92188399999998</v>
      </c>
      <c r="N46" s="51">
        <v>556.79518800000005</v>
      </c>
    </row>
    <row r="47" spans="1:14" s="30" customFormat="1" x14ac:dyDescent="0.25">
      <c r="A47" s="55" t="s">
        <v>54</v>
      </c>
      <c r="B47" s="51">
        <v>604.82156999999995</v>
      </c>
      <c r="C47" s="51">
        <v>628.22875899999997</v>
      </c>
      <c r="D47" s="51">
        <v>638.38359200000002</v>
      </c>
      <c r="E47" s="51">
        <v>633.89820999999995</v>
      </c>
      <c r="F47" s="51">
        <v>658.66004499999997</v>
      </c>
      <c r="G47" s="51">
        <v>723.07439299999999</v>
      </c>
      <c r="H47" s="51">
        <v>752.33097299999997</v>
      </c>
      <c r="I47" s="51">
        <v>759.21744200000001</v>
      </c>
      <c r="J47" s="51">
        <v>829.70439499999998</v>
      </c>
      <c r="K47" s="51">
        <v>956.65164800000002</v>
      </c>
      <c r="L47" s="51">
        <v>1332.219441</v>
      </c>
      <c r="M47" s="51">
        <v>1748.2738380000001</v>
      </c>
      <c r="N47" s="51">
        <v>1847.2305530000001</v>
      </c>
    </row>
    <row r="48" spans="1:14" s="30" customFormat="1" x14ac:dyDescent="0.25">
      <c r="A48" s="32" t="s">
        <v>55</v>
      </c>
      <c r="B48" s="33">
        <v>275.86118399999998</v>
      </c>
      <c r="C48" s="33">
        <v>218.56966800000001</v>
      </c>
      <c r="D48" s="33">
        <v>207.250101</v>
      </c>
      <c r="E48" s="33">
        <v>212.29640900000001</v>
      </c>
      <c r="F48" s="33">
        <v>210.45396500000001</v>
      </c>
      <c r="G48" s="33">
        <v>204.74892</v>
      </c>
      <c r="H48" s="33">
        <v>202.05800099999999</v>
      </c>
      <c r="I48" s="33">
        <v>198.534503</v>
      </c>
      <c r="J48" s="33">
        <v>199.237764</v>
      </c>
      <c r="K48" s="33">
        <v>212.84702799999999</v>
      </c>
      <c r="L48" s="33">
        <v>232.34405000000001</v>
      </c>
      <c r="M48" s="33">
        <v>231.585151</v>
      </c>
      <c r="N48" s="33">
        <v>227.000124</v>
      </c>
    </row>
    <row r="49" spans="1:14" s="44" customFormat="1" ht="12.75" x14ac:dyDescent="0.2">
      <c r="A49" s="45" t="s">
        <v>56</v>
      </c>
      <c r="B49" s="46">
        <v>2308.9449129999998</v>
      </c>
      <c r="C49" s="46">
        <v>2252.3519649999998</v>
      </c>
      <c r="D49" s="46">
        <v>2244.1014740000001</v>
      </c>
      <c r="E49" s="46">
        <v>2123.0157479999998</v>
      </c>
      <c r="F49" s="46">
        <v>1923.1186909999999</v>
      </c>
      <c r="G49" s="46">
        <v>1997.457093</v>
      </c>
      <c r="H49" s="46">
        <v>1976.289084</v>
      </c>
      <c r="I49" s="46">
        <v>2054.8659170000001</v>
      </c>
      <c r="J49" s="46">
        <v>1981.933002</v>
      </c>
      <c r="K49" s="46">
        <v>2260.8669970000001</v>
      </c>
      <c r="L49" s="46">
        <v>2080.5793180000001</v>
      </c>
      <c r="M49" s="46">
        <v>2098.6403759999998</v>
      </c>
      <c r="N49" s="46">
        <v>2148.1149650000002</v>
      </c>
    </row>
    <row r="50" spans="1:14" s="37" customFormat="1" x14ac:dyDescent="0.25">
      <c r="A50" s="32" t="s">
        <v>57</v>
      </c>
      <c r="B50" s="33">
        <v>320.44601299999999</v>
      </c>
      <c r="C50" s="33">
        <v>287.62642199999999</v>
      </c>
      <c r="D50" s="33">
        <v>266.85566</v>
      </c>
      <c r="E50" s="33">
        <v>266.104465</v>
      </c>
      <c r="F50" s="33">
        <v>269.485344</v>
      </c>
      <c r="G50" s="33">
        <v>352.84897799999999</v>
      </c>
      <c r="H50" s="33">
        <v>366.98414600000001</v>
      </c>
      <c r="I50" s="33">
        <v>357.27308299999999</v>
      </c>
      <c r="J50" s="33">
        <v>355.86356000000001</v>
      </c>
      <c r="K50" s="33">
        <v>365.71242799999999</v>
      </c>
      <c r="L50" s="33">
        <v>325.46539200000001</v>
      </c>
      <c r="M50" s="33">
        <v>270.46520299999997</v>
      </c>
      <c r="N50" s="33">
        <v>275.746016</v>
      </c>
    </row>
    <row r="51" spans="1:14" s="37" customFormat="1" x14ac:dyDescent="0.25">
      <c r="A51" s="32" t="s">
        <v>58</v>
      </c>
      <c r="B51" s="33">
        <v>909.353925</v>
      </c>
      <c r="C51" s="33">
        <v>876.67142699999999</v>
      </c>
      <c r="D51" s="33">
        <v>857.13636299999996</v>
      </c>
      <c r="E51" s="33">
        <v>730.74501499999997</v>
      </c>
      <c r="F51" s="33">
        <v>563.47793300000001</v>
      </c>
      <c r="G51" s="33">
        <v>564.18678599999998</v>
      </c>
      <c r="H51" s="33">
        <v>558.54718100000002</v>
      </c>
      <c r="I51" s="33">
        <v>565.58422299999995</v>
      </c>
      <c r="J51" s="33">
        <v>564.60664199999997</v>
      </c>
      <c r="K51" s="33">
        <v>604.50958700000001</v>
      </c>
      <c r="L51" s="33">
        <v>643.01604399999997</v>
      </c>
      <c r="M51" s="33">
        <v>699.23399500000005</v>
      </c>
      <c r="N51" s="33">
        <v>677.13533299999995</v>
      </c>
    </row>
    <row r="52" spans="1:14" s="37" customFormat="1" x14ac:dyDescent="0.25">
      <c r="A52" s="32" t="s">
        <v>59</v>
      </c>
      <c r="B52" s="33">
        <v>714.45516799999996</v>
      </c>
      <c r="C52" s="33">
        <v>736.08585200000005</v>
      </c>
      <c r="D52" s="33">
        <v>747.83466199999998</v>
      </c>
      <c r="E52" s="33">
        <v>742.84083599999997</v>
      </c>
      <c r="F52" s="33">
        <v>747.18075999999996</v>
      </c>
      <c r="G52" s="33">
        <v>780.77853800000003</v>
      </c>
      <c r="H52" s="33">
        <v>771.26243099999999</v>
      </c>
      <c r="I52" s="33">
        <v>798.50533700000005</v>
      </c>
      <c r="J52" s="33">
        <v>808.02236200000004</v>
      </c>
      <c r="K52" s="33">
        <v>846.14138100000002</v>
      </c>
      <c r="L52" s="33">
        <v>889.53308000000004</v>
      </c>
      <c r="M52" s="33">
        <v>918.444481</v>
      </c>
      <c r="N52" s="33">
        <v>962.91785400000003</v>
      </c>
    </row>
    <row r="53" spans="1:14" s="37" customFormat="1" x14ac:dyDescent="0.25">
      <c r="A53" s="32" t="s">
        <v>60</v>
      </c>
      <c r="B53" s="33">
        <v>188.773653</v>
      </c>
      <c r="C53" s="33">
        <v>172.25936300000001</v>
      </c>
      <c r="D53" s="33">
        <v>195.65848299999999</v>
      </c>
      <c r="E53" s="33">
        <v>210.75098299999999</v>
      </c>
      <c r="F53" s="33">
        <v>175.726113</v>
      </c>
      <c r="G53" s="33">
        <v>146.524113</v>
      </c>
      <c r="H53" s="33">
        <v>126.862182</v>
      </c>
      <c r="I53" s="33">
        <v>185.13968800000001</v>
      </c>
      <c r="J53" s="33">
        <v>103.078796</v>
      </c>
      <c r="K53" s="33">
        <v>94.553308999999999</v>
      </c>
      <c r="L53" s="33">
        <v>88.952955000000003</v>
      </c>
      <c r="M53" s="33">
        <v>89.812055999999998</v>
      </c>
      <c r="N53" s="33">
        <v>89.156604000000002</v>
      </c>
    </row>
    <row r="54" spans="1:14" s="30" customFormat="1" x14ac:dyDescent="0.25">
      <c r="A54" s="32" t="s">
        <v>61</v>
      </c>
      <c r="B54" s="33">
        <v>175.91615400000001</v>
      </c>
      <c r="C54" s="33">
        <v>179.708901</v>
      </c>
      <c r="D54" s="33">
        <v>176.61630700000001</v>
      </c>
      <c r="E54" s="33">
        <v>172.57444799999999</v>
      </c>
      <c r="F54" s="33">
        <v>167.24854099999999</v>
      </c>
      <c r="G54" s="33">
        <v>153.11867799999999</v>
      </c>
      <c r="H54" s="33">
        <v>152.63314399999999</v>
      </c>
      <c r="I54" s="33">
        <v>148.363587</v>
      </c>
      <c r="J54" s="33">
        <v>150.36164199999999</v>
      </c>
      <c r="K54" s="33">
        <v>349.95029199999999</v>
      </c>
      <c r="L54" s="33">
        <v>133.61184700000001</v>
      </c>
      <c r="M54" s="33">
        <v>120.684642</v>
      </c>
      <c r="N54" s="33">
        <v>143.15915899999999</v>
      </c>
    </row>
    <row r="55" spans="1:14" s="30" customFormat="1" x14ac:dyDescent="0.25">
      <c r="A55" s="45" t="s">
        <v>62</v>
      </c>
      <c r="B55" s="46">
        <v>2430.988198</v>
      </c>
      <c r="C55" s="46">
        <v>2444.8571870000001</v>
      </c>
      <c r="D55" s="46">
        <v>2382.3910599999999</v>
      </c>
      <c r="E55" s="46">
        <v>2325.926191</v>
      </c>
      <c r="F55" s="46">
        <v>2288.4164989999999</v>
      </c>
      <c r="G55" s="46">
        <v>2229.906473</v>
      </c>
      <c r="H55" s="46">
        <v>2667.8430269999999</v>
      </c>
      <c r="I55" s="46">
        <v>2619.887956</v>
      </c>
      <c r="J55" s="46">
        <v>2643.0071779999998</v>
      </c>
      <c r="K55" s="46">
        <v>2638.2049320000001</v>
      </c>
      <c r="L55" s="46">
        <v>2422.861445</v>
      </c>
      <c r="M55" s="46">
        <v>2149.747382</v>
      </c>
      <c r="N55" s="46">
        <v>2182.1001999999999</v>
      </c>
    </row>
    <row r="56" spans="1:14" s="37" customFormat="1" x14ac:dyDescent="0.25">
      <c r="A56" s="32" t="s">
        <v>63</v>
      </c>
      <c r="B56" s="33">
        <v>624.36321799999996</v>
      </c>
      <c r="C56" s="33">
        <v>649.59378300000003</v>
      </c>
      <c r="D56" s="33">
        <v>646.42454499999997</v>
      </c>
      <c r="E56" s="33">
        <v>641.31978300000003</v>
      </c>
      <c r="F56" s="33">
        <v>662.80737199999999</v>
      </c>
      <c r="G56" s="33">
        <v>589.80050900000003</v>
      </c>
      <c r="H56" s="33">
        <v>605.11018799999999</v>
      </c>
      <c r="I56" s="33">
        <v>610.638372</v>
      </c>
      <c r="J56" s="33">
        <v>605.105816</v>
      </c>
      <c r="K56" s="33">
        <v>555.50509399999999</v>
      </c>
      <c r="L56" s="33">
        <v>341.88616000000002</v>
      </c>
      <c r="M56" s="33">
        <v>41.395888999999997</v>
      </c>
      <c r="N56" s="33">
        <v>44.281866000000001</v>
      </c>
    </row>
    <row r="57" spans="1:14" s="44" customFormat="1" ht="12.75" x14ac:dyDescent="0.2">
      <c r="A57" s="32" t="s">
        <v>64</v>
      </c>
      <c r="B57" s="33">
        <v>73.689646999999994</v>
      </c>
      <c r="C57" s="33">
        <v>75.337739999999997</v>
      </c>
      <c r="D57" s="33">
        <v>74.699890999999994</v>
      </c>
      <c r="E57" s="33">
        <v>69.790971999999996</v>
      </c>
      <c r="F57" s="33">
        <v>66.423653999999999</v>
      </c>
      <c r="G57" s="33">
        <v>61.362869000000003</v>
      </c>
      <c r="H57" s="33">
        <v>59.766871000000002</v>
      </c>
      <c r="I57" s="33">
        <v>44.072026999999999</v>
      </c>
      <c r="J57" s="33">
        <v>51.582861999999999</v>
      </c>
      <c r="K57" s="33">
        <v>58.347481999999999</v>
      </c>
      <c r="L57" s="33">
        <v>63.90992</v>
      </c>
      <c r="M57" s="33">
        <v>63.627212999999998</v>
      </c>
      <c r="N57" s="33">
        <v>59.193824999999997</v>
      </c>
    </row>
    <row r="58" spans="1:14" s="37" customFormat="1" x14ac:dyDescent="0.25">
      <c r="A58" s="32" t="s">
        <v>65</v>
      </c>
      <c r="B58" s="33">
        <v>66.976664999999997</v>
      </c>
      <c r="C58" s="33">
        <v>62.335351000000003</v>
      </c>
      <c r="D58" s="33">
        <v>58.702019999999997</v>
      </c>
      <c r="E58" s="33">
        <v>59.370021000000001</v>
      </c>
      <c r="F58" s="33">
        <v>50.280301000000001</v>
      </c>
      <c r="G58" s="33">
        <v>78.472194000000002</v>
      </c>
      <c r="H58" s="33">
        <v>503.05882300000002</v>
      </c>
      <c r="I58" s="33">
        <v>509.98231399999997</v>
      </c>
      <c r="J58" s="33">
        <v>515.01536599999997</v>
      </c>
      <c r="K58" s="33">
        <v>533.13781900000004</v>
      </c>
      <c r="L58" s="33">
        <v>585.77237200000002</v>
      </c>
      <c r="M58" s="33">
        <v>634.17851700000006</v>
      </c>
      <c r="N58" s="33">
        <v>655.13176899999996</v>
      </c>
    </row>
    <row r="59" spans="1:14" s="37" customFormat="1" x14ac:dyDescent="0.25">
      <c r="A59" s="32" t="s">
        <v>66</v>
      </c>
      <c r="B59" s="33">
        <v>1392.8044749999999</v>
      </c>
      <c r="C59" s="33">
        <v>1396.6592720000001</v>
      </c>
      <c r="D59" s="33">
        <v>1339.980143</v>
      </c>
      <c r="E59" s="33">
        <v>1286.9732530000001</v>
      </c>
      <c r="F59" s="33">
        <v>1244.1846849999999</v>
      </c>
      <c r="G59" s="33">
        <v>1260.915432</v>
      </c>
      <c r="H59" s="33">
        <v>1258.0204200000001</v>
      </c>
      <c r="I59" s="33">
        <v>1227.2924989999999</v>
      </c>
      <c r="J59" s="33">
        <v>1250.2105079999999</v>
      </c>
      <c r="K59" s="33">
        <v>1276.642726</v>
      </c>
      <c r="L59" s="33">
        <v>1304.991822</v>
      </c>
      <c r="M59" s="33">
        <v>1375.17426</v>
      </c>
      <c r="N59" s="33">
        <v>1389.638248</v>
      </c>
    </row>
    <row r="60" spans="1:14" s="37" customFormat="1" x14ac:dyDescent="0.25">
      <c r="A60" s="32" t="s">
        <v>67</v>
      </c>
      <c r="B60" s="33">
        <v>273.15419300000002</v>
      </c>
      <c r="C60" s="33">
        <v>260.93104099999999</v>
      </c>
      <c r="D60" s="33">
        <v>262.58446099999998</v>
      </c>
      <c r="E60" s="33">
        <v>268.47216200000003</v>
      </c>
      <c r="F60" s="33">
        <v>264.72048699999999</v>
      </c>
      <c r="G60" s="33">
        <v>239.355469</v>
      </c>
      <c r="H60" s="33">
        <v>241.88672500000001</v>
      </c>
      <c r="I60" s="33">
        <v>227.90274500000001</v>
      </c>
      <c r="J60" s="33">
        <v>221.092626</v>
      </c>
      <c r="K60" s="33">
        <v>214.571811</v>
      </c>
      <c r="L60" s="33">
        <v>126.301171</v>
      </c>
      <c r="M60" s="33">
        <v>35.371502999999997</v>
      </c>
      <c r="N60" s="33">
        <v>33.854492</v>
      </c>
    </row>
    <row r="61" spans="1:14" s="30" customFormat="1" x14ac:dyDescent="0.25">
      <c r="A61" s="45" t="s">
        <v>68</v>
      </c>
      <c r="B61" s="46">
        <v>650.19879200000003</v>
      </c>
      <c r="C61" s="46">
        <v>634.77940100000001</v>
      </c>
      <c r="D61" s="46">
        <v>610.46129199999996</v>
      </c>
      <c r="E61" s="46">
        <v>613.05384400000003</v>
      </c>
      <c r="F61" s="46">
        <v>578.40565600000002</v>
      </c>
      <c r="G61" s="46">
        <v>550.91486399999997</v>
      </c>
      <c r="H61" s="46">
        <v>560.96205399999997</v>
      </c>
      <c r="I61" s="46">
        <v>565.24406699999997</v>
      </c>
      <c r="J61" s="46">
        <v>554.94584599999996</v>
      </c>
      <c r="K61" s="46">
        <v>571.32532600000002</v>
      </c>
      <c r="L61" s="46">
        <v>594.086187</v>
      </c>
      <c r="M61" s="46">
        <v>612.25560199999995</v>
      </c>
      <c r="N61" s="46">
        <v>628.96995900000002</v>
      </c>
    </row>
    <row r="62" spans="1:14" s="30" customFormat="1" x14ac:dyDescent="0.25">
      <c r="A62" s="32" t="s">
        <v>69</v>
      </c>
      <c r="B62" s="33">
        <v>268.27257400000002</v>
      </c>
      <c r="C62" s="33">
        <v>257.656813</v>
      </c>
      <c r="D62" s="33">
        <v>238.149891</v>
      </c>
      <c r="E62" s="33">
        <v>239.578024</v>
      </c>
      <c r="F62" s="33">
        <v>235.63860199999999</v>
      </c>
      <c r="G62" s="33">
        <v>219.77151799999999</v>
      </c>
      <c r="H62" s="33">
        <v>226.19825700000001</v>
      </c>
      <c r="I62" s="33">
        <v>224.64466300000001</v>
      </c>
      <c r="J62" s="33">
        <v>233.04808299999999</v>
      </c>
      <c r="K62" s="33">
        <v>239.43044900000001</v>
      </c>
      <c r="L62" s="33">
        <v>260.70609400000001</v>
      </c>
      <c r="M62" s="33">
        <v>287.78244899999999</v>
      </c>
      <c r="N62" s="33">
        <v>298.56861900000001</v>
      </c>
    </row>
    <row r="63" spans="1:14" s="44" customFormat="1" ht="12.75" x14ac:dyDescent="0.2">
      <c r="A63" s="32" t="s">
        <v>70</v>
      </c>
      <c r="B63" s="33">
        <v>88.381129999999999</v>
      </c>
      <c r="C63" s="33">
        <v>87.370896999999999</v>
      </c>
      <c r="D63" s="33">
        <v>88.776059000000004</v>
      </c>
      <c r="E63" s="33">
        <v>94.046751</v>
      </c>
      <c r="F63" s="33">
        <v>95.246347999999998</v>
      </c>
      <c r="G63" s="33">
        <v>92.851462999999995</v>
      </c>
      <c r="H63" s="33">
        <v>93.100914000000003</v>
      </c>
      <c r="I63" s="33">
        <v>83.566243</v>
      </c>
      <c r="J63" s="33">
        <v>81.665901000000005</v>
      </c>
      <c r="K63" s="33">
        <v>85.947243999999998</v>
      </c>
      <c r="L63" s="33">
        <v>68.923063999999997</v>
      </c>
      <c r="M63" s="33">
        <v>43.706974000000002</v>
      </c>
      <c r="N63" s="33">
        <v>40.331164000000001</v>
      </c>
    </row>
    <row r="64" spans="1:14" s="37" customFormat="1" x14ac:dyDescent="0.25">
      <c r="A64" s="32" t="s">
        <v>71</v>
      </c>
      <c r="B64" s="33">
        <v>12.163406</v>
      </c>
      <c r="C64" s="33">
        <v>12.828939999999999</v>
      </c>
      <c r="D64" s="33">
        <v>13.01426</v>
      </c>
      <c r="E64" s="33">
        <v>14.377255999999999</v>
      </c>
      <c r="F64" s="33">
        <v>15.337904999999999</v>
      </c>
      <c r="G64" s="33">
        <v>12.278524000000001</v>
      </c>
      <c r="H64" s="33">
        <v>15.020689000000001</v>
      </c>
      <c r="I64" s="33">
        <v>14.681730999999999</v>
      </c>
      <c r="J64" s="33">
        <v>15.084076</v>
      </c>
      <c r="K64" s="33">
        <v>16.343834000000001</v>
      </c>
      <c r="L64" s="33">
        <v>14.589088</v>
      </c>
      <c r="M64" s="33">
        <v>15.365508</v>
      </c>
      <c r="N64" s="33">
        <v>21.279775999999998</v>
      </c>
    </row>
    <row r="65" spans="1:14" s="37" customFormat="1" x14ac:dyDescent="0.25">
      <c r="A65" s="32" t="s">
        <v>72</v>
      </c>
      <c r="B65" s="33">
        <v>50.128234999999997</v>
      </c>
      <c r="C65" s="33">
        <v>49.150179000000001</v>
      </c>
      <c r="D65" s="33">
        <v>47.482846000000002</v>
      </c>
      <c r="E65" s="33">
        <v>50.260635000000001</v>
      </c>
      <c r="F65" s="33">
        <v>48.799498</v>
      </c>
      <c r="G65" s="33">
        <v>57.786499999999997</v>
      </c>
      <c r="H65" s="33">
        <v>65.665333000000004</v>
      </c>
      <c r="I65" s="33">
        <v>86.875438000000003</v>
      </c>
      <c r="J65" s="33">
        <v>85.136945999999995</v>
      </c>
      <c r="K65" s="33">
        <v>76.744951</v>
      </c>
      <c r="L65" s="33">
        <v>96.214720999999997</v>
      </c>
      <c r="M65" s="33">
        <v>117.735896</v>
      </c>
      <c r="N65" s="33">
        <v>122.00884000000001</v>
      </c>
    </row>
    <row r="66" spans="1:14" s="37" customFormat="1" x14ac:dyDescent="0.25">
      <c r="A66" s="32" t="s">
        <v>73</v>
      </c>
      <c r="B66" s="33">
        <v>231.25344699999999</v>
      </c>
      <c r="C66" s="33">
        <v>227.772572</v>
      </c>
      <c r="D66" s="33">
        <v>223.03823600000001</v>
      </c>
      <c r="E66" s="33">
        <v>214.791178</v>
      </c>
      <c r="F66" s="33">
        <v>183.38330199999999</v>
      </c>
      <c r="G66" s="33">
        <v>168.22685899999999</v>
      </c>
      <c r="H66" s="33">
        <v>160.97686100000001</v>
      </c>
      <c r="I66" s="33">
        <v>155.47599199999999</v>
      </c>
      <c r="J66" s="33">
        <v>140.01084</v>
      </c>
      <c r="K66" s="33">
        <v>152.85884799999999</v>
      </c>
      <c r="L66" s="33">
        <v>153.65321900000001</v>
      </c>
      <c r="M66" s="33">
        <v>147.66477599999999</v>
      </c>
      <c r="N66" s="33">
        <v>146.78156000000001</v>
      </c>
    </row>
    <row r="67" spans="1:14" s="37" customFormat="1" x14ac:dyDescent="0.25">
      <c r="A67" s="56" t="s">
        <v>11</v>
      </c>
      <c r="B67" s="57"/>
      <c r="C67" s="57"/>
      <c r="D67" s="57"/>
      <c r="E67" s="57"/>
      <c r="F67" s="57"/>
      <c r="G67" s="57"/>
      <c r="H67" s="57"/>
      <c r="I67" s="57"/>
      <c r="J67" s="57">
        <v>5.376347</v>
      </c>
      <c r="K67" s="57">
        <v>2.757819</v>
      </c>
      <c r="L67" s="57"/>
      <c r="M67" s="57"/>
      <c r="N67" s="57"/>
    </row>
    <row r="68" spans="1:14" s="37" customFormat="1" x14ac:dyDescent="0.25">
      <c r="A68" s="62" t="s">
        <v>12</v>
      </c>
      <c r="B68" s="63">
        <v>51688.792732000002</v>
      </c>
      <c r="C68" s="63">
        <v>52767.961319000002</v>
      </c>
      <c r="D68" s="63">
        <v>52713.728319000002</v>
      </c>
      <c r="E68" s="63">
        <v>52174.489893999998</v>
      </c>
      <c r="F68" s="63">
        <v>52528.892735000001</v>
      </c>
      <c r="G68" s="63">
        <v>52194.674048000001</v>
      </c>
      <c r="H68" s="63">
        <v>54824.951823000003</v>
      </c>
      <c r="I68" s="63">
        <v>54661.473044999999</v>
      </c>
      <c r="J68" s="63">
        <v>56077.641121000001</v>
      </c>
      <c r="K68" s="63">
        <v>59433.445306000001</v>
      </c>
      <c r="L68" s="63">
        <v>62114.314167999997</v>
      </c>
      <c r="M68" s="63">
        <v>64600.040407</v>
      </c>
      <c r="N68" s="63">
        <v>65650.338271999994</v>
      </c>
    </row>
    <row r="69" spans="1:14" s="37" customFormat="1" ht="15.75" thickBot="1" x14ac:dyDescent="0.3">
      <c r="A69" s="68" t="s">
        <v>140</v>
      </c>
      <c r="B69" s="69">
        <v>1746.838931</v>
      </c>
      <c r="C69" s="69">
        <v>1740.1341789999999</v>
      </c>
      <c r="D69" s="69">
        <v>1787.06006</v>
      </c>
      <c r="E69" s="69">
        <v>1628.1459130000001</v>
      </c>
      <c r="F69" s="69">
        <v>1488.976052</v>
      </c>
      <c r="G69" s="69">
        <v>1394.9290559999999</v>
      </c>
      <c r="H69" s="69">
        <v>1314.1296609999999</v>
      </c>
      <c r="I69" s="69">
        <v>1206.3574619999999</v>
      </c>
      <c r="J69" s="69">
        <v>1122.856483</v>
      </c>
      <c r="K69" s="69">
        <v>1058.4315590000001</v>
      </c>
      <c r="L69" s="69">
        <v>1271.4691740000001</v>
      </c>
      <c r="M69" s="69">
        <v>1398.053251</v>
      </c>
      <c r="N69" s="69">
        <v>1342.570136</v>
      </c>
    </row>
    <row r="70" spans="1:14" s="37" customFormat="1" ht="15.75" thickBot="1" x14ac:dyDescent="0.3">
      <c r="A70" s="32"/>
      <c r="B70" s="206"/>
      <c r="C70" s="206"/>
      <c r="D70" s="206"/>
      <c r="E70" s="206"/>
      <c r="F70" s="206"/>
      <c r="G70" s="206"/>
      <c r="H70" s="206"/>
      <c r="I70" s="206"/>
      <c r="J70" s="206"/>
      <c r="K70" s="206"/>
      <c r="L70" s="206"/>
      <c r="M70" s="206"/>
      <c r="N70" s="206"/>
    </row>
    <row r="71" spans="1:14" s="37" customFormat="1" x14ac:dyDescent="0.25">
      <c r="A71" s="207" t="s">
        <v>141</v>
      </c>
      <c r="B71" s="208"/>
      <c r="C71" s="208"/>
      <c r="D71" s="208"/>
      <c r="E71" s="208"/>
      <c r="F71" s="208"/>
      <c r="G71" s="208"/>
      <c r="H71" s="208"/>
      <c r="I71" s="208"/>
      <c r="J71" s="208"/>
      <c r="K71" s="208"/>
      <c r="L71" s="208"/>
      <c r="M71" s="208"/>
      <c r="N71" s="208"/>
    </row>
    <row r="72" spans="1:14" s="37" customFormat="1" x14ac:dyDescent="0.25">
      <c r="A72" s="15" t="s">
        <v>1535</v>
      </c>
      <c r="B72" s="209">
        <v>21.794288999999999</v>
      </c>
      <c r="C72" s="209">
        <v>21.893637999999999</v>
      </c>
      <c r="D72" s="209">
        <v>21.915693999999998</v>
      </c>
      <c r="E72" s="209">
        <v>21.606687000000001</v>
      </c>
      <c r="F72" s="209">
        <v>21.453120999999999</v>
      </c>
      <c r="G72" s="209">
        <v>21.416699000000001</v>
      </c>
      <c r="H72" s="209">
        <v>21.319175000000001</v>
      </c>
      <c r="I72" s="209">
        <v>21.283805999999998</v>
      </c>
      <c r="J72" s="209">
        <v>21.271979000000002</v>
      </c>
      <c r="K72" s="209">
        <v>21.257277999999999</v>
      </c>
      <c r="L72" s="209">
        <v>21.231558</v>
      </c>
      <c r="M72" s="209">
        <v>21.215333000000001</v>
      </c>
      <c r="N72" s="209">
        <v>21.156378</v>
      </c>
    </row>
    <row r="73" spans="1:14" s="37" customFormat="1" x14ac:dyDescent="0.25">
      <c r="A73" s="210" t="s">
        <v>142</v>
      </c>
      <c r="B73" s="211">
        <v>33649</v>
      </c>
      <c r="C73" s="211">
        <v>33635</v>
      </c>
      <c r="D73" s="211">
        <v>33582</v>
      </c>
      <c r="E73" s="211">
        <v>32752</v>
      </c>
      <c r="F73" s="211">
        <v>32254</v>
      </c>
      <c r="G73" s="211">
        <v>32172</v>
      </c>
      <c r="H73" s="211">
        <v>31770</v>
      </c>
      <c r="I73" s="211">
        <v>31758</v>
      </c>
      <c r="J73" s="211">
        <v>31743</v>
      </c>
      <c r="K73" s="211">
        <v>31717</v>
      </c>
      <c r="L73" s="211">
        <v>31689</v>
      </c>
      <c r="M73" s="211">
        <v>31665</v>
      </c>
      <c r="N73" s="211">
        <v>31572</v>
      </c>
    </row>
    <row r="74" spans="1:14" s="37" customFormat="1" ht="15.75" thickBot="1" x14ac:dyDescent="0.3">
      <c r="A74" s="212" t="s">
        <v>143</v>
      </c>
      <c r="B74" s="213">
        <v>13836.198254999999</v>
      </c>
      <c r="C74" s="213">
        <v>14019.251243999999</v>
      </c>
      <c r="D74" s="213">
        <v>14203.237977000001</v>
      </c>
      <c r="E74" s="213">
        <v>13895.286199</v>
      </c>
      <c r="F74" s="213">
        <v>13924.175637</v>
      </c>
      <c r="G74" s="213">
        <v>13987.040159</v>
      </c>
      <c r="H74" s="213">
        <v>14011.257545</v>
      </c>
      <c r="I74" s="213">
        <v>13752.852158</v>
      </c>
      <c r="J74" s="213">
        <v>14321.114298</v>
      </c>
      <c r="K74" s="213">
        <v>15234.267245999999</v>
      </c>
      <c r="L74" s="213">
        <v>16101.043014999999</v>
      </c>
      <c r="M74" s="213">
        <v>16803.828342000001</v>
      </c>
      <c r="N74" s="213">
        <v>17050.428490999999</v>
      </c>
    </row>
    <row r="75" spans="1:14" x14ac:dyDescent="0.25">
      <c r="A75" s="82" t="s">
        <v>14</v>
      </c>
      <c r="B75" s="16"/>
      <c r="C75" s="5"/>
      <c r="D75" s="5"/>
      <c r="E75" s="5"/>
      <c r="F75" s="5"/>
      <c r="G75" s="5"/>
      <c r="H75" s="5"/>
      <c r="I75" s="5"/>
      <c r="J75" s="5"/>
      <c r="K75" s="5"/>
      <c r="L75" s="5"/>
      <c r="M75" s="5"/>
      <c r="N75" s="5"/>
    </row>
    <row r="76" spans="1:14" x14ac:dyDescent="0.25">
      <c r="A76" s="222" t="s">
        <v>144</v>
      </c>
      <c r="B76" s="222"/>
      <c r="C76" s="5"/>
      <c r="D76" s="5"/>
      <c r="E76" s="5"/>
      <c r="F76" s="5"/>
      <c r="G76" s="5"/>
      <c r="H76" s="5"/>
      <c r="I76" s="5"/>
      <c r="J76" s="5"/>
      <c r="K76" s="5"/>
      <c r="L76" s="5"/>
      <c r="M76" s="5"/>
      <c r="N76" s="5"/>
    </row>
    <row r="77" spans="1:14" x14ac:dyDescent="0.25">
      <c r="A77" s="222" t="s">
        <v>145</v>
      </c>
      <c r="B77" s="5"/>
      <c r="C77" s="5"/>
      <c r="D77" s="5"/>
      <c r="E77" s="5"/>
      <c r="F77" s="5"/>
      <c r="G77" s="5"/>
      <c r="H77" s="5"/>
      <c r="I77" s="5"/>
      <c r="J77" s="5"/>
      <c r="K77" s="5"/>
      <c r="L77" s="5"/>
      <c r="M77" s="5"/>
      <c r="N77" s="5"/>
    </row>
    <row r="78" spans="1:14" x14ac:dyDescent="0.25">
      <c r="A78" s="4"/>
      <c r="B78" s="5"/>
      <c r="C78" s="5"/>
      <c r="D78" s="5"/>
      <c r="E78" s="5"/>
      <c r="F78" s="5"/>
      <c r="G78" s="5"/>
      <c r="H78" s="5"/>
      <c r="I78" s="5"/>
      <c r="J78" s="5"/>
      <c r="K78" s="5"/>
      <c r="L78" s="5"/>
      <c r="M78" s="5"/>
      <c r="N78" s="5"/>
    </row>
    <row r="79" spans="1:14" x14ac:dyDescent="0.25">
      <c r="A79" s="4"/>
      <c r="B79" s="5"/>
      <c r="C79" s="5"/>
      <c r="D79" s="5"/>
      <c r="E79" s="5"/>
      <c r="F79" s="5"/>
      <c r="G79" s="5"/>
      <c r="H79" s="5"/>
      <c r="I79" s="5"/>
      <c r="J79" s="5"/>
      <c r="K79" s="5"/>
      <c r="L79" s="5"/>
      <c r="M79" s="5"/>
      <c r="N79" s="5"/>
    </row>
    <row r="80" spans="1:14" ht="15.75" thickBot="1" x14ac:dyDescent="0.3">
      <c r="A80" s="12"/>
      <c r="B80" s="13"/>
      <c r="C80" s="5"/>
      <c r="D80" s="5"/>
      <c r="E80" s="5"/>
      <c r="F80" s="5"/>
      <c r="G80" s="5"/>
      <c r="H80" s="5" t="s">
        <v>136</v>
      </c>
      <c r="I80" s="5"/>
      <c r="J80" s="5"/>
      <c r="K80" s="5"/>
      <c r="L80" s="5"/>
      <c r="M80" s="5"/>
      <c r="N80" s="5"/>
    </row>
    <row r="81" spans="1:14" x14ac:dyDescent="0.25">
      <c r="A81" s="201" t="s">
        <v>1536</v>
      </c>
      <c r="B81" s="19">
        <v>2013</v>
      </c>
      <c r="C81" s="19">
        <v>2014</v>
      </c>
      <c r="D81" s="19">
        <v>2015</v>
      </c>
      <c r="E81" s="19">
        <v>2016</v>
      </c>
      <c r="F81" s="19">
        <v>2017</v>
      </c>
      <c r="G81" s="19">
        <v>2018</v>
      </c>
      <c r="H81" s="19">
        <v>2019</v>
      </c>
      <c r="I81" s="19">
        <v>2020</v>
      </c>
      <c r="J81" s="19">
        <v>2021</v>
      </c>
      <c r="K81" s="19">
        <v>2022</v>
      </c>
      <c r="L81" s="19">
        <v>2023</v>
      </c>
      <c r="M81" s="19">
        <v>2024</v>
      </c>
      <c r="N81" s="19">
        <v>2025</v>
      </c>
    </row>
    <row r="82" spans="1:14" x14ac:dyDescent="0.25">
      <c r="A82" s="202" t="s">
        <v>1535</v>
      </c>
      <c r="B82" s="203">
        <v>44.501362</v>
      </c>
      <c r="C82" s="203">
        <v>44.736384999999999</v>
      </c>
      <c r="D82" s="203">
        <v>45.039287999999999</v>
      </c>
      <c r="E82" s="203">
        <v>45.657643999999998</v>
      </c>
      <c r="F82" s="203">
        <v>46.121966999999998</v>
      </c>
      <c r="G82" s="203">
        <v>46.455281999999997</v>
      </c>
      <c r="H82" s="203">
        <v>46.695557999999998</v>
      </c>
      <c r="I82" s="203">
        <v>46.740181</v>
      </c>
      <c r="J82" s="203">
        <v>46.964246000000003</v>
      </c>
      <c r="K82" s="203">
        <v>47.234814999999998</v>
      </c>
      <c r="L82" s="203">
        <v>47.419643999999998</v>
      </c>
      <c r="M82" s="203">
        <v>47.668126999999998</v>
      </c>
      <c r="N82" s="203">
        <v>48.067461999999999</v>
      </c>
    </row>
    <row r="83" spans="1:14" x14ac:dyDescent="0.25">
      <c r="A83" s="202" t="s">
        <v>138</v>
      </c>
      <c r="B83" s="204">
        <v>3031</v>
      </c>
      <c r="C83" s="204">
        <v>3046</v>
      </c>
      <c r="D83" s="204">
        <v>3077</v>
      </c>
      <c r="E83" s="204">
        <v>3125</v>
      </c>
      <c r="F83" s="204">
        <v>3160</v>
      </c>
      <c r="G83" s="204">
        <v>3184</v>
      </c>
      <c r="H83" s="204">
        <v>3197</v>
      </c>
      <c r="I83" s="204">
        <v>3210</v>
      </c>
      <c r="J83" s="204">
        <v>3222</v>
      </c>
      <c r="K83" s="204">
        <v>3238</v>
      </c>
      <c r="L83" s="204">
        <v>3256</v>
      </c>
      <c r="M83" s="204">
        <v>3270</v>
      </c>
      <c r="N83" s="204">
        <v>3303</v>
      </c>
    </row>
    <row r="84" spans="1:14" ht="25.5" x14ac:dyDescent="0.25">
      <c r="A84" s="215" t="s">
        <v>146</v>
      </c>
      <c r="B84" s="205"/>
      <c r="C84" s="205"/>
      <c r="D84" s="205"/>
      <c r="E84" s="205"/>
      <c r="F84" s="205"/>
      <c r="G84" s="205"/>
      <c r="H84" s="205"/>
      <c r="I84" s="205"/>
      <c r="J84" s="205"/>
      <c r="K84" s="205"/>
      <c r="L84" s="205"/>
      <c r="M84" s="205"/>
      <c r="N84" s="205"/>
    </row>
    <row r="85" spans="1:14" x14ac:dyDescent="0.25">
      <c r="A85" s="25" t="s">
        <v>15</v>
      </c>
      <c r="B85" s="26">
        <v>3336.3146849999998</v>
      </c>
      <c r="C85" s="26">
        <v>3219.8348649999998</v>
      </c>
      <c r="D85" s="26">
        <v>2805.746881</v>
      </c>
      <c r="E85" s="26">
        <v>2704.0102860000002</v>
      </c>
      <c r="F85" s="26">
        <v>2940.9665500000001</v>
      </c>
      <c r="G85" s="26">
        <v>3060.2012970000001</v>
      </c>
      <c r="H85" s="26">
        <v>3491.2235470000001</v>
      </c>
      <c r="I85" s="26">
        <v>3107.1366760000001</v>
      </c>
      <c r="J85" s="26">
        <v>3388.6594639999998</v>
      </c>
      <c r="K85" s="26">
        <v>3527.7152550000001</v>
      </c>
      <c r="L85" s="26">
        <v>3703.9746420000001</v>
      </c>
      <c r="M85" s="26">
        <v>3984.4837910000001</v>
      </c>
      <c r="N85" s="26">
        <v>4422.7881049999996</v>
      </c>
    </row>
    <row r="86" spans="1:14" x14ac:dyDescent="0.25">
      <c r="A86" s="32" t="s">
        <v>16</v>
      </c>
      <c r="B86" s="33">
        <v>1019.909034</v>
      </c>
      <c r="C86" s="33">
        <v>892.17809699999998</v>
      </c>
      <c r="D86" s="33">
        <v>800.42154100000005</v>
      </c>
      <c r="E86" s="33">
        <v>669.06119200000001</v>
      </c>
      <c r="F86" s="33">
        <v>810.12721099999999</v>
      </c>
      <c r="G86" s="33">
        <v>733.996714</v>
      </c>
      <c r="H86" s="33">
        <v>827.80784500000004</v>
      </c>
      <c r="I86" s="33">
        <v>696.978881</v>
      </c>
      <c r="J86" s="33">
        <v>814.33457299999998</v>
      </c>
      <c r="K86" s="33">
        <v>814.47939199999996</v>
      </c>
      <c r="L86" s="33">
        <v>780.52594299999998</v>
      </c>
      <c r="M86" s="33">
        <v>652.79765699999996</v>
      </c>
      <c r="N86" s="33">
        <v>889.29181400000004</v>
      </c>
    </row>
    <row r="87" spans="1:14" x14ac:dyDescent="0.25">
      <c r="A87" s="32" t="s">
        <v>17</v>
      </c>
      <c r="B87" s="33">
        <v>2311.8565530000001</v>
      </c>
      <c r="C87" s="33">
        <v>2321.502215</v>
      </c>
      <c r="D87" s="33">
        <v>2001.092071</v>
      </c>
      <c r="E87" s="33">
        <v>2030.5043579999999</v>
      </c>
      <c r="F87" s="33">
        <v>2126.4654209999999</v>
      </c>
      <c r="G87" s="33">
        <v>2275.7749680000002</v>
      </c>
      <c r="H87" s="33">
        <v>2567.1937680000001</v>
      </c>
      <c r="I87" s="33">
        <v>2329.1693310000001</v>
      </c>
      <c r="J87" s="33">
        <v>2516.9183750000002</v>
      </c>
      <c r="K87" s="33">
        <v>2662.1213929999999</v>
      </c>
      <c r="L87" s="33">
        <v>2852.8124640000001</v>
      </c>
      <c r="M87" s="33">
        <v>3257.7812399999998</v>
      </c>
      <c r="N87" s="33">
        <v>3456.4635490000001</v>
      </c>
    </row>
    <row r="88" spans="1:14" x14ac:dyDescent="0.25">
      <c r="A88" s="32" t="s">
        <v>18</v>
      </c>
      <c r="B88" s="33">
        <v>4.4219569999999999</v>
      </c>
      <c r="C88" s="33">
        <v>5.8229110000000004</v>
      </c>
      <c r="D88" s="33">
        <v>4.1408069999999997</v>
      </c>
      <c r="E88" s="33">
        <v>4.2770359999999998</v>
      </c>
      <c r="F88" s="33">
        <v>4.3152559999999998</v>
      </c>
      <c r="G88" s="33">
        <v>49.736446000000001</v>
      </c>
      <c r="H88" s="33">
        <v>94.635661999999996</v>
      </c>
      <c r="I88" s="33">
        <v>79.508483999999996</v>
      </c>
      <c r="J88" s="33">
        <v>54.992272</v>
      </c>
      <c r="K88" s="33">
        <v>48.909632000000002</v>
      </c>
      <c r="L88" s="33">
        <v>68.693151</v>
      </c>
      <c r="M88" s="33">
        <v>69.517494999999997</v>
      </c>
      <c r="N88" s="33">
        <v>73.098163999999997</v>
      </c>
    </row>
    <row r="89" spans="1:14" x14ac:dyDescent="0.25">
      <c r="A89" s="38" t="s">
        <v>19</v>
      </c>
      <c r="B89" s="39">
        <v>0.12714200000000001</v>
      </c>
      <c r="C89" s="39">
        <v>0.33164199999999999</v>
      </c>
      <c r="D89" s="39">
        <v>9.2462000000000003E-2</v>
      </c>
      <c r="E89" s="39">
        <v>0.16769999999999999</v>
      </c>
      <c r="F89" s="39">
        <v>5.8661999999999999E-2</v>
      </c>
      <c r="G89" s="39">
        <v>0.69316999999999995</v>
      </c>
      <c r="H89" s="39">
        <v>1.5862719999999999</v>
      </c>
      <c r="I89" s="39">
        <v>1.4799800000000001</v>
      </c>
      <c r="J89" s="39">
        <v>2.4142440000000001</v>
      </c>
      <c r="K89" s="39">
        <v>2.2048380000000001</v>
      </c>
      <c r="L89" s="39">
        <v>1.9430829999999999</v>
      </c>
      <c r="M89" s="39">
        <v>4.3873990000000003</v>
      </c>
      <c r="N89" s="39">
        <v>3.934577</v>
      </c>
    </row>
    <row r="90" spans="1:14" x14ac:dyDescent="0.25">
      <c r="A90" s="25" t="s">
        <v>20</v>
      </c>
      <c r="B90" s="26">
        <v>152.646221</v>
      </c>
      <c r="C90" s="26">
        <v>153.639499</v>
      </c>
      <c r="D90" s="26">
        <v>146.21036899999999</v>
      </c>
      <c r="E90" s="26">
        <v>202.183616</v>
      </c>
      <c r="F90" s="26">
        <v>229.99319499999999</v>
      </c>
      <c r="G90" s="26">
        <v>244.03236200000001</v>
      </c>
      <c r="H90" s="26">
        <v>277.04617500000001</v>
      </c>
      <c r="I90" s="26">
        <v>275.20196600000003</v>
      </c>
      <c r="J90" s="26">
        <v>303.07189199999999</v>
      </c>
      <c r="K90" s="26">
        <v>335.613539</v>
      </c>
      <c r="L90" s="26">
        <v>409.44702100000001</v>
      </c>
      <c r="M90" s="26">
        <v>468.57741199999998</v>
      </c>
      <c r="N90" s="26">
        <v>419.11145399999998</v>
      </c>
    </row>
    <row r="91" spans="1:14" x14ac:dyDescent="0.25">
      <c r="A91" s="32" t="s">
        <v>21</v>
      </c>
      <c r="B91" s="33">
        <v>28.332397</v>
      </c>
      <c r="C91" s="33">
        <v>28.137848000000002</v>
      </c>
      <c r="D91" s="33">
        <v>22.218546</v>
      </c>
      <c r="E91" s="33">
        <v>38.123528</v>
      </c>
      <c r="F91" s="33">
        <v>39.965978999999997</v>
      </c>
      <c r="G91" s="33">
        <v>47.169468999999999</v>
      </c>
      <c r="H91" s="33">
        <v>67.462753000000006</v>
      </c>
      <c r="I91" s="33">
        <v>50.798273999999999</v>
      </c>
      <c r="J91" s="33">
        <v>42.505501000000002</v>
      </c>
      <c r="K91" s="33">
        <v>45.051533999999997</v>
      </c>
      <c r="L91" s="33">
        <v>49.837671</v>
      </c>
      <c r="M91" s="33">
        <v>52.119726</v>
      </c>
      <c r="N91" s="33">
        <v>41.601056999999997</v>
      </c>
    </row>
    <row r="92" spans="1:14" x14ac:dyDescent="0.25">
      <c r="A92" s="32" t="s">
        <v>22</v>
      </c>
      <c r="B92" s="33">
        <v>63.923388000000003</v>
      </c>
      <c r="C92" s="33">
        <v>62.446905999999998</v>
      </c>
      <c r="D92" s="33">
        <v>69.650104999999996</v>
      </c>
      <c r="E92" s="33">
        <v>103.767686</v>
      </c>
      <c r="F92" s="33">
        <v>117.760755</v>
      </c>
      <c r="G92" s="33">
        <v>111.304873</v>
      </c>
      <c r="H92" s="33">
        <v>122.595792</v>
      </c>
      <c r="I92" s="33">
        <v>120.66533800000001</v>
      </c>
      <c r="J92" s="33">
        <v>149.53442100000001</v>
      </c>
      <c r="K92" s="33">
        <v>176.838021</v>
      </c>
      <c r="L92" s="33">
        <v>249.47550899999999</v>
      </c>
      <c r="M92" s="33">
        <v>296.97736500000002</v>
      </c>
      <c r="N92" s="33">
        <v>274.06841100000003</v>
      </c>
    </row>
    <row r="93" spans="1:14" x14ac:dyDescent="0.25">
      <c r="A93" s="32" t="s">
        <v>23</v>
      </c>
      <c r="B93" s="33">
        <v>32.636698000000003</v>
      </c>
      <c r="C93" s="33">
        <v>35.436284999999998</v>
      </c>
      <c r="D93" s="33">
        <v>29.332626999999999</v>
      </c>
      <c r="E93" s="33">
        <v>28.805879000000001</v>
      </c>
      <c r="F93" s="33">
        <v>35.820912999999997</v>
      </c>
      <c r="G93" s="33">
        <v>40.433953000000002</v>
      </c>
      <c r="H93" s="33">
        <v>39.499257999999998</v>
      </c>
      <c r="I93" s="33">
        <v>50.441611000000002</v>
      </c>
      <c r="J93" s="33">
        <v>65.747034999999997</v>
      </c>
      <c r="K93" s="33">
        <v>62.065362</v>
      </c>
      <c r="L93" s="33">
        <v>54.688355999999999</v>
      </c>
      <c r="M93" s="33">
        <v>62.148822000000003</v>
      </c>
      <c r="N93" s="33">
        <v>54.881619999999998</v>
      </c>
    </row>
    <row r="94" spans="1:14" x14ac:dyDescent="0.25">
      <c r="A94" s="32" t="s">
        <v>24</v>
      </c>
      <c r="B94" s="33">
        <v>10.112856000000001</v>
      </c>
      <c r="C94" s="33">
        <v>6.9724409999999999</v>
      </c>
      <c r="D94" s="33">
        <v>7.0985250000000004</v>
      </c>
      <c r="E94" s="33">
        <v>6.0746890000000002</v>
      </c>
      <c r="F94" s="33">
        <v>8.9740389999999994</v>
      </c>
      <c r="G94" s="33">
        <v>8.7677080000000007</v>
      </c>
      <c r="H94" s="33">
        <v>9.5075369999999992</v>
      </c>
      <c r="I94" s="33">
        <v>11.862308000000001</v>
      </c>
      <c r="J94" s="33">
        <v>9.7416660000000004</v>
      </c>
      <c r="K94" s="33">
        <v>13.21369</v>
      </c>
      <c r="L94" s="33">
        <v>17.827178</v>
      </c>
      <c r="M94" s="33">
        <v>17.148755999999999</v>
      </c>
      <c r="N94" s="33">
        <v>18.212615</v>
      </c>
    </row>
    <row r="95" spans="1:14" x14ac:dyDescent="0.25">
      <c r="A95" s="32" t="s">
        <v>25</v>
      </c>
      <c r="B95" s="33">
        <v>17.640881</v>
      </c>
      <c r="C95" s="33">
        <v>20.646018000000002</v>
      </c>
      <c r="D95" s="33">
        <v>17.910567</v>
      </c>
      <c r="E95" s="33">
        <v>25.411833000000001</v>
      </c>
      <c r="F95" s="33">
        <v>27.471509000000001</v>
      </c>
      <c r="G95" s="33">
        <v>36.356360000000002</v>
      </c>
      <c r="H95" s="33">
        <v>37.980834999999999</v>
      </c>
      <c r="I95" s="33">
        <v>41.434435000000001</v>
      </c>
      <c r="J95" s="33">
        <v>35.543269000000002</v>
      </c>
      <c r="K95" s="33">
        <v>38.444932000000001</v>
      </c>
      <c r="L95" s="33">
        <v>37.618305999999997</v>
      </c>
      <c r="M95" s="33">
        <v>40.182741999999998</v>
      </c>
      <c r="N95" s="33">
        <v>30.347750999999999</v>
      </c>
    </row>
    <row r="96" spans="1:14" x14ac:dyDescent="0.25">
      <c r="A96" s="45" t="s">
        <v>26</v>
      </c>
      <c r="B96" s="46">
        <v>2133.2997959999998</v>
      </c>
      <c r="C96" s="46">
        <v>1856.1833039999999</v>
      </c>
      <c r="D96" s="46">
        <v>1655.7315550000001</v>
      </c>
      <c r="E96" s="46">
        <v>1649.4731509999999</v>
      </c>
      <c r="F96" s="46">
        <v>2016.511688</v>
      </c>
      <c r="G96" s="46">
        <v>2290.784936</v>
      </c>
      <c r="H96" s="46">
        <v>2567.060489</v>
      </c>
      <c r="I96" s="46">
        <v>2108.6948219999999</v>
      </c>
      <c r="J96" s="46">
        <v>2312.2625189999999</v>
      </c>
      <c r="K96" s="46">
        <v>2650.948179</v>
      </c>
      <c r="L96" s="46">
        <v>2919.6066329999999</v>
      </c>
      <c r="M96" s="46">
        <v>3372.46488</v>
      </c>
      <c r="N96" s="46">
        <v>3575.0462309999998</v>
      </c>
    </row>
    <row r="97" spans="1:14" x14ac:dyDescent="0.25">
      <c r="A97" s="32" t="s">
        <v>27</v>
      </c>
      <c r="B97" s="33">
        <v>271.44621799999999</v>
      </c>
      <c r="C97" s="33">
        <v>256.18037199999998</v>
      </c>
      <c r="D97" s="33">
        <v>236.669274</v>
      </c>
      <c r="E97" s="33">
        <v>222.38724199999999</v>
      </c>
      <c r="F97" s="33">
        <v>274.24943200000001</v>
      </c>
      <c r="G97" s="33">
        <v>304.89276100000001</v>
      </c>
      <c r="H97" s="33">
        <v>287.03164900000002</v>
      </c>
      <c r="I97" s="33">
        <v>225.10210900000001</v>
      </c>
      <c r="J97" s="33">
        <v>252.98164800000001</v>
      </c>
      <c r="K97" s="33">
        <v>254.23644400000001</v>
      </c>
      <c r="L97" s="33">
        <v>263.77518900000001</v>
      </c>
      <c r="M97" s="33">
        <v>329.42410000000001</v>
      </c>
      <c r="N97" s="33">
        <v>321.42815899999999</v>
      </c>
    </row>
    <row r="98" spans="1:14" x14ac:dyDescent="0.25">
      <c r="A98" s="32" t="s">
        <v>28</v>
      </c>
      <c r="B98" s="33">
        <v>1554.833709</v>
      </c>
      <c r="C98" s="33">
        <v>1364.7399789999999</v>
      </c>
      <c r="D98" s="33">
        <v>1245.8556140000001</v>
      </c>
      <c r="E98" s="33">
        <v>1230.961061</v>
      </c>
      <c r="F98" s="33">
        <v>1528.91192</v>
      </c>
      <c r="G98" s="33">
        <v>1745.3303860000001</v>
      </c>
      <c r="H98" s="33">
        <v>1972.686766</v>
      </c>
      <c r="I98" s="33">
        <v>1586.4039009999999</v>
      </c>
      <c r="J98" s="33">
        <v>1773.481121</v>
      </c>
      <c r="K98" s="33">
        <v>2138.971583</v>
      </c>
      <c r="L98" s="33">
        <v>2374.6522089999999</v>
      </c>
      <c r="M98" s="33">
        <v>2716.3382240000001</v>
      </c>
      <c r="N98" s="33">
        <v>2867.0795069999999</v>
      </c>
    </row>
    <row r="99" spans="1:14" x14ac:dyDescent="0.25">
      <c r="A99" s="32" t="s">
        <v>29</v>
      </c>
      <c r="B99" s="33">
        <v>40.786987000000003</v>
      </c>
      <c r="C99" s="33">
        <v>22.298407999999998</v>
      </c>
      <c r="D99" s="33">
        <v>5.8902380000000001</v>
      </c>
      <c r="E99" s="33">
        <v>4.6334229999999996</v>
      </c>
      <c r="F99" s="33">
        <v>4.95397</v>
      </c>
      <c r="G99" s="33">
        <v>9.3326589999999996</v>
      </c>
      <c r="H99" s="33">
        <v>49.474967999999997</v>
      </c>
      <c r="I99" s="33">
        <v>73.098240000000004</v>
      </c>
      <c r="J99" s="33">
        <v>31.293354000000001</v>
      </c>
      <c r="K99" s="33">
        <v>17.153383999999999</v>
      </c>
      <c r="L99" s="33">
        <v>22.902329999999999</v>
      </c>
      <c r="M99" s="33">
        <v>24.815407</v>
      </c>
      <c r="N99" s="33">
        <v>25.865651</v>
      </c>
    </row>
    <row r="100" spans="1:14" x14ac:dyDescent="0.25">
      <c r="A100" s="32" t="s">
        <v>30</v>
      </c>
      <c r="B100" s="33">
        <v>58.258127000000002</v>
      </c>
      <c r="C100" s="33">
        <v>48.230603000000002</v>
      </c>
      <c r="D100" s="33">
        <v>38.059531999999997</v>
      </c>
      <c r="E100" s="33">
        <v>50.730490000000003</v>
      </c>
      <c r="F100" s="33">
        <v>62.406525999999999</v>
      </c>
      <c r="G100" s="33">
        <v>51.279496000000002</v>
      </c>
      <c r="H100" s="33">
        <v>35.099089999999997</v>
      </c>
      <c r="I100" s="33">
        <v>45.249777999999999</v>
      </c>
      <c r="J100" s="33">
        <v>54.264809</v>
      </c>
      <c r="K100" s="33">
        <v>43.847473999999998</v>
      </c>
      <c r="L100" s="33">
        <v>20.938658</v>
      </c>
      <c r="M100" s="33">
        <v>28.562194999999999</v>
      </c>
      <c r="N100" s="33">
        <v>23.393374999999999</v>
      </c>
    </row>
    <row r="101" spans="1:14" x14ac:dyDescent="0.25">
      <c r="A101" s="32" t="s">
        <v>31</v>
      </c>
      <c r="B101" s="33">
        <v>198.26654199999999</v>
      </c>
      <c r="C101" s="33">
        <v>156.47804400000001</v>
      </c>
      <c r="D101" s="33">
        <v>121.00022800000001</v>
      </c>
      <c r="E101" s="33">
        <v>132.96196900000001</v>
      </c>
      <c r="F101" s="33">
        <v>138.17782199999999</v>
      </c>
      <c r="G101" s="33">
        <v>173.702395</v>
      </c>
      <c r="H101" s="33">
        <v>212.91089099999999</v>
      </c>
      <c r="I101" s="33">
        <v>170.56932699999999</v>
      </c>
      <c r="J101" s="33">
        <v>187.70684900000001</v>
      </c>
      <c r="K101" s="33">
        <v>182.99440200000001</v>
      </c>
      <c r="L101" s="33">
        <v>218.95084499999999</v>
      </c>
      <c r="M101" s="33">
        <v>245.239958</v>
      </c>
      <c r="N101" s="33">
        <v>297.70487100000003</v>
      </c>
    </row>
    <row r="102" spans="1:14" x14ac:dyDescent="0.25">
      <c r="A102" s="32" t="s">
        <v>32</v>
      </c>
      <c r="B102" s="33">
        <v>9.7082119999999996</v>
      </c>
      <c r="C102" s="33">
        <v>8.2558980000000002</v>
      </c>
      <c r="D102" s="33">
        <v>8.2566679999999995</v>
      </c>
      <c r="E102" s="33">
        <v>7.7989660000000001</v>
      </c>
      <c r="F102" s="33">
        <v>7.812017</v>
      </c>
      <c r="G102" s="33">
        <v>6.2472380000000003</v>
      </c>
      <c r="H102" s="33">
        <v>9.8571240000000007</v>
      </c>
      <c r="I102" s="33">
        <v>8.2714669999999995</v>
      </c>
      <c r="J102" s="33">
        <v>12.534738000000001</v>
      </c>
      <c r="K102" s="33">
        <v>13.744892</v>
      </c>
      <c r="L102" s="33">
        <v>18.387402999999999</v>
      </c>
      <c r="M102" s="33">
        <v>28.084994999999999</v>
      </c>
      <c r="N102" s="33">
        <v>39.574668000000003</v>
      </c>
    </row>
    <row r="103" spans="1:14" x14ac:dyDescent="0.25">
      <c r="A103" s="45" t="s">
        <v>33</v>
      </c>
      <c r="B103" s="46">
        <v>3796.7924710000002</v>
      </c>
      <c r="C103" s="46">
        <v>3108.8828370000001</v>
      </c>
      <c r="D103" s="46">
        <v>2427.3306419999999</v>
      </c>
      <c r="E103" s="46">
        <v>2310.6484869999999</v>
      </c>
      <c r="F103" s="46">
        <v>2620.2643619999999</v>
      </c>
      <c r="G103" s="46">
        <v>2876.4584530000002</v>
      </c>
      <c r="H103" s="46">
        <v>3513.352218</v>
      </c>
      <c r="I103" s="46">
        <v>2917.2644110000001</v>
      </c>
      <c r="J103" s="46">
        <v>2960.0947799999999</v>
      </c>
      <c r="K103" s="46">
        <v>3413.1491559999999</v>
      </c>
      <c r="L103" s="46">
        <v>3921.00974</v>
      </c>
      <c r="M103" s="46">
        <v>4194.4773809999997</v>
      </c>
      <c r="N103" s="46">
        <v>4689.3730619999997</v>
      </c>
    </row>
    <row r="104" spans="1:14" x14ac:dyDescent="0.25">
      <c r="A104" s="32" t="s">
        <v>34</v>
      </c>
      <c r="B104" s="33">
        <v>173.35147599999999</v>
      </c>
      <c r="C104" s="33">
        <v>107.05192599999999</v>
      </c>
      <c r="D104" s="33">
        <v>119.96217</v>
      </c>
      <c r="E104" s="33">
        <v>110.24941</v>
      </c>
      <c r="F104" s="33">
        <v>111.845192</v>
      </c>
      <c r="G104" s="33">
        <v>114.31525999999999</v>
      </c>
      <c r="H104" s="33">
        <v>126.856081</v>
      </c>
      <c r="I104" s="33">
        <v>125.76204</v>
      </c>
      <c r="J104" s="33">
        <v>132.91174100000001</v>
      </c>
      <c r="K104" s="33">
        <v>154.306119</v>
      </c>
      <c r="L104" s="33">
        <v>168.647547</v>
      </c>
      <c r="M104" s="33">
        <v>196.27753300000001</v>
      </c>
      <c r="N104" s="33">
        <v>228.23490000000001</v>
      </c>
    </row>
    <row r="105" spans="1:14" x14ac:dyDescent="0.25">
      <c r="A105" s="32" t="s">
        <v>35</v>
      </c>
      <c r="B105" s="33">
        <v>1635.477365</v>
      </c>
      <c r="C105" s="33">
        <v>1425.761051</v>
      </c>
      <c r="D105" s="33">
        <v>1013.49591</v>
      </c>
      <c r="E105" s="33">
        <v>952.18752800000004</v>
      </c>
      <c r="F105" s="33">
        <v>1022.399405</v>
      </c>
      <c r="G105" s="33">
        <v>1112.15768</v>
      </c>
      <c r="H105" s="33">
        <v>1382.1505010000001</v>
      </c>
      <c r="I105" s="33">
        <v>1079.455972</v>
      </c>
      <c r="J105" s="33">
        <v>1128.440055</v>
      </c>
      <c r="K105" s="33">
        <v>1198.7955939999999</v>
      </c>
      <c r="L105" s="33">
        <v>1243.1610949999999</v>
      </c>
      <c r="M105" s="33">
        <v>1361.75495</v>
      </c>
      <c r="N105" s="33">
        <v>1526.089802</v>
      </c>
    </row>
    <row r="106" spans="1:14" x14ac:dyDescent="0.25">
      <c r="A106" s="50" t="s">
        <v>36</v>
      </c>
      <c r="B106" s="51">
        <v>922.77132800000004</v>
      </c>
      <c r="C106" s="51">
        <v>806.06363699999997</v>
      </c>
      <c r="D106" s="51">
        <v>481.68477799999999</v>
      </c>
      <c r="E106" s="51">
        <v>500.442071</v>
      </c>
      <c r="F106" s="51">
        <v>514.16731000000004</v>
      </c>
      <c r="G106" s="51">
        <v>520.32656399999996</v>
      </c>
      <c r="H106" s="51">
        <v>690.77046299999995</v>
      </c>
      <c r="I106" s="51">
        <v>534.90456700000004</v>
      </c>
      <c r="J106" s="51">
        <v>554.82541000000003</v>
      </c>
      <c r="K106" s="51">
        <v>579.19363399999997</v>
      </c>
      <c r="L106" s="51">
        <v>550.90695800000003</v>
      </c>
      <c r="M106" s="51">
        <v>553.75044000000003</v>
      </c>
      <c r="N106" s="51">
        <v>576.06492900000001</v>
      </c>
    </row>
    <row r="107" spans="1:14" x14ac:dyDescent="0.25">
      <c r="A107" s="55" t="s">
        <v>37</v>
      </c>
      <c r="B107" s="51">
        <v>712.70603700000004</v>
      </c>
      <c r="C107" s="51">
        <v>619.69741399999998</v>
      </c>
      <c r="D107" s="51">
        <v>531.81113100000005</v>
      </c>
      <c r="E107" s="51">
        <v>451.74545699999999</v>
      </c>
      <c r="F107" s="51">
        <v>508.23209500000002</v>
      </c>
      <c r="G107" s="51">
        <v>591.83111599999995</v>
      </c>
      <c r="H107" s="51">
        <v>691.38003800000001</v>
      </c>
      <c r="I107" s="51">
        <v>544.55140500000005</v>
      </c>
      <c r="J107" s="51">
        <v>573.61464599999999</v>
      </c>
      <c r="K107" s="51">
        <v>619.60195999999996</v>
      </c>
      <c r="L107" s="51">
        <v>692.25413700000001</v>
      </c>
      <c r="M107" s="51">
        <v>808.00450999999998</v>
      </c>
      <c r="N107" s="51">
        <v>950.02487399999995</v>
      </c>
    </row>
    <row r="108" spans="1:14" x14ac:dyDescent="0.25">
      <c r="A108" s="32" t="s">
        <v>38</v>
      </c>
      <c r="B108" s="33">
        <v>1687.3394490000001</v>
      </c>
      <c r="C108" s="33">
        <v>1302.939946</v>
      </c>
      <c r="D108" s="33">
        <v>1114.455064</v>
      </c>
      <c r="E108" s="33">
        <v>1076.2687940000001</v>
      </c>
      <c r="F108" s="33">
        <v>1288.490695</v>
      </c>
      <c r="G108" s="33">
        <v>1433.7120910000001</v>
      </c>
      <c r="H108" s="33">
        <v>1774.0927220000001</v>
      </c>
      <c r="I108" s="33">
        <v>1505.3714179999999</v>
      </c>
      <c r="J108" s="33">
        <v>1494.9112909999999</v>
      </c>
      <c r="K108" s="33">
        <v>1857.3140040000001</v>
      </c>
      <c r="L108" s="33">
        <v>2270.4446320000002</v>
      </c>
      <c r="M108" s="33">
        <v>2355.0002500000001</v>
      </c>
      <c r="N108" s="33">
        <v>2598.0747190000002</v>
      </c>
    </row>
    <row r="109" spans="1:14" x14ac:dyDescent="0.25">
      <c r="A109" s="32" t="s">
        <v>39</v>
      </c>
      <c r="B109" s="33">
        <v>300.62418100000002</v>
      </c>
      <c r="C109" s="33">
        <v>273.12991399999999</v>
      </c>
      <c r="D109" s="33">
        <v>179.41749799999999</v>
      </c>
      <c r="E109" s="33">
        <v>171.94275400000001</v>
      </c>
      <c r="F109" s="33">
        <v>197.52906899999999</v>
      </c>
      <c r="G109" s="33">
        <v>216.27342200000001</v>
      </c>
      <c r="H109" s="33">
        <v>230.252915</v>
      </c>
      <c r="I109" s="33">
        <v>206.674981</v>
      </c>
      <c r="J109" s="33">
        <v>203.831692</v>
      </c>
      <c r="K109" s="33">
        <v>202.73344</v>
      </c>
      <c r="L109" s="33">
        <v>238.75646599999999</v>
      </c>
      <c r="M109" s="33">
        <v>281.44464699999997</v>
      </c>
      <c r="N109" s="33">
        <v>336.97363999999999</v>
      </c>
    </row>
    <row r="110" spans="1:14" x14ac:dyDescent="0.25">
      <c r="A110" s="45" t="s">
        <v>40</v>
      </c>
      <c r="B110" s="46">
        <v>612.26971600000002</v>
      </c>
      <c r="C110" s="46">
        <v>526.02967799999999</v>
      </c>
      <c r="D110" s="46">
        <v>424.14453200000003</v>
      </c>
      <c r="E110" s="46">
        <v>402.53420799999998</v>
      </c>
      <c r="F110" s="46">
        <v>397.95103799999998</v>
      </c>
      <c r="G110" s="46">
        <v>477.72523899999999</v>
      </c>
      <c r="H110" s="46">
        <v>562.24031500000001</v>
      </c>
      <c r="I110" s="46">
        <v>463.83179100000001</v>
      </c>
      <c r="J110" s="46">
        <v>483.28727900000001</v>
      </c>
      <c r="K110" s="46">
        <v>512.13598200000001</v>
      </c>
      <c r="L110" s="46">
        <v>598.88990999999999</v>
      </c>
      <c r="M110" s="46">
        <v>672.33600899999999</v>
      </c>
      <c r="N110" s="46">
        <v>721.37517100000002</v>
      </c>
    </row>
    <row r="111" spans="1:14" x14ac:dyDescent="0.25">
      <c r="A111" s="32" t="s">
        <v>41</v>
      </c>
      <c r="B111" s="33">
        <v>7.3669789999999997</v>
      </c>
      <c r="C111" s="33">
        <v>6.8260269999999998</v>
      </c>
      <c r="D111" s="33">
        <v>5.4650699999999999</v>
      </c>
      <c r="E111" s="33">
        <v>5.4459929999999996</v>
      </c>
      <c r="F111" s="33">
        <v>6.7848420000000003</v>
      </c>
      <c r="G111" s="33">
        <v>4.7605050000000002</v>
      </c>
      <c r="H111" s="33">
        <v>6.2920530000000001</v>
      </c>
      <c r="I111" s="33">
        <v>5.5142860000000002</v>
      </c>
      <c r="J111" s="33">
        <v>5.3008009999999999</v>
      </c>
      <c r="K111" s="33">
        <v>5.5227389999999996</v>
      </c>
      <c r="L111" s="33">
        <v>10.101858</v>
      </c>
      <c r="M111" s="33">
        <v>13.319483999999999</v>
      </c>
      <c r="N111" s="33">
        <v>22.349626000000001</v>
      </c>
    </row>
    <row r="112" spans="1:14" x14ac:dyDescent="0.25">
      <c r="A112" s="32" t="s">
        <v>42</v>
      </c>
      <c r="B112" s="33">
        <v>36.636834</v>
      </c>
      <c r="C112" s="33">
        <v>47.667980999999997</v>
      </c>
      <c r="D112" s="33">
        <v>40.008761999999997</v>
      </c>
      <c r="E112" s="33">
        <v>52.628486000000002</v>
      </c>
      <c r="F112" s="33">
        <v>45.988346999999997</v>
      </c>
      <c r="G112" s="33">
        <v>60.621929000000002</v>
      </c>
      <c r="H112" s="33">
        <v>64.576943999999997</v>
      </c>
      <c r="I112" s="33">
        <v>62.92747</v>
      </c>
      <c r="J112" s="33">
        <v>72.534076999999996</v>
      </c>
      <c r="K112" s="33">
        <v>74.872371999999999</v>
      </c>
      <c r="L112" s="33">
        <v>90.378103999999993</v>
      </c>
      <c r="M112" s="33">
        <v>96.799182999999999</v>
      </c>
      <c r="N112" s="33">
        <v>126.716092</v>
      </c>
    </row>
    <row r="113" spans="1:14" x14ac:dyDescent="0.25">
      <c r="A113" s="32" t="s">
        <v>43</v>
      </c>
      <c r="B113" s="33">
        <v>568.26590299999998</v>
      </c>
      <c r="C113" s="33">
        <v>471.53567099999998</v>
      </c>
      <c r="D113" s="33">
        <v>378.67070000000001</v>
      </c>
      <c r="E113" s="33">
        <v>344.45972899999998</v>
      </c>
      <c r="F113" s="33">
        <v>345.17784899999998</v>
      </c>
      <c r="G113" s="33">
        <v>412.342805</v>
      </c>
      <c r="H113" s="33">
        <v>491.37131699999998</v>
      </c>
      <c r="I113" s="33">
        <v>395.39003500000001</v>
      </c>
      <c r="J113" s="33">
        <v>405.45240100000001</v>
      </c>
      <c r="K113" s="33">
        <v>431.74087100000003</v>
      </c>
      <c r="L113" s="33">
        <v>498.40994799999999</v>
      </c>
      <c r="M113" s="33">
        <v>562.21734200000003</v>
      </c>
      <c r="N113" s="33">
        <v>572.30945399999996</v>
      </c>
    </row>
    <row r="114" spans="1:14" x14ac:dyDescent="0.25">
      <c r="A114" s="50" t="s">
        <v>44</v>
      </c>
      <c r="B114" s="51">
        <v>53.982492000000001</v>
      </c>
      <c r="C114" s="51">
        <v>52.044626999999998</v>
      </c>
      <c r="D114" s="51">
        <v>46.507461999999997</v>
      </c>
      <c r="E114" s="51">
        <v>44.645952000000001</v>
      </c>
      <c r="F114" s="51">
        <v>34.942065999999997</v>
      </c>
      <c r="G114" s="51">
        <v>36.982230999999999</v>
      </c>
      <c r="H114" s="51">
        <v>46.671300000000002</v>
      </c>
      <c r="I114" s="51">
        <v>40.971902999999998</v>
      </c>
      <c r="J114" s="51">
        <v>49.810657999999997</v>
      </c>
      <c r="K114" s="51">
        <v>47.430067000000001</v>
      </c>
      <c r="L114" s="51">
        <v>69.807209999999998</v>
      </c>
      <c r="M114" s="51">
        <v>72.517543000000003</v>
      </c>
      <c r="N114" s="51">
        <v>78.917817999999997</v>
      </c>
    </row>
    <row r="115" spans="1:14" x14ac:dyDescent="0.25">
      <c r="A115" s="55" t="s">
        <v>45</v>
      </c>
      <c r="B115" s="51">
        <v>412.84097100000002</v>
      </c>
      <c r="C115" s="51">
        <v>337.69267100000002</v>
      </c>
      <c r="D115" s="51">
        <v>262.452021</v>
      </c>
      <c r="E115" s="51">
        <v>230.92181199999999</v>
      </c>
      <c r="F115" s="51">
        <v>232.91282899999999</v>
      </c>
      <c r="G115" s="51">
        <v>283.74103000000002</v>
      </c>
      <c r="H115" s="51">
        <v>325.15126600000002</v>
      </c>
      <c r="I115" s="51">
        <v>262.23925200000002</v>
      </c>
      <c r="J115" s="51">
        <v>258.28625499999998</v>
      </c>
      <c r="K115" s="51">
        <v>276.12605500000001</v>
      </c>
      <c r="L115" s="51">
        <v>309.02770700000002</v>
      </c>
      <c r="M115" s="51">
        <v>342.444817</v>
      </c>
      <c r="N115" s="51">
        <v>358.29707200000001</v>
      </c>
    </row>
    <row r="116" spans="1:14" x14ac:dyDescent="0.25">
      <c r="A116" s="55" t="s">
        <v>46</v>
      </c>
      <c r="B116" s="51">
        <v>44.040097000000003</v>
      </c>
      <c r="C116" s="51">
        <v>26.681393</v>
      </c>
      <c r="D116" s="51">
        <v>23.780885999999999</v>
      </c>
      <c r="E116" s="51">
        <v>29.541786999999999</v>
      </c>
      <c r="F116" s="51">
        <v>36.446835</v>
      </c>
      <c r="G116" s="51">
        <v>46.582087000000001</v>
      </c>
      <c r="H116" s="51">
        <v>54.186456</v>
      </c>
      <c r="I116" s="51">
        <v>30.217314999999999</v>
      </c>
      <c r="J116" s="51">
        <v>32.946725000000001</v>
      </c>
      <c r="K116" s="51">
        <v>37.894486000000001</v>
      </c>
      <c r="L116" s="51">
        <v>43.975895999999999</v>
      </c>
      <c r="M116" s="51">
        <v>57.173251</v>
      </c>
      <c r="N116" s="51">
        <v>39.175651000000002</v>
      </c>
    </row>
    <row r="117" spans="1:14" x14ac:dyDescent="0.25">
      <c r="A117" s="55" t="s">
        <v>47</v>
      </c>
      <c r="B117" s="51">
        <v>12.206144999999999</v>
      </c>
      <c r="C117" s="51">
        <v>10.88289</v>
      </c>
      <c r="D117" s="51">
        <v>12.737503</v>
      </c>
      <c r="E117" s="51">
        <v>13.820990999999999</v>
      </c>
      <c r="F117" s="51">
        <v>13.778487</v>
      </c>
      <c r="G117" s="51">
        <v>20.591899999999999</v>
      </c>
      <c r="H117" s="51">
        <v>29.957395000000002</v>
      </c>
      <c r="I117" s="51">
        <v>24.576843</v>
      </c>
      <c r="J117" s="51">
        <v>27.256288999999999</v>
      </c>
      <c r="K117" s="51">
        <v>29.874707000000001</v>
      </c>
      <c r="L117" s="51">
        <v>33.045755999999997</v>
      </c>
      <c r="M117" s="51">
        <v>45.758938000000001</v>
      </c>
      <c r="N117" s="51">
        <v>40.640858999999999</v>
      </c>
    </row>
    <row r="118" spans="1:14" x14ac:dyDescent="0.25">
      <c r="A118" s="55" t="s">
        <v>48</v>
      </c>
      <c r="B118" s="51">
        <v>45.196196999999998</v>
      </c>
      <c r="C118" s="51">
        <v>44.234088999999997</v>
      </c>
      <c r="D118" s="51">
        <v>33.192827000000001</v>
      </c>
      <c r="E118" s="51">
        <v>25.529185999999999</v>
      </c>
      <c r="F118" s="51">
        <v>27.097631</v>
      </c>
      <c r="G118" s="51">
        <v>24.445557999999998</v>
      </c>
      <c r="H118" s="51">
        <v>35.404901000000002</v>
      </c>
      <c r="I118" s="51">
        <v>37.384723000000001</v>
      </c>
      <c r="J118" s="51">
        <v>37.152473999999998</v>
      </c>
      <c r="K118" s="51">
        <v>40.415557</v>
      </c>
      <c r="L118" s="51">
        <v>42.553379</v>
      </c>
      <c r="M118" s="51">
        <v>44.322792</v>
      </c>
      <c r="N118" s="51">
        <v>55.278053999999997</v>
      </c>
    </row>
    <row r="119" spans="1:14" x14ac:dyDescent="0.25">
      <c r="A119" s="45" t="s">
        <v>49</v>
      </c>
      <c r="B119" s="46">
        <v>1509.745085</v>
      </c>
      <c r="C119" s="46">
        <v>1296.6191140000001</v>
      </c>
      <c r="D119" s="46">
        <v>1093.817446</v>
      </c>
      <c r="E119" s="46">
        <v>1110.2516840000001</v>
      </c>
      <c r="F119" s="46">
        <v>1144.5545</v>
      </c>
      <c r="G119" s="46">
        <v>1605.0139320000001</v>
      </c>
      <c r="H119" s="46">
        <v>1888.6721580000001</v>
      </c>
      <c r="I119" s="46">
        <v>1689.464649</v>
      </c>
      <c r="J119" s="46">
        <v>1832.423646</v>
      </c>
      <c r="K119" s="46">
        <v>2418.8240999999998</v>
      </c>
      <c r="L119" s="46">
        <v>3271.1206659999998</v>
      </c>
      <c r="M119" s="46">
        <v>4637.1606680000004</v>
      </c>
      <c r="N119" s="46">
        <v>4758.8177660000001</v>
      </c>
    </row>
    <row r="120" spans="1:14" x14ac:dyDescent="0.25">
      <c r="A120" s="32" t="s">
        <v>50</v>
      </c>
      <c r="B120" s="33"/>
      <c r="C120" s="33"/>
      <c r="D120" s="33"/>
      <c r="E120" s="33"/>
      <c r="F120" s="33"/>
      <c r="G120" s="33">
        <v>0.286885</v>
      </c>
      <c r="H120" s="33">
        <v>0.30454399999999998</v>
      </c>
      <c r="I120" s="33">
        <v>0.32517200000000002</v>
      </c>
      <c r="J120" s="33">
        <v>4.0334709999999996</v>
      </c>
      <c r="K120" s="33">
        <v>12.671385000000001</v>
      </c>
      <c r="L120" s="33">
        <v>30.44866</v>
      </c>
      <c r="M120" s="33">
        <v>78.165660000000003</v>
      </c>
      <c r="N120" s="33">
        <v>48.288321000000003</v>
      </c>
    </row>
    <row r="121" spans="1:14" x14ac:dyDescent="0.25">
      <c r="A121" s="32" t="s">
        <v>51</v>
      </c>
      <c r="B121" s="33">
        <v>938.31458299999997</v>
      </c>
      <c r="C121" s="33">
        <v>828.64953300000002</v>
      </c>
      <c r="D121" s="33">
        <v>703.49075900000003</v>
      </c>
      <c r="E121" s="33">
        <v>691.06568300000004</v>
      </c>
      <c r="F121" s="33">
        <v>774.99341100000004</v>
      </c>
      <c r="G121" s="33">
        <v>1189.0660270000001</v>
      </c>
      <c r="H121" s="33">
        <v>1359.5942110000001</v>
      </c>
      <c r="I121" s="33">
        <v>1230.5529879999999</v>
      </c>
      <c r="J121" s="33">
        <v>1352.963364</v>
      </c>
      <c r="K121" s="33">
        <v>1805.50927</v>
      </c>
      <c r="L121" s="33">
        <v>2729.6323640000001</v>
      </c>
      <c r="M121" s="33">
        <v>4066.6324209999998</v>
      </c>
      <c r="N121" s="33">
        <v>4158.4172779999999</v>
      </c>
    </row>
    <row r="122" spans="1:14" x14ac:dyDescent="0.25">
      <c r="A122" s="50" t="s">
        <v>52</v>
      </c>
      <c r="B122" s="51">
        <v>481.88672400000002</v>
      </c>
      <c r="C122" s="51">
        <v>397.505087</v>
      </c>
      <c r="D122" s="51">
        <v>309.07425799999999</v>
      </c>
      <c r="E122" s="51">
        <v>295.52486299999998</v>
      </c>
      <c r="F122" s="51">
        <v>324.13802900000002</v>
      </c>
      <c r="G122" s="51">
        <v>345.55756000000002</v>
      </c>
      <c r="H122" s="51">
        <v>460.069614</v>
      </c>
      <c r="I122" s="51">
        <v>384.05271299999998</v>
      </c>
      <c r="J122" s="51">
        <v>409.858249</v>
      </c>
      <c r="K122" s="51">
        <v>480.72186299999998</v>
      </c>
      <c r="L122" s="51">
        <v>571.54425000000003</v>
      </c>
      <c r="M122" s="51">
        <v>680.61696400000005</v>
      </c>
      <c r="N122" s="51">
        <v>800.49211400000002</v>
      </c>
    </row>
    <row r="123" spans="1:14" x14ac:dyDescent="0.25">
      <c r="A123" s="55" t="s">
        <v>53</v>
      </c>
      <c r="B123" s="51">
        <v>306.26682499999998</v>
      </c>
      <c r="C123" s="51">
        <v>289.88635699999998</v>
      </c>
      <c r="D123" s="51">
        <v>256.20305500000001</v>
      </c>
      <c r="E123" s="51">
        <v>267.43989299999998</v>
      </c>
      <c r="F123" s="51">
        <v>300.50052599999998</v>
      </c>
      <c r="G123" s="51">
        <v>348.93067100000002</v>
      </c>
      <c r="H123" s="51">
        <v>368.28907199999998</v>
      </c>
      <c r="I123" s="51">
        <v>341.73146100000002</v>
      </c>
      <c r="J123" s="51">
        <v>340.56305500000002</v>
      </c>
      <c r="K123" s="51">
        <v>366.52090800000002</v>
      </c>
      <c r="L123" s="51">
        <v>474.43035099999997</v>
      </c>
      <c r="M123" s="51">
        <v>533.73636799999997</v>
      </c>
      <c r="N123" s="51">
        <v>506.31</v>
      </c>
    </row>
    <row r="124" spans="1:14" x14ac:dyDescent="0.25">
      <c r="A124" s="55" t="s">
        <v>54</v>
      </c>
      <c r="B124" s="51">
        <v>150.161033</v>
      </c>
      <c r="C124" s="51">
        <v>141.25808900000001</v>
      </c>
      <c r="D124" s="51">
        <v>138.213446</v>
      </c>
      <c r="E124" s="51">
        <v>128.10092800000001</v>
      </c>
      <c r="F124" s="51">
        <v>150.35485499999999</v>
      </c>
      <c r="G124" s="51">
        <v>494.57779499999998</v>
      </c>
      <c r="H124" s="51">
        <v>531.23552500000005</v>
      </c>
      <c r="I124" s="51">
        <v>504.76881400000002</v>
      </c>
      <c r="J124" s="51">
        <v>602.54205999999999</v>
      </c>
      <c r="K124" s="51">
        <v>958.26649899999995</v>
      </c>
      <c r="L124" s="51">
        <v>1683.6577629999999</v>
      </c>
      <c r="M124" s="51">
        <v>2852.2790890000001</v>
      </c>
      <c r="N124" s="51">
        <v>2851.6151650000002</v>
      </c>
    </row>
    <row r="125" spans="1:14" x14ac:dyDescent="0.25">
      <c r="A125" s="32" t="s">
        <v>55</v>
      </c>
      <c r="B125" s="33">
        <v>571.43050200000005</v>
      </c>
      <c r="C125" s="33">
        <v>467.96958100000001</v>
      </c>
      <c r="D125" s="33">
        <v>390.32668699999999</v>
      </c>
      <c r="E125" s="33">
        <v>419.18600099999998</v>
      </c>
      <c r="F125" s="33">
        <v>369.56108899999998</v>
      </c>
      <c r="G125" s="33">
        <v>415.66102100000001</v>
      </c>
      <c r="H125" s="33">
        <v>528.77340300000003</v>
      </c>
      <c r="I125" s="33">
        <v>458.58648799999997</v>
      </c>
      <c r="J125" s="33">
        <v>475.42681099999999</v>
      </c>
      <c r="K125" s="33">
        <v>600.64344400000004</v>
      </c>
      <c r="L125" s="33">
        <v>511.03964200000001</v>
      </c>
      <c r="M125" s="33">
        <v>492.36258700000002</v>
      </c>
      <c r="N125" s="33">
        <v>552.112167</v>
      </c>
    </row>
    <row r="126" spans="1:14" x14ac:dyDescent="0.25">
      <c r="A126" s="45" t="s">
        <v>56</v>
      </c>
      <c r="B126" s="46">
        <v>659.95928300000003</v>
      </c>
      <c r="C126" s="46">
        <v>495.94208700000001</v>
      </c>
      <c r="D126" s="46">
        <v>412.860702</v>
      </c>
      <c r="E126" s="46">
        <v>470.51024799999999</v>
      </c>
      <c r="F126" s="46">
        <v>436.65901200000002</v>
      </c>
      <c r="G126" s="46">
        <v>541.98070499999994</v>
      </c>
      <c r="H126" s="46">
        <v>535.53990899999997</v>
      </c>
      <c r="I126" s="46">
        <v>458.44804799999997</v>
      </c>
      <c r="J126" s="46">
        <v>486.23851400000001</v>
      </c>
      <c r="K126" s="46">
        <v>449.73411800000002</v>
      </c>
      <c r="L126" s="46">
        <v>458.441799</v>
      </c>
      <c r="M126" s="46">
        <v>439.84625999999997</v>
      </c>
      <c r="N126" s="46">
        <v>415.595574</v>
      </c>
    </row>
    <row r="127" spans="1:14" x14ac:dyDescent="0.25">
      <c r="A127" s="32" t="s">
        <v>57</v>
      </c>
      <c r="B127" s="33">
        <v>300.31599799999998</v>
      </c>
      <c r="C127" s="33">
        <v>202.25724399999999</v>
      </c>
      <c r="D127" s="33">
        <v>150.820198</v>
      </c>
      <c r="E127" s="33">
        <v>167.96165300000001</v>
      </c>
      <c r="F127" s="33">
        <v>176.53621699999999</v>
      </c>
      <c r="G127" s="33">
        <v>225.39732799999999</v>
      </c>
      <c r="H127" s="33">
        <v>250.98853800000001</v>
      </c>
      <c r="I127" s="33">
        <v>200.469482</v>
      </c>
      <c r="J127" s="33">
        <v>205.95772700000001</v>
      </c>
      <c r="K127" s="33">
        <v>196.013418</v>
      </c>
      <c r="L127" s="33">
        <v>170.68519900000001</v>
      </c>
      <c r="M127" s="33">
        <v>114.93531400000001</v>
      </c>
      <c r="N127" s="33">
        <v>115.79039899999999</v>
      </c>
    </row>
    <row r="128" spans="1:14" x14ac:dyDescent="0.25">
      <c r="A128" s="32" t="s">
        <v>58</v>
      </c>
      <c r="B128" s="33">
        <v>33.844783</v>
      </c>
      <c r="C128" s="33">
        <v>28.328218</v>
      </c>
      <c r="D128" s="33">
        <v>26.916091999999999</v>
      </c>
      <c r="E128" s="33">
        <v>30.925771999999998</v>
      </c>
      <c r="F128" s="33">
        <v>17.716273999999999</v>
      </c>
      <c r="G128" s="33">
        <v>41.566465000000001</v>
      </c>
      <c r="H128" s="33">
        <v>25.800984</v>
      </c>
      <c r="I128" s="33">
        <v>32.592672</v>
      </c>
      <c r="J128" s="33">
        <v>34.576569999999997</v>
      </c>
      <c r="K128" s="33">
        <v>19.280014000000001</v>
      </c>
      <c r="L128" s="33">
        <v>29.457751999999999</v>
      </c>
      <c r="M128" s="33">
        <v>36.259163000000001</v>
      </c>
      <c r="N128" s="33">
        <v>28.098759999999999</v>
      </c>
    </row>
    <row r="129" spans="1:14" x14ac:dyDescent="0.25">
      <c r="A129" s="32" t="s">
        <v>59</v>
      </c>
      <c r="B129" s="33">
        <v>50.978982999999999</v>
      </c>
      <c r="C129" s="33">
        <v>43.036867999999998</v>
      </c>
      <c r="D129" s="33">
        <v>37.722413000000003</v>
      </c>
      <c r="E129" s="33">
        <v>47.481496999999997</v>
      </c>
      <c r="F129" s="33">
        <v>55.691273000000002</v>
      </c>
      <c r="G129" s="33">
        <v>41.944327000000001</v>
      </c>
      <c r="H129" s="33">
        <v>42.737661000000003</v>
      </c>
      <c r="I129" s="33">
        <v>38.310530999999997</v>
      </c>
      <c r="J129" s="33">
        <v>52.494937999999998</v>
      </c>
      <c r="K129" s="33">
        <v>44.979055000000002</v>
      </c>
      <c r="L129" s="33">
        <v>63.629221000000001</v>
      </c>
      <c r="M129" s="33">
        <v>79.485349999999997</v>
      </c>
      <c r="N129" s="33">
        <v>67.180291999999994</v>
      </c>
    </row>
    <row r="130" spans="1:14" x14ac:dyDescent="0.25">
      <c r="A130" s="32" t="s">
        <v>60</v>
      </c>
      <c r="B130" s="33">
        <v>131.982924</v>
      </c>
      <c r="C130" s="33">
        <v>101.762007</v>
      </c>
      <c r="D130" s="33">
        <v>86.297319999999999</v>
      </c>
      <c r="E130" s="33">
        <v>122.505222</v>
      </c>
      <c r="F130" s="33">
        <v>93.589725999999999</v>
      </c>
      <c r="G130" s="33">
        <v>114.641868</v>
      </c>
      <c r="H130" s="33">
        <v>97.920483000000004</v>
      </c>
      <c r="I130" s="33">
        <v>66.043989999999994</v>
      </c>
      <c r="J130" s="33">
        <v>63.685673000000001</v>
      </c>
      <c r="K130" s="33">
        <v>58.701085999999997</v>
      </c>
      <c r="L130" s="33">
        <v>74.511602999999994</v>
      </c>
      <c r="M130" s="33">
        <v>92.853705000000005</v>
      </c>
      <c r="N130" s="33">
        <v>76.339112</v>
      </c>
    </row>
    <row r="131" spans="1:14" x14ac:dyDescent="0.25">
      <c r="A131" s="32" t="s">
        <v>61</v>
      </c>
      <c r="B131" s="33">
        <v>142.83659499999999</v>
      </c>
      <c r="C131" s="33">
        <v>120.557749</v>
      </c>
      <c r="D131" s="33">
        <v>111.10467800000001</v>
      </c>
      <c r="E131" s="33">
        <v>101.63610300000001</v>
      </c>
      <c r="F131" s="33">
        <v>93.125522000000004</v>
      </c>
      <c r="G131" s="33">
        <v>118.430718</v>
      </c>
      <c r="H131" s="33">
        <v>118.092242</v>
      </c>
      <c r="I131" s="33">
        <v>121.031373</v>
      </c>
      <c r="J131" s="33">
        <v>129.523606</v>
      </c>
      <c r="K131" s="33">
        <v>130.76054500000001</v>
      </c>
      <c r="L131" s="33">
        <v>120.158024</v>
      </c>
      <c r="M131" s="33">
        <v>116.312727</v>
      </c>
      <c r="N131" s="33">
        <v>128.18701100000001</v>
      </c>
    </row>
    <row r="132" spans="1:14" x14ac:dyDescent="0.25">
      <c r="A132" s="45" t="s">
        <v>62</v>
      </c>
      <c r="B132" s="46">
        <v>5464.7491499999996</v>
      </c>
      <c r="C132" s="46">
        <v>4450.5134950000001</v>
      </c>
      <c r="D132" s="46">
        <v>4083.0452770000002</v>
      </c>
      <c r="E132" s="46">
        <v>4164.6362680000002</v>
      </c>
      <c r="F132" s="46">
        <v>4403.0891860000002</v>
      </c>
      <c r="G132" s="46">
        <v>3896.7856750000001</v>
      </c>
      <c r="H132" s="46">
        <v>4662.6213539999999</v>
      </c>
      <c r="I132" s="46">
        <v>3786.798264</v>
      </c>
      <c r="J132" s="46">
        <v>3716.9277870000001</v>
      </c>
      <c r="K132" s="46">
        <v>3911.6272490000001</v>
      </c>
      <c r="L132" s="46">
        <v>3680.7718089999998</v>
      </c>
      <c r="M132" s="46">
        <v>2989.8100920000002</v>
      </c>
      <c r="N132" s="46">
        <v>3213.7977489999998</v>
      </c>
    </row>
    <row r="133" spans="1:14" x14ac:dyDescent="0.25">
      <c r="A133" s="32" t="s">
        <v>63</v>
      </c>
      <c r="B133" s="33">
        <v>354.95783799999998</v>
      </c>
      <c r="C133" s="33">
        <v>308.95961999999997</v>
      </c>
      <c r="D133" s="33">
        <v>296.62814700000001</v>
      </c>
      <c r="E133" s="33">
        <v>289.38006300000001</v>
      </c>
      <c r="F133" s="33">
        <v>303.48364099999998</v>
      </c>
      <c r="G133" s="33">
        <v>323.37105300000002</v>
      </c>
      <c r="H133" s="33">
        <v>398.81292999999999</v>
      </c>
      <c r="I133" s="33">
        <v>326.54383300000001</v>
      </c>
      <c r="J133" s="33">
        <v>339.36746199999999</v>
      </c>
      <c r="K133" s="33">
        <v>340.36344000000003</v>
      </c>
      <c r="L133" s="33">
        <v>200.07738699999999</v>
      </c>
      <c r="M133" s="33">
        <v>11.118615999999999</v>
      </c>
      <c r="N133" s="33">
        <v>11.298201000000001</v>
      </c>
    </row>
    <row r="134" spans="1:14" x14ac:dyDescent="0.25">
      <c r="A134" s="32" t="s">
        <v>64</v>
      </c>
      <c r="B134" s="33">
        <v>0.51415</v>
      </c>
      <c r="C134" s="33">
        <v>0.78668199999999999</v>
      </c>
      <c r="D134" s="33">
        <v>0.68215899999999996</v>
      </c>
      <c r="E134" s="33">
        <v>0.15230399999999999</v>
      </c>
      <c r="F134" s="33">
        <v>0.56170799999999999</v>
      </c>
      <c r="G134" s="33">
        <v>0.86754100000000001</v>
      </c>
      <c r="H134" s="33">
        <v>9.6983E-2</v>
      </c>
      <c r="I134" s="33">
        <v>5.4960000000000002E-2</v>
      </c>
      <c r="J134" s="33">
        <v>0.39189000000000002</v>
      </c>
      <c r="K134" s="33">
        <v>0.50282400000000005</v>
      </c>
      <c r="L134" s="33">
        <v>0.66982200000000003</v>
      </c>
      <c r="M134" s="33">
        <v>0.61916099999999996</v>
      </c>
      <c r="N134" s="33">
        <v>1.9328430000000001</v>
      </c>
    </row>
    <row r="135" spans="1:14" x14ac:dyDescent="0.25">
      <c r="A135" s="32" t="s">
        <v>65</v>
      </c>
      <c r="B135" s="33">
        <v>26.702517</v>
      </c>
      <c r="C135" s="33">
        <v>21.481031000000002</v>
      </c>
      <c r="D135" s="33">
        <v>10.81616</v>
      </c>
      <c r="E135" s="33">
        <v>8.5281970000000005</v>
      </c>
      <c r="F135" s="33">
        <v>7.5901829999999997</v>
      </c>
      <c r="G135" s="33">
        <v>44.804763000000001</v>
      </c>
      <c r="H135" s="33">
        <v>91.753428999999997</v>
      </c>
      <c r="I135" s="33">
        <v>75.468227999999996</v>
      </c>
      <c r="J135" s="33">
        <v>104.005681</v>
      </c>
      <c r="K135" s="33">
        <v>160.370205</v>
      </c>
      <c r="L135" s="33">
        <v>183.71142900000001</v>
      </c>
      <c r="M135" s="33">
        <v>145.10740300000001</v>
      </c>
      <c r="N135" s="33">
        <v>83.308205000000001</v>
      </c>
    </row>
    <row r="136" spans="1:14" x14ac:dyDescent="0.25">
      <c r="A136" s="32" t="s">
        <v>66</v>
      </c>
      <c r="B136" s="33">
        <v>2845.7249160000001</v>
      </c>
      <c r="C136" s="33">
        <v>2239.567485</v>
      </c>
      <c r="D136" s="33">
        <v>1901.0527649999999</v>
      </c>
      <c r="E136" s="33">
        <v>1953.0514000000001</v>
      </c>
      <c r="F136" s="33">
        <v>2088.6802939999998</v>
      </c>
      <c r="G136" s="33">
        <v>2139.5926509999999</v>
      </c>
      <c r="H136" s="33">
        <v>2636.6648449999998</v>
      </c>
      <c r="I136" s="33">
        <v>2132.7776279999998</v>
      </c>
      <c r="J136" s="33">
        <v>2068.9177049999998</v>
      </c>
      <c r="K136" s="33">
        <v>2275.6669619999998</v>
      </c>
      <c r="L136" s="33">
        <v>2479.8787090000001</v>
      </c>
      <c r="M136" s="33">
        <v>2718.8423520000001</v>
      </c>
      <c r="N136" s="33">
        <v>2997.0948760000001</v>
      </c>
    </row>
    <row r="137" spans="1:14" x14ac:dyDescent="0.25">
      <c r="A137" s="32" t="s">
        <v>67</v>
      </c>
      <c r="B137" s="33">
        <v>2236.8497280000001</v>
      </c>
      <c r="C137" s="33">
        <v>1879.7186770000001</v>
      </c>
      <c r="D137" s="33">
        <v>1873.8660460000001</v>
      </c>
      <c r="E137" s="33">
        <v>1913.524304</v>
      </c>
      <c r="F137" s="33">
        <v>2002.7733599999999</v>
      </c>
      <c r="G137" s="33">
        <v>1388.149668</v>
      </c>
      <c r="H137" s="33">
        <v>1535.293167</v>
      </c>
      <c r="I137" s="33">
        <v>1251.9536149999999</v>
      </c>
      <c r="J137" s="33">
        <v>1204.2450490000001</v>
      </c>
      <c r="K137" s="33">
        <v>1134.723819</v>
      </c>
      <c r="L137" s="33">
        <v>816.43446200000005</v>
      </c>
      <c r="M137" s="33">
        <v>114.122561</v>
      </c>
      <c r="N137" s="33">
        <v>120.163625</v>
      </c>
    </row>
    <row r="138" spans="1:14" x14ac:dyDescent="0.25">
      <c r="A138" s="45" t="s">
        <v>68</v>
      </c>
      <c r="B138" s="46">
        <v>265.81101799999999</v>
      </c>
      <c r="C138" s="46">
        <v>238.41667200000001</v>
      </c>
      <c r="D138" s="46">
        <v>234.23383000000001</v>
      </c>
      <c r="E138" s="46">
        <v>196.108046</v>
      </c>
      <c r="F138" s="46">
        <v>216.063241</v>
      </c>
      <c r="G138" s="46">
        <v>265.17094100000003</v>
      </c>
      <c r="H138" s="46">
        <v>341.45848100000001</v>
      </c>
      <c r="I138" s="46">
        <v>313.95819299999999</v>
      </c>
      <c r="J138" s="46">
        <v>290.61612400000001</v>
      </c>
      <c r="K138" s="46">
        <v>283.94032700000002</v>
      </c>
      <c r="L138" s="46">
        <v>315.41708899999998</v>
      </c>
      <c r="M138" s="46">
        <v>326.84885500000001</v>
      </c>
      <c r="N138" s="46">
        <v>335.28503699999999</v>
      </c>
    </row>
    <row r="139" spans="1:14" x14ac:dyDescent="0.25">
      <c r="A139" s="32" t="s">
        <v>69</v>
      </c>
      <c r="B139" s="33">
        <v>117.082863</v>
      </c>
      <c r="C139" s="33">
        <v>86.641576000000001</v>
      </c>
      <c r="D139" s="33">
        <v>97.493223999999998</v>
      </c>
      <c r="E139" s="33">
        <v>81.499487000000002</v>
      </c>
      <c r="F139" s="33">
        <v>93.758196999999996</v>
      </c>
      <c r="G139" s="33">
        <v>107.00492</v>
      </c>
      <c r="H139" s="33">
        <v>143.118605</v>
      </c>
      <c r="I139" s="33">
        <v>103.632729</v>
      </c>
      <c r="J139" s="33">
        <v>114.755833</v>
      </c>
      <c r="K139" s="33">
        <v>103.39640300000001</v>
      </c>
      <c r="L139" s="33">
        <v>114.312669</v>
      </c>
      <c r="M139" s="33">
        <v>126.160692</v>
      </c>
      <c r="N139" s="33">
        <v>121.98405</v>
      </c>
    </row>
    <row r="140" spans="1:14" x14ac:dyDescent="0.25">
      <c r="A140" s="32" t="s">
        <v>70</v>
      </c>
      <c r="B140" s="33">
        <v>58.135939999999998</v>
      </c>
      <c r="C140" s="33">
        <v>53.099004000000001</v>
      </c>
      <c r="D140" s="33">
        <v>33.593465999999999</v>
      </c>
      <c r="E140" s="33">
        <v>26.94088</v>
      </c>
      <c r="F140" s="33">
        <v>37.478698000000001</v>
      </c>
      <c r="G140" s="33">
        <v>68.018111000000005</v>
      </c>
      <c r="H140" s="33">
        <v>81.010639999999995</v>
      </c>
      <c r="I140" s="33">
        <v>77.341936000000004</v>
      </c>
      <c r="J140" s="33">
        <v>54.704574999999998</v>
      </c>
      <c r="K140" s="33">
        <v>58.080733000000002</v>
      </c>
      <c r="L140" s="33">
        <v>40.617009000000003</v>
      </c>
      <c r="M140" s="33">
        <v>28.495249000000001</v>
      </c>
      <c r="N140" s="33">
        <v>46.732042999999997</v>
      </c>
    </row>
    <row r="141" spans="1:14" x14ac:dyDescent="0.25">
      <c r="A141" s="32" t="s">
        <v>71</v>
      </c>
      <c r="B141" s="33">
        <v>4.6287649999999996</v>
      </c>
      <c r="C141" s="33">
        <v>4.8236299999999996</v>
      </c>
      <c r="D141" s="33">
        <v>4.6931849999999997</v>
      </c>
      <c r="E141" s="33">
        <v>3.560689</v>
      </c>
      <c r="F141" s="33">
        <v>3.4172229999999999</v>
      </c>
      <c r="G141" s="33">
        <v>3.8114560000000002</v>
      </c>
      <c r="H141" s="33">
        <v>6.6916270000000004</v>
      </c>
      <c r="I141" s="33">
        <v>6.8683829999999997</v>
      </c>
      <c r="J141" s="33">
        <v>11.320812999999999</v>
      </c>
      <c r="K141" s="33">
        <v>14.578756</v>
      </c>
      <c r="L141" s="33">
        <v>16.734162999999999</v>
      </c>
      <c r="M141" s="33">
        <v>20.828451000000001</v>
      </c>
      <c r="N141" s="33">
        <v>17.815518999999998</v>
      </c>
    </row>
    <row r="142" spans="1:14" x14ac:dyDescent="0.25">
      <c r="A142" s="32" t="s">
        <v>72</v>
      </c>
      <c r="B142" s="33">
        <v>32.89067</v>
      </c>
      <c r="C142" s="33">
        <v>25.476990000000001</v>
      </c>
      <c r="D142" s="33">
        <v>19.944341000000001</v>
      </c>
      <c r="E142" s="33">
        <v>26.351136</v>
      </c>
      <c r="F142" s="33">
        <v>40.709733</v>
      </c>
      <c r="G142" s="33">
        <v>48.273004999999998</v>
      </c>
      <c r="H142" s="33">
        <v>70.760668999999993</v>
      </c>
      <c r="I142" s="33">
        <v>82.328384999999997</v>
      </c>
      <c r="J142" s="33">
        <v>56.326199000000003</v>
      </c>
      <c r="K142" s="33">
        <v>55.391196999999998</v>
      </c>
      <c r="L142" s="33">
        <v>89.924722000000003</v>
      </c>
      <c r="M142" s="33">
        <v>94.669695000000004</v>
      </c>
      <c r="N142" s="33">
        <v>90.152439999999999</v>
      </c>
    </row>
    <row r="143" spans="1:14" x14ac:dyDescent="0.25">
      <c r="A143" s="32" t="s">
        <v>73</v>
      </c>
      <c r="B143" s="33">
        <v>53.072780000000002</v>
      </c>
      <c r="C143" s="33">
        <v>68.375471000000005</v>
      </c>
      <c r="D143" s="33">
        <v>78.509614999999997</v>
      </c>
      <c r="E143" s="33">
        <v>57.755854999999997</v>
      </c>
      <c r="F143" s="33">
        <v>40.699390000000001</v>
      </c>
      <c r="G143" s="33">
        <v>38.063448000000001</v>
      </c>
      <c r="H143" s="33">
        <v>39.876939999999998</v>
      </c>
      <c r="I143" s="33">
        <v>43.786760999999998</v>
      </c>
      <c r="J143" s="33">
        <v>53.508704999999999</v>
      </c>
      <c r="K143" s="33">
        <v>52.493237000000001</v>
      </c>
      <c r="L143" s="33">
        <v>53.828524999999999</v>
      </c>
      <c r="M143" s="33">
        <v>56.694768000000003</v>
      </c>
      <c r="N143" s="33">
        <v>58.600985000000001</v>
      </c>
    </row>
    <row r="144" spans="1:14" x14ac:dyDescent="0.25">
      <c r="A144" s="231" t="s">
        <v>11</v>
      </c>
      <c r="B144" s="57"/>
      <c r="C144" s="57"/>
      <c r="D144" s="57"/>
      <c r="E144" s="57"/>
      <c r="F144" s="57"/>
      <c r="G144" s="57"/>
      <c r="H144" s="57"/>
      <c r="I144" s="57"/>
      <c r="J144" s="57">
        <v>8.6432210000000005</v>
      </c>
      <c r="K144" s="57">
        <v>13.865962</v>
      </c>
      <c r="L144" s="57"/>
      <c r="M144" s="57"/>
      <c r="N144" s="57"/>
    </row>
    <row r="145" spans="1:14" ht="15.75" thickBot="1" x14ac:dyDescent="0.3">
      <c r="A145" s="216" t="s">
        <v>12</v>
      </c>
      <c r="B145" s="217">
        <v>17931.587423000001</v>
      </c>
      <c r="C145" s="217">
        <v>15346.06155</v>
      </c>
      <c r="D145" s="217">
        <v>13283.121233</v>
      </c>
      <c r="E145" s="217">
        <v>13210.355992000001</v>
      </c>
      <c r="F145" s="217">
        <v>14406.052771000001</v>
      </c>
      <c r="G145" s="217">
        <v>15258.153539999999</v>
      </c>
      <c r="H145" s="217">
        <v>17839.214645</v>
      </c>
      <c r="I145" s="217">
        <v>15120.79882</v>
      </c>
      <c r="J145" s="217">
        <v>15782.225226</v>
      </c>
      <c r="K145" s="217">
        <v>17517.553866999999</v>
      </c>
      <c r="L145" s="217">
        <v>19278.67931</v>
      </c>
      <c r="M145" s="217">
        <v>21086.005347999999</v>
      </c>
      <c r="N145" s="217">
        <v>22551.190148000001</v>
      </c>
    </row>
    <row r="146" spans="1:14" ht="15.75" thickBot="1" x14ac:dyDescent="0.3">
      <c r="A146" s="32"/>
      <c r="B146" s="206"/>
      <c r="C146" s="206"/>
      <c r="D146" s="206"/>
      <c r="E146" s="206"/>
      <c r="F146" s="206"/>
      <c r="G146" s="206"/>
      <c r="H146" s="206"/>
      <c r="I146" s="206"/>
      <c r="J146" s="206"/>
      <c r="K146" s="206"/>
      <c r="L146" s="206"/>
      <c r="M146" s="206"/>
      <c r="N146" s="206"/>
    </row>
    <row r="147" spans="1:14" x14ac:dyDescent="0.25">
      <c r="A147" s="207" t="s">
        <v>141</v>
      </c>
      <c r="B147" s="208"/>
      <c r="C147" s="208"/>
      <c r="D147" s="208"/>
      <c r="E147" s="208"/>
      <c r="F147" s="208"/>
      <c r="G147" s="208"/>
      <c r="H147" s="208"/>
      <c r="I147" s="208"/>
      <c r="J147" s="208"/>
      <c r="K147" s="208"/>
      <c r="L147" s="208"/>
      <c r="M147" s="208"/>
      <c r="N147" s="208"/>
    </row>
    <row r="148" spans="1:14" ht="16.5" customHeight="1" x14ac:dyDescent="0.25">
      <c r="A148" s="15" t="s">
        <v>1535</v>
      </c>
      <c r="B148" s="209">
        <v>21.794288999999999</v>
      </c>
      <c r="C148" s="209">
        <v>21.893637999999999</v>
      </c>
      <c r="D148" s="209">
        <v>21.915693999999998</v>
      </c>
      <c r="E148" s="209">
        <v>21.606687000000001</v>
      </c>
      <c r="F148" s="209">
        <v>21.453120999999999</v>
      </c>
      <c r="G148" s="209">
        <v>21.416699000000001</v>
      </c>
      <c r="H148" s="209">
        <v>21.319175000000001</v>
      </c>
      <c r="I148" s="209">
        <v>21.283805999999998</v>
      </c>
      <c r="J148" s="209">
        <v>21.271979000000002</v>
      </c>
      <c r="K148" s="209">
        <v>21.257277999999999</v>
      </c>
      <c r="L148" s="209">
        <v>21.231558</v>
      </c>
      <c r="M148" s="209">
        <v>21.215333000000001</v>
      </c>
      <c r="N148" s="209">
        <v>21.156378</v>
      </c>
    </row>
    <row r="149" spans="1:14" x14ac:dyDescent="0.25">
      <c r="A149" s="210" t="s">
        <v>142</v>
      </c>
      <c r="B149" s="211">
        <v>33649</v>
      </c>
      <c r="C149" s="211">
        <v>33635</v>
      </c>
      <c r="D149" s="211">
        <v>33582</v>
      </c>
      <c r="E149" s="211">
        <v>32752</v>
      </c>
      <c r="F149" s="211">
        <v>32254</v>
      </c>
      <c r="G149" s="211">
        <v>32172</v>
      </c>
      <c r="H149" s="211">
        <v>31770</v>
      </c>
      <c r="I149" s="211">
        <v>31758</v>
      </c>
      <c r="J149" s="211">
        <v>31743</v>
      </c>
      <c r="K149" s="211">
        <v>31717</v>
      </c>
      <c r="L149" s="211">
        <v>31689</v>
      </c>
      <c r="M149" s="211">
        <v>31665</v>
      </c>
      <c r="N149" s="211">
        <v>31572</v>
      </c>
    </row>
    <row r="150" spans="1:14" ht="15.75" thickBot="1" x14ac:dyDescent="0.3">
      <c r="A150" s="212" t="s">
        <v>147</v>
      </c>
      <c r="B150" s="218">
        <v>7719.937379</v>
      </c>
      <c r="C150" s="218">
        <v>6751.875102</v>
      </c>
      <c r="D150" s="218">
        <v>6035.5928169999997</v>
      </c>
      <c r="E150" s="218">
        <v>6079.8746920000003</v>
      </c>
      <c r="F150" s="218">
        <v>6522.8651280000004</v>
      </c>
      <c r="G150" s="218">
        <v>6905.3792480000002</v>
      </c>
      <c r="H150" s="218">
        <v>7523.0427129999998</v>
      </c>
      <c r="I150" s="218">
        <v>6095.2571969999999</v>
      </c>
      <c r="J150" s="218">
        <v>6717.3613349999996</v>
      </c>
      <c r="K150" s="218">
        <v>7393.0503680000002</v>
      </c>
      <c r="L150" s="218">
        <v>7970.7954760000002</v>
      </c>
      <c r="M150" s="218">
        <v>8769.1736770000007</v>
      </c>
      <c r="N150" s="218">
        <v>9266.6894119999997</v>
      </c>
    </row>
    <row r="151" spans="1:14" x14ac:dyDescent="0.25">
      <c r="A151" s="82" t="s">
        <v>14</v>
      </c>
      <c r="B151" s="16"/>
      <c r="C151" s="5"/>
      <c r="D151" s="5"/>
      <c r="E151" s="5"/>
      <c r="F151" s="5"/>
      <c r="G151" s="5"/>
      <c r="H151" s="5"/>
      <c r="I151" s="5"/>
      <c r="J151" s="5"/>
      <c r="K151" s="5"/>
      <c r="L151" s="5"/>
      <c r="M151" s="5"/>
      <c r="N151" s="5"/>
    </row>
    <row r="152" spans="1:14" x14ac:dyDescent="0.25">
      <c r="A152" s="222" t="s">
        <v>144</v>
      </c>
      <c r="B152" s="222"/>
      <c r="C152" s="5"/>
      <c r="D152" s="5"/>
      <c r="E152" s="5"/>
      <c r="F152" s="5"/>
      <c r="G152" s="5"/>
      <c r="H152" s="5"/>
      <c r="I152" s="5"/>
      <c r="J152" s="5"/>
      <c r="K152" s="5"/>
      <c r="L152" s="5"/>
      <c r="M152" s="5"/>
      <c r="N152" s="5"/>
    </row>
    <row r="153" spans="1:14" x14ac:dyDescent="0.25">
      <c r="A153" s="222" t="s">
        <v>145</v>
      </c>
      <c r="B153" s="5"/>
      <c r="C153" s="5"/>
      <c r="D153" s="5"/>
      <c r="E153" s="5"/>
      <c r="F153" s="5"/>
      <c r="G153" s="5"/>
      <c r="H153" s="5"/>
      <c r="I153" s="5"/>
      <c r="J153" s="5"/>
      <c r="K153" s="5"/>
      <c r="L153" s="5"/>
      <c r="M153" s="5"/>
      <c r="N153" s="5"/>
    </row>
    <row r="154" spans="1:14" x14ac:dyDescent="0.25">
      <c r="A154" s="4"/>
      <c r="B154" s="5"/>
      <c r="C154" s="5"/>
      <c r="D154" s="5"/>
      <c r="E154" s="5"/>
      <c r="F154" s="5"/>
      <c r="G154" s="5"/>
      <c r="H154" s="5"/>
      <c r="I154" s="5"/>
      <c r="J154" s="5"/>
      <c r="K154" s="5"/>
      <c r="L154" s="5"/>
      <c r="M154" s="5"/>
      <c r="N154" s="5"/>
    </row>
    <row r="155" spans="1:14" x14ac:dyDescent="0.25">
      <c r="A155" s="4"/>
      <c r="B155" s="5"/>
      <c r="C155" s="5"/>
      <c r="D155" s="5"/>
      <c r="E155" s="5"/>
      <c r="F155" s="5"/>
      <c r="G155" s="5"/>
      <c r="H155" s="5"/>
      <c r="I155" s="5"/>
      <c r="J155" s="5"/>
      <c r="K155" s="5"/>
      <c r="L155" s="5"/>
      <c r="M155" s="5"/>
      <c r="N155" s="5"/>
    </row>
    <row r="156" spans="1:14" x14ac:dyDescent="0.25">
      <c r="A156" s="4"/>
      <c r="B156" s="5"/>
      <c r="C156" s="5"/>
      <c r="D156" s="5"/>
      <c r="E156" s="5"/>
      <c r="F156" s="5"/>
      <c r="G156" s="5"/>
      <c r="H156" s="5"/>
      <c r="I156" s="5"/>
      <c r="J156" s="5"/>
      <c r="K156" s="5"/>
      <c r="L156" s="5"/>
      <c r="M156" s="5"/>
      <c r="N156" s="5"/>
    </row>
    <row r="157" spans="1:14" ht="15.75" thickBot="1" x14ac:dyDescent="0.3">
      <c r="A157" s="12"/>
      <c r="B157" s="13"/>
      <c r="C157" s="5"/>
      <c r="D157" s="5"/>
      <c r="E157" s="5"/>
      <c r="F157" s="5"/>
      <c r="G157" s="5"/>
      <c r="H157" s="5" t="s">
        <v>136</v>
      </c>
      <c r="I157" s="5"/>
      <c r="J157" s="5"/>
      <c r="K157" s="5"/>
      <c r="L157" s="5"/>
      <c r="M157" s="5"/>
      <c r="N157" s="5"/>
    </row>
    <row r="158" spans="1:14" x14ac:dyDescent="0.25">
      <c r="A158" s="201" t="s">
        <v>1536</v>
      </c>
      <c r="B158" s="19">
        <v>2013</v>
      </c>
      <c r="C158" s="19">
        <v>2014</v>
      </c>
      <c r="D158" s="19">
        <v>2015</v>
      </c>
      <c r="E158" s="19">
        <v>2016</v>
      </c>
      <c r="F158" s="19">
        <v>2017</v>
      </c>
      <c r="G158" s="19">
        <v>2018</v>
      </c>
      <c r="H158" s="19">
        <v>2019</v>
      </c>
      <c r="I158" s="19">
        <v>2020</v>
      </c>
      <c r="J158" s="19">
        <v>2021</v>
      </c>
      <c r="K158" s="19">
        <v>2022</v>
      </c>
      <c r="L158" s="19">
        <v>2023</v>
      </c>
      <c r="M158" s="19">
        <v>2024</v>
      </c>
      <c r="N158" s="19">
        <v>2025</v>
      </c>
    </row>
    <row r="159" spans="1:14" x14ac:dyDescent="0.25">
      <c r="A159" s="202" t="s">
        <v>1535</v>
      </c>
      <c r="B159" s="203">
        <v>44.501362</v>
      </c>
      <c r="C159" s="203">
        <v>44.736384999999999</v>
      </c>
      <c r="D159" s="203">
        <v>45.039287999999999</v>
      </c>
      <c r="E159" s="203">
        <v>45.657643999999998</v>
      </c>
      <c r="F159" s="203">
        <v>46.121966999999998</v>
      </c>
      <c r="G159" s="203">
        <v>46.455281999999997</v>
      </c>
      <c r="H159" s="203">
        <v>46.695557999999998</v>
      </c>
      <c r="I159" s="203">
        <v>46.740181</v>
      </c>
      <c r="J159" s="203">
        <v>46.964246000000003</v>
      </c>
      <c r="K159" s="203">
        <v>47.234814999999998</v>
      </c>
      <c r="L159" s="203">
        <v>47.419643999999998</v>
      </c>
      <c r="M159" s="203">
        <v>47.668126999999998</v>
      </c>
      <c r="N159" s="203">
        <v>48.067461999999999</v>
      </c>
    </row>
    <row r="160" spans="1:14" x14ac:dyDescent="0.25">
      <c r="A160" s="202" t="s">
        <v>138</v>
      </c>
      <c r="B160" s="204">
        <v>3031</v>
      </c>
      <c r="C160" s="204">
        <v>3046</v>
      </c>
      <c r="D160" s="204">
        <v>3077</v>
      </c>
      <c r="E160" s="204">
        <v>3125</v>
      </c>
      <c r="F160" s="204">
        <v>3160</v>
      </c>
      <c r="G160" s="204">
        <v>3184</v>
      </c>
      <c r="H160" s="204">
        <v>3197</v>
      </c>
      <c r="I160" s="204">
        <v>3210</v>
      </c>
      <c r="J160" s="204">
        <v>3222</v>
      </c>
      <c r="K160" s="204">
        <v>3238</v>
      </c>
      <c r="L160" s="204">
        <v>3256</v>
      </c>
      <c r="M160" s="204">
        <v>3270</v>
      </c>
      <c r="N160" s="204">
        <v>3303</v>
      </c>
    </row>
    <row r="161" spans="1:14" ht="25.5" x14ac:dyDescent="0.25">
      <c r="A161" s="205" t="s">
        <v>148</v>
      </c>
      <c r="B161" s="205"/>
      <c r="C161" s="205"/>
      <c r="D161" s="205"/>
      <c r="E161" s="205"/>
      <c r="F161" s="205"/>
      <c r="G161" s="205"/>
      <c r="H161" s="205"/>
      <c r="I161" s="205"/>
      <c r="J161" s="205"/>
      <c r="K161" s="205"/>
      <c r="L161" s="205"/>
      <c r="M161" s="205"/>
      <c r="N161" s="205"/>
    </row>
    <row r="162" spans="1:14" x14ac:dyDescent="0.25">
      <c r="A162" s="25" t="s">
        <v>15</v>
      </c>
      <c r="B162" s="26">
        <v>20864.695218000001</v>
      </c>
      <c r="C162" s="26">
        <v>20970.212665999999</v>
      </c>
      <c r="D162" s="26">
        <v>20299.091423999998</v>
      </c>
      <c r="E162" s="26">
        <v>19901.296452000002</v>
      </c>
      <c r="F162" s="26">
        <v>20332.811797000002</v>
      </c>
      <c r="G162" s="26">
        <v>20105.788128</v>
      </c>
      <c r="H162" s="26">
        <v>20802.096587</v>
      </c>
      <c r="I162" s="26">
        <v>20529.904331999998</v>
      </c>
      <c r="J162" s="26">
        <v>21242.869404000001</v>
      </c>
      <c r="K162" s="26">
        <v>22492.555934</v>
      </c>
      <c r="L162" s="26">
        <v>23568.341522000002</v>
      </c>
      <c r="M162" s="26">
        <v>24778.876087999997</v>
      </c>
      <c r="N162" s="26">
        <v>25552.200441000001</v>
      </c>
    </row>
    <row r="163" spans="1:14" x14ac:dyDescent="0.25">
      <c r="A163" s="32" t="s">
        <v>16</v>
      </c>
      <c r="B163" s="33">
        <v>4071.9534350000004</v>
      </c>
      <c r="C163" s="33">
        <v>3913.3923119999999</v>
      </c>
      <c r="D163" s="33">
        <v>3578.786994</v>
      </c>
      <c r="E163" s="33">
        <v>3107.514455</v>
      </c>
      <c r="F163" s="33">
        <v>3076.9584110000001</v>
      </c>
      <c r="G163" s="33">
        <v>3056.7845499999999</v>
      </c>
      <c r="H163" s="33">
        <v>3090.3379290000003</v>
      </c>
      <c r="I163" s="33">
        <v>2766.9408840000001</v>
      </c>
      <c r="J163" s="33">
        <v>2906.340248</v>
      </c>
      <c r="K163" s="33">
        <v>3148.4086719999996</v>
      </c>
      <c r="L163" s="33">
        <v>3334.5533460000001</v>
      </c>
      <c r="M163" s="33">
        <v>1454.4030330000001</v>
      </c>
      <c r="N163" s="33">
        <v>1694.2307989999999</v>
      </c>
    </row>
    <row r="164" spans="1:14" x14ac:dyDescent="0.25">
      <c r="A164" s="32" t="s">
        <v>17</v>
      </c>
      <c r="B164" s="33">
        <v>16298.087368999999</v>
      </c>
      <c r="C164" s="33">
        <v>16557.063517999999</v>
      </c>
      <c r="D164" s="33">
        <v>16210.460238</v>
      </c>
      <c r="E164" s="33">
        <v>16262.382325</v>
      </c>
      <c r="F164" s="33">
        <v>16704.635306</v>
      </c>
      <c r="G164" s="33">
        <v>16428.300985000002</v>
      </c>
      <c r="H164" s="33">
        <v>17032.623347000001</v>
      </c>
      <c r="I164" s="33">
        <v>17113.721934000001</v>
      </c>
      <c r="J164" s="33">
        <v>17682.601155</v>
      </c>
      <c r="K164" s="33">
        <v>18680.42798</v>
      </c>
      <c r="L164" s="33">
        <v>19525.432237999998</v>
      </c>
      <c r="M164" s="33">
        <v>22594.029642000001</v>
      </c>
      <c r="N164" s="33">
        <v>23127.117269999999</v>
      </c>
    </row>
    <row r="165" spans="1:14" x14ac:dyDescent="0.25">
      <c r="A165" s="32" t="s">
        <v>18</v>
      </c>
      <c r="B165" s="33">
        <v>487.88526200000001</v>
      </c>
      <c r="C165" s="33">
        <v>493.73190899999997</v>
      </c>
      <c r="D165" s="33">
        <v>503.79868599999998</v>
      </c>
      <c r="E165" s="33">
        <v>526.98627499999998</v>
      </c>
      <c r="F165" s="33">
        <v>546.41472799999997</v>
      </c>
      <c r="G165" s="33">
        <v>603.51712899999995</v>
      </c>
      <c r="H165" s="33">
        <v>660.33663200000001</v>
      </c>
      <c r="I165" s="33">
        <v>633.52527699999996</v>
      </c>
      <c r="J165" s="33">
        <v>635.97397799999999</v>
      </c>
      <c r="K165" s="33">
        <v>641.28960099999995</v>
      </c>
      <c r="L165" s="33">
        <v>673.67542400000002</v>
      </c>
      <c r="M165" s="33">
        <v>683.72126800000001</v>
      </c>
      <c r="N165" s="33">
        <v>684.14655600000003</v>
      </c>
    </row>
    <row r="166" spans="1:14" x14ac:dyDescent="0.25">
      <c r="A166" s="38" t="s">
        <v>19</v>
      </c>
      <c r="B166" s="39">
        <v>6.7691530000000002</v>
      </c>
      <c r="C166" s="39">
        <v>6.0249260000000007</v>
      </c>
      <c r="D166" s="39">
        <v>6.0455070000000006</v>
      </c>
      <c r="E166" s="39">
        <v>4.4133969999999998</v>
      </c>
      <c r="F166" s="39">
        <v>4.8033510000000001</v>
      </c>
      <c r="G166" s="39">
        <v>17.185464999999997</v>
      </c>
      <c r="H166" s="39">
        <v>18.798679</v>
      </c>
      <c r="I166" s="39">
        <v>15.716237</v>
      </c>
      <c r="J166" s="39">
        <v>17.954022000000002</v>
      </c>
      <c r="K166" s="39">
        <v>22.429679999999998</v>
      </c>
      <c r="L166" s="39">
        <v>34.680513000000005</v>
      </c>
      <c r="M166" s="39">
        <v>46.722145000000005</v>
      </c>
      <c r="N166" s="39">
        <v>46.705814999999994</v>
      </c>
    </row>
    <row r="167" spans="1:14" x14ac:dyDescent="0.25">
      <c r="A167" s="25" t="s">
        <v>20</v>
      </c>
      <c r="B167" s="26">
        <v>2247.8727840000001</v>
      </c>
      <c r="C167" s="26">
        <v>2330.1490359999998</v>
      </c>
      <c r="D167" s="26">
        <v>2382.7687259999998</v>
      </c>
      <c r="E167" s="26">
        <v>2497.5683779999999</v>
      </c>
      <c r="F167" s="26">
        <v>2592.6710189999999</v>
      </c>
      <c r="G167" s="26">
        <v>2861.0622720000001</v>
      </c>
      <c r="H167" s="26">
        <v>2945.241818</v>
      </c>
      <c r="I167" s="26">
        <v>3050.024621</v>
      </c>
      <c r="J167" s="26">
        <v>3117.0206370000001</v>
      </c>
      <c r="K167" s="26">
        <v>3288.6682620000001</v>
      </c>
      <c r="L167" s="26">
        <v>3518.465424</v>
      </c>
      <c r="M167" s="26">
        <v>3763.9649680000002</v>
      </c>
      <c r="N167" s="26">
        <v>3828.173256</v>
      </c>
    </row>
    <row r="168" spans="1:14" x14ac:dyDescent="0.25">
      <c r="A168" s="32" t="s">
        <v>21</v>
      </c>
      <c r="B168" s="33">
        <v>260.69316099999998</v>
      </c>
      <c r="C168" s="33">
        <v>248.771188</v>
      </c>
      <c r="D168" s="33">
        <v>243.661867</v>
      </c>
      <c r="E168" s="33">
        <v>274.29162100000002</v>
      </c>
      <c r="F168" s="33">
        <v>306.47493200000002</v>
      </c>
      <c r="G168" s="33">
        <v>236.678853</v>
      </c>
      <c r="H168" s="33">
        <v>269.567319</v>
      </c>
      <c r="I168" s="33">
        <v>251.14922199999998</v>
      </c>
      <c r="J168" s="33">
        <v>244.21383800000001</v>
      </c>
      <c r="K168" s="33">
        <v>243.96294700000001</v>
      </c>
      <c r="L168" s="33">
        <v>233.88024100000001</v>
      </c>
      <c r="M168" s="33">
        <v>237.815179</v>
      </c>
      <c r="N168" s="33">
        <v>247.21578099999999</v>
      </c>
    </row>
    <row r="169" spans="1:14" x14ac:dyDescent="0.25">
      <c r="A169" s="32" t="s">
        <v>22</v>
      </c>
      <c r="B169" s="33">
        <v>1062.628876</v>
      </c>
      <c r="C169" s="33">
        <v>1121.0326659999998</v>
      </c>
      <c r="D169" s="33">
        <v>1179.3512879999998</v>
      </c>
      <c r="E169" s="33">
        <v>1267.022213</v>
      </c>
      <c r="F169" s="33">
        <v>1349.8681369999999</v>
      </c>
      <c r="G169" s="33">
        <v>1517.112535</v>
      </c>
      <c r="H169" s="33">
        <v>1587.237509</v>
      </c>
      <c r="I169" s="33">
        <v>1628.5886969999999</v>
      </c>
      <c r="J169" s="33">
        <v>1710.8469950000001</v>
      </c>
      <c r="K169" s="33">
        <v>1876.8552440000001</v>
      </c>
      <c r="L169" s="33">
        <v>2070.2845280000001</v>
      </c>
      <c r="M169" s="33">
        <v>2237.2661750000002</v>
      </c>
      <c r="N169" s="33">
        <v>2316.2237789999999</v>
      </c>
    </row>
    <row r="170" spans="1:14" x14ac:dyDescent="0.25">
      <c r="A170" s="32" t="s">
        <v>23</v>
      </c>
      <c r="B170" s="33">
        <v>759.04332899999997</v>
      </c>
      <c r="C170" s="33">
        <v>788.78655200000003</v>
      </c>
      <c r="D170" s="33">
        <v>785.79453899999999</v>
      </c>
      <c r="E170" s="33">
        <v>773.99125200000003</v>
      </c>
      <c r="F170" s="33">
        <v>742.07146899999998</v>
      </c>
      <c r="G170" s="33">
        <v>764.52371399999993</v>
      </c>
      <c r="H170" s="33">
        <v>727.48242800000003</v>
      </c>
      <c r="I170" s="33">
        <v>760.12007899999992</v>
      </c>
      <c r="J170" s="33">
        <v>772.16550299999994</v>
      </c>
      <c r="K170" s="33">
        <v>776.53970100000004</v>
      </c>
      <c r="L170" s="33">
        <v>803.17442400000004</v>
      </c>
      <c r="M170" s="33">
        <v>855.12952599999994</v>
      </c>
      <c r="N170" s="33">
        <v>843.04172900000003</v>
      </c>
    </row>
    <row r="171" spans="1:14" x14ac:dyDescent="0.25">
      <c r="A171" s="32" t="s">
        <v>24</v>
      </c>
      <c r="B171" s="33">
        <v>83.727308999999991</v>
      </c>
      <c r="C171" s="33">
        <v>85.936698000000007</v>
      </c>
      <c r="D171" s="33">
        <v>89.955764000000002</v>
      </c>
      <c r="E171" s="33">
        <v>89.442113000000006</v>
      </c>
      <c r="F171" s="33">
        <v>98.216109000000003</v>
      </c>
      <c r="G171" s="33">
        <v>103.411304</v>
      </c>
      <c r="H171" s="33">
        <v>109.61409399999999</v>
      </c>
      <c r="I171" s="33">
        <v>133.182366</v>
      </c>
      <c r="J171" s="33">
        <v>129.06797</v>
      </c>
      <c r="K171" s="33">
        <v>128.07898299999999</v>
      </c>
      <c r="L171" s="33">
        <v>136.660438</v>
      </c>
      <c r="M171" s="33">
        <v>142.80190899999999</v>
      </c>
      <c r="N171" s="33">
        <v>149.18388899999999</v>
      </c>
    </row>
    <row r="172" spans="1:14" x14ac:dyDescent="0.25">
      <c r="A172" s="32" t="s">
        <v>25</v>
      </c>
      <c r="B172" s="33">
        <v>81.780108000000013</v>
      </c>
      <c r="C172" s="33">
        <v>85.621929999999992</v>
      </c>
      <c r="D172" s="33">
        <v>84.005269999999996</v>
      </c>
      <c r="E172" s="33">
        <v>92.821178000000003</v>
      </c>
      <c r="F172" s="33">
        <v>96.040370999999993</v>
      </c>
      <c r="G172" s="33">
        <v>239.335868</v>
      </c>
      <c r="H172" s="33">
        <v>251.34046799999999</v>
      </c>
      <c r="I172" s="33">
        <v>276.98425600000002</v>
      </c>
      <c r="J172" s="33">
        <v>260.72633100000002</v>
      </c>
      <c r="K172" s="33">
        <v>263.23138799999998</v>
      </c>
      <c r="L172" s="33">
        <v>274.46579200000002</v>
      </c>
      <c r="M172" s="33">
        <v>290.952178</v>
      </c>
      <c r="N172" s="33">
        <v>272.50807800000001</v>
      </c>
    </row>
    <row r="173" spans="1:14" x14ac:dyDescent="0.25">
      <c r="A173" s="45" t="s">
        <v>26</v>
      </c>
      <c r="B173" s="46">
        <v>9684.0659300000007</v>
      </c>
      <c r="C173" s="46">
        <v>9795.7535790000002</v>
      </c>
      <c r="D173" s="46">
        <v>9833.8634999999995</v>
      </c>
      <c r="E173" s="46">
        <v>9910.8256770000007</v>
      </c>
      <c r="F173" s="46">
        <v>10517.789258000001</v>
      </c>
      <c r="G173" s="46">
        <v>10824.699525</v>
      </c>
      <c r="H173" s="46">
        <v>11290.608323</v>
      </c>
      <c r="I173" s="46">
        <v>10652.617886</v>
      </c>
      <c r="J173" s="46">
        <v>11435.327307</v>
      </c>
      <c r="K173" s="46">
        <v>12277.101425000001</v>
      </c>
      <c r="L173" s="46">
        <v>13190.466026</v>
      </c>
      <c r="M173" s="46">
        <v>14109.246073</v>
      </c>
      <c r="N173" s="46">
        <v>14407.376031</v>
      </c>
    </row>
    <row r="174" spans="1:14" x14ac:dyDescent="0.25">
      <c r="A174" s="32" t="s">
        <v>27</v>
      </c>
      <c r="B174" s="33">
        <v>1457.3546040000001</v>
      </c>
      <c r="C174" s="33">
        <v>1480.2379290000001</v>
      </c>
      <c r="D174" s="33">
        <v>1480.6791680000001</v>
      </c>
      <c r="E174" s="33">
        <v>1470.218875</v>
      </c>
      <c r="F174" s="33">
        <v>1590.5720290000002</v>
      </c>
      <c r="G174" s="33">
        <v>1685.078878</v>
      </c>
      <c r="H174" s="33">
        <v>1610.1146209999999</v>
      </c>
      <c r="I174" s="33">
        <v>1559.482348</v>
      </c>
      <c r="J174" s="33">
        <v>1653.329428</v>
      </c>
      <c r="K174" s="33">
        <v>1669.4962580000001</v>
      </c>
      <c r="L174" s="33">
        <v>1701.1864419999999</v>
      </c>
      <c r="M174" s="33">
        <v>1731.7507109999999</v>
      </c>
      <c r="N174" s="33">
        <v>1796.670335</v>
      </c>
    </row>
    <row r="175" spans="1:14" x14ac:dyDescent="0.25">
      <c r="A175" s="32" t="s">
        <v>28</v>
      </c>
      <c r="B175" s="33">
        <v>5422.4162569999999</v>
      </c>
      <c r="C175" s="33">
        <v>5441.1196870000003</v>
      </c>
      <c r="D175" s="33">
        <v>5474.9543590000003</v>
      </c>
      <c r="E175" s="33">
        <v>5524.8539060000003</v>
      </c>
      <c r="F175" s="33">
        <v>5917.8833290000002</v>
      </c>
      <c r="G175" s="33">
        <v>6080.9671820000003</v>
      </c>
      <c r="H175" s="33">
        <v>6420.3532909999994</v>
      </c>
      <c r="I175" s="33">
        <v>6056.7392219999992</v>
      </c>
      <c r="J175" s="33">
        <v>6484.295736</v>
      </c>
      <c r="K175" s="33">
        <v>7105.9317919999994</v>
      </c>
      <c r="L175" s="33">
        <v>7665.7388089999995</v>
      </c>
      <c r="M175" s="33">
        <v>8249.6144070000009</v>
      </c>
      <c r="N175" s="33">
        <v>8366.3074620000007</v>
      </c>
    </row>
    <row r="176" spans="1:14" x14ac:dyDescent="0.25">
      <c r="A176" s="32" t="s">
        <v>29</v>
      </c>
      <c r="B176" s="33">
        <v>76.683590000000009</v>
      </c>
      <c r="C176" s="33">
        <v>57.444554999999994</v>
      </c>
      <c r="D176" s="33">
        <v>39.896248999999997</v>
      </c>
      <c r="E176" s="33">
        <v>37.411647000000002</v>
      </c>
      <c r="F176" s="33">
        <v>37.226467999999997</v>
      </c>
      <c r="G176" s="33">
        <v>38.410697999999996</v>
      </c>
      <c r="H176" s="33">
        <v>147.93338900000001</v>
      </c>
      <c r="I176" s="33">
        <v>167.33842300000001</v>
      </c>
      <c r="J176" s="33">
        <v>121.58864</v>
      </c>
      <c r="K176" s="33">
        <v>105.69095</v>
      </c>
      <c r="L176" s="33">
        <v>113.55533600000001</v>
      </c>
      <c r="M176" s="33">
        <v>113.83854199999999</v>
      </c>
      <c r="N176" s="33">
        <v>112.29548</v>
      </c>
    </row>
    <row r="177" spans="1:14" x14ac:dyDescent="0.25">
      <c r="A177" s="32" t="s">
        <v>30</v>
      </c>
      <c r="B177" s="33">
        <v>149.486986</v>
      </c>
      <c r="C177" s="33">
        <v>138.986695</v>
      </c>
      <c r="D177" s="33">
        <v>126.86059900000001</v>
      </c>
      <c r="E177" s="33">
        <v>134.55051800000001</v>
      </c>
      <c r="F177" s="33">
        <v>143.958924</v>
      </c>
      <c r="G177" s="33">
        <v>150.71322499999999</v>
      </c>
      <c r="H177" s="33">
        <v>134.75632400000001</v>
      </c>
      <c r="I177" s="33">
        <v>151.14603099999999</v>
      </c>
      <c r="J177" s="33">
        <v>164.30806100000001</v>
      </c>
      <c r="K177" s="33">
        <v>160.186385</v>
      </c>
      <c r="L177" s="33">
        <v>144.164511</v>
      </c>
      <c r="M177" s="33">
        <v>188.429472</v>
      </c>
      <c r="N177" s="33">
        <v>176.864024</v>
      </c>
    </row>
    <row r="178" spans="1:14" x14ac:dyDescent="0.25">
      <c r="A178" s="32" t="s">
        <v>31</v>
      </c>
      <c r="B178" s="33">
        <v>2243.1626099999999</v>
      </c>
      <c r="C178" s="33">
        <v>2304.8417509999999</v>
      </c>
      <c r="D178" s="33">
        <v>2304.1098269999998</v>
      </c>
      <c r="E178" s="33">
        <v>2323.1021900000001</v>
      </c>
      <c r="F178" s="33">
        <v>2387.8724620000003</v>
      </c>
      <c r="G178" s="33">
        <v>2433.3240309999996</v>
      </c>
      <c r="H178" s="33">
        <v>2546.3162969999998</v>
      </c>
      <c r="I178" s="33">
        <v>2336.6866010000003</v>
      </c>
      <c r="J178" s="33">
        <v>2612.0937210000002</v>
      </c>
      <c r="K178" s="33">
        <v>2776.39203</v>
      </c>
      <c r="L178" s="33">
        <v>3048.297493</v>
      </c>
      <c r="M178" s="33">
        <v>3260.8685460000002</v>
      </c>
      <c r="N178" s="33">
        <v>3361.6579280000001</v>
      </c>
    </row>
    <row r="179" spans="1:14" x14ac:dyDescent="0.25">
      <c r="A179" s="32" t="s">
        <v>32</v>
      </c>
      <c r="B179" s="33">
        <v>334.961883</v>
      </c>
      <c r="C179" s="33">
        <v>373.12296200000003</v>
      </c>
      <c r="D179" s="33">
        <v>407.36329599999999</v>
      </c>
      <c r="E179" s="33">
        <v>420.68854099999999</v>
      </c>
      <c r="F179" s="33">
        <v>440.27604500000001</v>
      </c>
      <c r="G179" s="33">
        <v>436.20550900000001</v>
      </c>
      <c r="H179" s="33">
        <v>431.13439999999997</v>
      </c>
      <c r="I179" s="33">
        <v>381.22526099999999</v>
      </c>
      <c r="J179" s="33">
        <v>399.71172100000001</v>
      </c>
      <c r="K179" s="33">
        <v>459.40400999999997</v>
      </c>
      <c r="L179" s="33">
        <v>517.52343699999994</v>
      </c>
      <c r="M179" s="33">
        <v>564.74439400000006</v>
      </c>
      <c r="N179" s="33">
        <v>593.58080199999995</v>
      </c>
    </row>
    <row r="180" spans="1:14" x14ac:dyDescent="0.25">
      <c r="A180" s="45" t="s">
        <v>33</v>
      </c>
      <c r="B180" s="46">
        <v>13313.269517000001</v>
      </c>
      <c r="C180" s="46">
        <v>12714.030961</v>
      </c>
      <c r="D180" s="46">
        <v>12035.953906999999</v>
      </c>
      <c r="E180" s="46">
        <v>11887.177696000001</v>
      </c>
      <c r="F180" s="46">
        <v>12305.100044999999</v>
      </c>
      <c r="G180" s="46">
        <v>12593.978663000002</v>
      </c>
      <c r="H180" s="46">
        <v>13435.942309</v>
      </c>
      <c r="I180" s="46">
        <v>12403.838458</v>
      </c>
      <c r="J180" s="46">
        <v>12687.482592999999</v>
      </c>
      <c r="K180" s="46">
        <v>13902.125978</v>
      </c>
      <c r="L180" s="46">
        <v>14973.524563999999</v>
      </c>
      <c r="M180" s="46">
        <v>15635.724011999999</v>
      </c>
      <c r="N180" s="46">
        <v>16272.037532999999</v>
      </c>
    </row>
    <row r="181" spans="1:14" x14ac:dyDescent="0.25">
      <c r="A181" s="32" t="s">
        <v>34</v>
      </c>
      <c r="B181" s="33">
        <v>1410.2348019999999</v>
      </c>
      <c r="C181" s="33">
        <v>1312.2693870000001</v>
      </c>
      <c r="D181" s="33">
        <v>1286.0730940000001</v>
      </c>
      <c r="E181" s="33">
        <v>1267.7775039999999</v>
      </c>
      <c r="F181" s="33">
        <v>1281.714414</v>
      </c>
      <c r="G181" s="33">
        <v>1328.204866</v>
      </c>
      <c r="H181" s="33">
        <v>1378.9597779999999</v>
      </c>
      <c r="I181" s="33">
        <v>1337.549845</v>
      </c>
      <c r="J181" s="33">
        <v>1340.0705849999999</v>
      </c>
      <c r="K181" s="33">
        <v>1437.9410350000001</v>
      </c>
      <c r="L181" s="33">
        <v>1536.2453580000001</v>
      </c>
      <c r="M181" s="33">
        <v>1676.204035</v>
      </c>
      <c r="N181" s="33">
        <v>1741.933286</v>
      </c>
    </row>
    <row r="182" spans="1:14" x14ac:dyDescent="0.25">
      <c r="A182" s="32" t="s">
        <v>35</v>
      </c>
      <c r="B182" s="33">
        <v>5819.1351889999996</v>
      </c>
      <c r="C182" s="33">
        <v>5648.0215800000005</v>
      </c>
      <c r="D182" s="33">
        <v>5183.6304979999995</v>
      </c>
      <c r="E182" s="33">
        <v>5084.509677</v>
      </c>
      <c r="F182" s="33">
        <v>5214.2668759999997</v>
      </c>
      <c r="G182" s="33">
        <v>5292.3876030000001</v>
      </c>
      <c r="H182" s="33">
        <v>5665.1984279999997</v>
      </c>
      <c r="I182" s="33">
        <v>5149.7694220000003</v>
      </c>
      <c r="J182" s="33">
        <v>5251.8861310000002</v>
      </c>
      <c r="K182" s="33">
        <v>5574.2032049999998</v>
      </c>
      <c r="L182" s="33">
        <v>5677.6636729999991</v>
      </c>
      <c r="M182" s="33">
        <v>5735.4621420000003</v>
      </c>
      <c r="N182" s="33">
        <v>6006.0057880000004</v>
      </c>
    </row>
    <row r="183" spans="1:14" x14ac:dyDescent="0.25">
      <c r="A183" s="50" t="s">
        <v>36</v>
      </c>
      <c r="B183" s="51">
        <v>3710.8714030000001</v>
      </c>
      <c r="C183" s="51">
        <v>3607.4831480000003</v>
      </c>
      <c r="D183" s="51">
        <v>3229.654595</v>
      </c>
      <c r="E183" s="51">
        <v>3239.106225</v>
      </c>
      <c r="F183" s="51">
        <v>3290.3716080000004</v>
      </c>
      <c r="G183" s="51">
        <v>3275.1393720000001</v>
      </c>
      <c r="H183" s="51">
        <v>3520.5643089999999</v>
      </c>
      <c r="I183" s="51">
        <v>3166.7782790000001</v>
      </c>
      <c r="J183" s="51">
        <v>3204.281172</v>
      </c>
      <c r="K183" s="51">
        <v>3413.1653980000001</v>
      </c>
      <c r="L183" s="51">
        <v>3383.3900520000002</v>
      </c>
      <c r="M183" s="51">
        <v>3254.6538010000004</v>
      </c>
      <c r="N183" s="51">
        <v>3364.542555</v>
      </c>
    </row>
    <row r="184" spans="1:14" x14ac:dyDescent="0.25">
      <c r="A184" s="55" t="s">
        <v>37</v>
      </c>
      <c r="B184" s="51">
        <v>2108.263786</v>
      </c>
      <c r="C184" s="51">
        <v>2040.5384309999999</v>
      </c>
      <c r="D184" s="51">
        <v>1953.9759020000001</v>
      </c>
      <c r="E184" s="51">
        <v>1845.403452</v>
      </c>
      <c r="F184" s="51">
        <v>1923.895268</v>
      </c>
      <c r="G184" s="51">
        <v>2017.248231</v>
      </c>
      <c r="H184" s="51">
        <v>2144.6341199999997</v>
      </c>
      <c r="I184" s="51">
        <v>1982.9911430000002</v>
      </c>
      <c r="J184" s="51">
        <v>2047.6049599999999</v>
      </c>
      <c r="K184" s="51">
        <v>2161.0378069999997</v>
      </c>
      <c r="L184" s="51">
        <v>2294.2736209999998</v>
      </c>
      <c r="M184" s="51">
        <v>2480.8083420000003</v>
      </c>
      <c r="N184" s="51">
        <v>2641.4632339999998</v>
      </c>
    </row>
    <row r="185" spans="1:14" x14ac:dyDescent="0.25">
      <c r="A185" s="32" t="s">
        <v>38</v>
      </c>
      <c r="B185" s="33">
        <v>3556.2895470000003</v>
      </c>
      <c r="C185" s="33">
        <v>3161.2625779999998</v>
      </c>
      <c r="D185" s="33">
        <v>3001.3122229999999</v>
      </c>
      <c r="E185" s="33">
        <v>2951.0064220000004</v>
      </c>
      <c r="F185" s="33">
        <v>3148.702702</v>
      </c>
      <c r="G185" s="33">
        <v>3308.7796090000002</v>
      </c>
      <c r="H185" s="33">
        <v>3663.7554639999998</v>
      </c>
      <c r="I185" s="33">
        <v>3313.6706910000003</v>
      </c>
      <c r="J185" s="33">
        <v>3359.340522</v>
      </c>
      <c r="K185" s="33">
        <v>3940.488319</v>
      </c>
      <c r="L185" s="33">
        <v>4618.03989</v>
      </c>
      <c r="M185" s="33">
        <v>4905.8059379999995</v>
      </c>
      <c r="N185" s="33">
        <v>5108.4911460000003</v>
      </c>
    </row>
    <row r="186" spans="1:14" x14ac:dyDescent="0.25">
      <c r="A186" s="32" t="s">
        <v>39</v>
      </c>
      <c r="B186" s="33">
        <v>2527.6099790000003</v>
      </c>
      <c r="C186" s="33">
        <v>2592.4774170000001</v>
      </c>
      <c r="D186" s="33">
        <v>2564.9380929999998</v>
      </c>
      <c r="E186" s="33">
        <v>2583.8840920000002</v>
      </c>
      <c r="F186" s="33">
        <v>2660.416052</v>
      </c>
      <c r="G186" s="33">
        <v>2664.6065840000001</v>
      </c>
      <c r="H186" s="33">
        <v>2728.02864</v>
      </c>
      <c r="I186" s="33">
        <v>2602.8485000000001</v>
      </c>
      <c r="J186" s="33">
        <v>2736.1853540000002</v>
      </c>
      <c r="K186" s="33">
        <v>2949.4934210000001</v>
      </c>
      <c r="L186" s="33">
        <v>3141.5756429999997</v>
      </c>
      <c r="M186" s="33">
        <v>3318.2518949999999</v>
      </c>
      <c r="N186" s="33">
        <v>3415.607313</v>
      </c>
    </row>
    <row r="187" spans="1:14" x14ac:dyDescent="0.25">
      <c r="A187" s="45" t="s">
        <v>40</v>
      </c>
      <c r="B187" s="46">
        <v>6834.7434720000001</v>
      </c>
      <c r="C187" s="46">
        <v>7063.4469689999996</v>
      </c>
      <c r="D187" s="46">
        <v>6958.6915900000004</v>
      </c>
      <c r="E187" s="46">
        <v>6830.8260380000002</v>
      </c>
      <c r="F187" s="46">
        <v>6845.0201440000001</v>
      </c>
      <c r="G187" s="46">
        <v>6576.540712</v>
      </c>
      <c r="H187" s="46">
        <v>8112.7131099999997</v>
      </c>
      <c r="I187" s="46">
        <v>8201.0885890000009</v>
      </c>
      <c r="J187" s="46">
        <v>8267.6994369999993</v>
      </c>
      <c r="K187" s="46">
        <v>8591.2177640000009</v>
      </c>
      <c r="L187" s="46">
        <v>8960.5084719999995</v>
      </c>
      <c r="M187" s="46">
        <v>9244.5375280000007</v>
      </c>
      <c r="N187" s="46">
        <v>9489.977159</v>
      </c>
    </row>
    <row r="188" spans="1:14" x14ac:dyDescent="0.25">
      <c r="A188" s="32" t="s">
        <v>41</v>
      </c>
      <c r="B188" s="33">
        <v>42.850845</v>
      </c>
      <c r="C188" s="33">
        <v>39.489902999999998</v>
      </c>
      <c r="D188" s="33">
        <v>34.576402000000002</v>
      </c>
      <c r="E188" s="33">
        <v>31.874578</v>
      </c>
      <c r="F188" s="33">
        <v>32.238525000000003</v>
      </c>
      <c r="G188" s="33">
        <v>36.250514000000003</v>
      </c>
      <c r="H188" s="33">
        <v>580.45101</v>
      </c>
      <c r="I188" s="33">
        <v>595.75458600000002</v>
      </c>
      <c r="J188" s="33">
        <v>616.39927399999999</v>
      </c>
      <c r="K188" s="33">
        <v>599.20140400000003</v>
      </c>
      <c r="L188" s="33">
        <v>618.84529899999995</v>
      </c>
      <c r="M188" s="33">
        <v>624.47534299999995</v>
      </c>
      <c r="N188" s="33">
        <v>634.88192299999992</v>
      </c>
    </row>
    <row r="189" spans="1:14" x14ac:dyDescent="0.25">
      <c r="A189" s="32" t="s">
        <v>42</v>
      </c>
      <c r="B189" s="33">
        <v>302.25103300000001</v>
      </c>
      <c r="C189" s="33">
        <v>312.44160299999999</v>
      </c>
      <c r="D189" s="33">
        <v>311.87630100000001</v>
      </c>
      <c r="E189" s="33">
        <v>328.25979999999998</v>
      </c>
      <c r="F189" s="33">
        <v>319.763261</v>
      </c>
      <c r="G189" s="33">
        <v>346.78943200000003</v>
      </c>
      <c r="H189" s="33">
        <v>431.57239800000002</v>
      </c>
      <c r="I189" s="33">
        <v>521.13223700000003</v>
      </c>
      <c r="J189" s="33">
        <v>498.22817099999997</v>
      </c>
      <c r="K189" s="33">
        <v>501.81866500000001</v>
      </c>
      <c r="L189" s="33">
        <v>571.13271199999997</v>
      </c>
      <c r="M189" s="33">
        <v>652.53772600000002</v>
      </c>
      <c r="N189" s="33">
        <v>676.89791400000001</v>
      </c>
    </row>
    <row r="190" spans="1:14" x14ac:dyDescent="0.25">
      <c r="A190" s="32" t="s">
        <v>43</v>
      </c>
      <c r="B190" s="33">
        <v>6489.6415930000003</v>
      </c>
      <c r="C190" s="33">
        <v>6711.5154629999997</v>
      </c>
      <c r="D190" s="33">
        <v>6612.2388879999999</v>
      </c>
      <c r="E190" s="33">
        <v>6470.6916600000004</v>
      </c>
      <c r="F190" s="33">
        <v>6493.0183579999994</v>
      </c>
      <c r="G190" s="33">
        <v>6193.5007660000001</v>
      </c>
      <c r="H190" s="33">
        <v>7100.6897010000002</v>
      </c>
      <c r="I190" s="33">
        <v>7084.2017660000001</v>
      </c>
      <c r="J190" s="33">
        <v>7153.0719919999992</v>
      </c>
      <c r="K190" s="33">
        <v>7490.1976949999998</v>
      </c>
      <c r="L190" s="33">
        <v>7770.5304610000003</v>
      </c>
      <c r="M190" s="33">
        <v>7967.5244590000002</v>
      </c>
      <c r="N190" s="33">
        <v>8178.1973239999998</v>
      </c>
    </row>
    <row r="191" spans="1:14" x14ac:dyDescent="0.25">
      <c r="A191" s="50" t="s">
        <v>44</v>
      </c>
      <c r="B191" s="51">
        <v>2498.5957710000002</v>
      </c>
      <c r="C191" s="51">
        <v>2673.9277190000003</v>
      </c>
      <c r="D191" s="51">
        <v>2563.0032540000002</v>
      </c>
      <c r="E191" s="51">
        <v>2389.6500379999998</v>
      </c>
      <c r="F191" s="51">
        <v>2297.3623299999999</v>
      </c>
      <c r="G191" s="51">
        <v>1611.685802</v>
      </c>
      <c r="H191" s="51">
        <v>1648.7277859999999</v>
      </c>
      <c r="I191" s="51">
        <v>1692.2881830000001</v>
      </c>
      <c r="J191" s="51">
        <v>1711.3785930000001</v>
      </c>
      <c r="K191" s="51">
        <v>1776.351038</v>
      </c>
      <c r="L191" s="51">
        <v>1880.9369239999999</v>
      </c>
      <c r="M191" s="51">
        <v>1894.5557249999999</v>
      </c>
      <c r="N191" s="51">
        <v>1952.1336859999999</v>
      </c>
    </row>
    <row r="192" spans="1:14" x14ac:dyDescent="0.25">
      <c r="A192" s="55" t="s">
        <v>45</v>
      </c>
      <c r="B192" s="51">
        <v>3326.6473350000001</v>
      </c>
      <c r="C192" s="51">
        <v>3383.3791099999999</v>
      </c>
      <c r="D192" s="51">
        <v>3404.2120690000002</v>
      </c>
      <c r="E192" s="51">
        <v>3452.2158869999998</v>
      </c>
      <c r="F192" s="51">
        <v>3559.378244</v>
      </c>
      <c r="G192" s="51">
        <v>3580.70768</v>
      </c>
      <c r="H192" s="51">
        <v>3989.8333619999999</v>
      </c>
      <c r="I192" s="51">
        <v>3929.340076</v>
      </c>
      <c r="J192" s="51">
        <v>4000.781935</v>
      </c>
      <c r="K192" s="51">
        <v>4190.3936080000003</v>
      </c>
      <c r="L192" s="51">
        <v>4285.2729579999996</v>
      </c>
      <c r="M192" s="51">
        <v>4364.9090299999998</v>
      </c>
      <c r="N192" s="51">
        <v>4476.701446</v>
      </c>
    </row>
    <row r="193" spans="1:14" x14ac:dyDescent="0.25">
      <c r="A193" s="55" t="s">
        <v>46</v>
      </c>
      <c r="B193" s="51">
        <v>298.73516000000001</v>
      </c>
      <c r="C193" s="51">
        <v>283.11688800000002</v>
      </c>
      <c r="D193" s="51">
        <v>277.71139799999997</v>
      </c>
      <c r="E193" s="51">
        <v>271.49631699999998</v>
      </c>
      <c r="F193" s="51">
        <v>275.61557199999999</v>
      </c>
      <c r="G193" s="51">
        <v>278.18190200000004</v>
      </c>
      <c r="H193" s="51">
        <v>396.65275600000001</v>
      </c>
      <c r="I193" s="51">
        <v>358.69207899999998</v>
      </c>
      <c r="J193" s="51">
        <v>357.97471400000001</v>
      </c>
      <c r="K193" s="51">
        <v>375.983158</v>
      </c>
      <c r="L193" s="51">
        <v>386.441417</v>
      </c>
      <c r="M193" s="51">
        <v>402.988585</v>
      </c>
      <c r="N193" s="51">
        <v>389.55917099999999</v>
      </c>
    </row>
    <row r="194" spans="1:14" x14ac:dyDescent="0.25">
      <c r="A194" s="55" t="s">
        <v>47</v>
      </c>
      <c r="B194" s="51">
        <v>28.692498999999998</v>
      </c>
      <c r="C194" s="51">
        <v>28.254102</v>
      </c>
      <c r="D194" s="51">
        <v>30.181522999999999</v>
      </c>
      <c r="E194" s="51">
        <v>33.350507999999998</v>
      </c>
      <c r="F194" s="51">
        <v>33.973443000000003</v>
      </c>
      <c r="G194" s="51">
        <v>42.352723999999995</v>
      </c>
      <c r="H194" s="51">
        <v>292.44053700000001</v>
      </c>
      <c r="I194" s="51">
        <v>295.09806400000002</v>
      </c>
      <c r="J194" s="51">
        <v>293.02376399999997</v>
      </c>
      <c r="K194" s="51">
        <v>310.825963</v>
      </c>
      <c r="L194" s="51">
        <v>332.03443299999998</v>
      </c>
      <c r="M194" s="51">
        <v>368.70419900000002</v>
      </c>
      <c r="N194" s="51">
        <v>376.68386299999997</v>
      </c>
    </row>
    <row r="195" spans="1:14" x14ac:dyDescent="0.25">
      <c r="A195" s="55" t="s">
        <v>48</v>
      </c>
      <c r="B195" s="51">
        <v>336.97082699999999</v>
      </c>
      <c r="C195" s="51">
        <v>342.83764299999996</v>
      </c>
      <c r="D195" s="51">
        <v>337.13064300000002</v>
      </c>
      <c r="E195" s="51">
        <v>323.97890899999999</v>
      </c>
      <c r="F195" s="51">
        <v>326.68876799999998</v>
      </c>
      <c r="G195" s="51">
        <v>680.57265900000004</v>
      </c>
      <c r="H195" s="51">
        <v>773.03526099999999</v>
      </c>
      <c r="I195" s="51">
        <v>808.783365</v>
      </c>
      <c r="J195" s="51">
        <v>789.91298599999993</v>
      </c>
      <c r="K195" s="51">
        <v>836.64392900000007</v>
      </c>
      <c r="L195" s="51">
        <v>885.84472899999992</v>
      </c>
      <c r="M195" s="51">
        <v>936.36691900000005</v>
      </c>
      <c r="N195" s="51">
        <v>983.11915799999997</v>
      </c>
    </row>
    <row r="196" spans="1:14" x14ac:dyDescent="0.25">
      <c r="A196" s="45" t="s">
        <v>49</v>
      </c>
      <c r="B196" s="46">
        <v>4895.0818829999998</v>
      </c>
      <c r="C196" s="46">
        <v>4723.5688540000001</v>
      </c>
      <c r="D196" s="46">
        <v>4519.3867700000001</v>
      </c>
      <c r="E196" s="46">
        <v>4463.9013020000002</v>
      </c>
      <c r="F196" s="46">
        <v>4495.8009599999996</v>
      </c>
      <c r="G196" s="46">
        <v>5008.5425370000003</v>
      </c>
      <c r="H196" s="46">
        <v>5332.8504110000003</v>
      </c>
      <c r="I196" s="46">
        <v>5145.5955329999997</v>
      </c>
      <c r="J196" s="46">
        <v>5421.7789499999999</v>
      </c>
      <c r="K196" s="46">
        <v>6267.0070809999997</v>
      </c>
      <c r="L196" s="46">
        <v>7629.5298219999995</v>
      </c>
      <c r="M196" s="46">
        <v>9536.5485189999999</v>
      </c>
      <c r="N196" s="46">
        <v>9727.9005159999997</v>
      </c>
    </row>
    <row r="197" spans="1:14" x14ac:dyDescent="0.25">
      <c r="A197" s="32" t="s">
        <v>50</v>
      </c>
      <c r="B197" s="33"/>
      <c r="C197" s="33"/>
      <c r="D197" s="33"/>
      <c r="E197" s="33"/>
      <c r="F197" s="33"/>
      <c r="G197" s="33">
        <v>26.794553000000001</v>
      </c>
      <c r="H197" s="33">
        <v>27.016898999999999</v>
      </c>
      <c r="I197" s="33">
        <v>28.910551999999999</v>
      </c>
      <c r="J197" s="33">
        <v>43.970551</v>
      </c>
      <c r="K197" s="33">
        <v>74.262613999999999</v>
      </c>
      <c r="L197" s="33">
        <v>144.794757</v>
      </c>
      <c r="M197" s="33">
        <v>272.97900800000002</v>
      </c>
      <c r="N197" s="33">
        <v>199.31788</v>
      </c>
    </row>
    <row r="198" spans="1:14" x14ac:dyDescent="0.25">
      <c r="A198" s="32" t="s">
        <v>51</v>
      </c>
      <c r="B198" s="33">
        <v>4047.7901969999998</v>
      </c>
      <c r="C198" s="33">
        <v>4037.0296040000003</v>
      </c>
      <c r="D198" s="33">
        <v>3921.8099819999998</v>
      </c>
      <c r="E198" s="33">
        <v>3832.4188919999997</v>
      </c>
      <c r="F198" s="33">
        <v>3915.7859049999997</v>
      </c>
      <c r="G198" s="33">
        <v>4361.3380440000001</v>
      </c>
      <c r="H198" s="33">
        <v>4575.0021080000006</v>
      </c>
      <c r="I198" s="33">
        <v>4459.5639900000006</v>
      </c>
      <c r="J198" s="33">
        <v>4703.1438239999998</v>
      </c>
      <c r="K198" s="33">
        <v>5379.2539940000006</v>
      </c>
      <c r="L198" s="33">
        <v>6741.3513729999995</v>
      </c>
      <c r="M198" s="33">
        <v>8539.6217739999993</v>
      </c>
      <c r="N198" s="33">
        <v>8749.4703460000001</v>
      </c>
    </row>
    <row r="199" spans="1:14" x14ac:dyDescent="0.25">
      <c r="A199" s="50" t="s">
        <v>52</v>
      </c>
      <c r="B199" s="51">
        <v>2366.6364079999998</v>
      </c>
      <c r="C199" s="51">
        <v>2335.1847619999999</v>
      </c>
      <c r="D199" s="51">
        <v>2242.1255139999998</v>
      </c>
      <c r="E199" s="51">
        <v>2192.7628049999998</v>
      </c>
      <c r="F199" s="51">
        <v>2206.3665679999999</v>
      </c>
      <c r="G199" s="51">
        <v>2202.5068369999999</v>
      </c>
      <c r="H199" s="51">
        <v>2344.9710970000001</v>
      </c>
      <c r="I199" s="51">
        <v>2269.6180899999999</v>
      </c>
      <c r="J199" s="51">
        <v>2346.553527</v>
      </c>
      <c r="K199" s="51">
        <v>2480.4400800000003</v>
      </c>
      <c r="L199" s="51">
        <v>2627.5829800000001</v>
      </c>
      <c r="M199" s="51">
        <v>2820.4105950000003</v>
      </c>
      <c r="N199" s="51">
        <v>2987.51944</v>
      </c>
    </row>
    <row r="200" spans="1:14" x14ac:dyDescent="0.25">
      <c r="A200" s="55" t="s">
        <v>53</v>
      </c>
      <c r="B200" s="51">
        <v>926.17118499999992</v>
      </c>
      <c r="C200" s="51">
        <v>932.35799399999996</v>
      </c>
      <c r="D200" s="51">
        <v>903.08743000000004</v>
      </c>
      <c r="E200" s="51">
        <v>877.65694899999994</v>
      </c>
      <c r="F200" s="51">
        <v>900.40443600000003</v>
      </c>
      <c r="G200" s="51">
        <v>941.17901899999993</v>
      </c>
      <c r="H200" s="51">
        <v>946.4645129999999</v>
      </c>
      <c r="I200" s="51">
        <v>925.95964400000003</v>
      </c>
      <c r="J200" s="51">
        <v>924.343842</v>
      </c>
      <c r="K200" s="51">
        <v>983.89576699999998</v>
      </c>
      <c r="L200" s="51">
        <v>1097.8911889999999</v>
      </c>
      <c r="M200" s="51">
        <v>1118.6582519999999</v>
      </c>
      <c r="N200" s="51">
        <v>1063.105188</v>
      </c>
    </row>
    <row r="201" spans="1:14" x14ac:dyDescent="0.25">
      <c r="A201" s="55" t="s">
        <v>54</v>
      </c>
      <c r="B201" s="51">
        <v>754.98260299999993</v>
      </c>
      <c r="C201" s="51">
        <v>769.48684800000001</v>
      </c>
      <c r="D201" s="51">
        <v>776.597038</v>
      </c>
      <c r="E201" s="51">
        <v>761.9991379999999</v>
      </c>
      <c r="F201" s="51">
        <v>809.0148999999999</v>
      </c>
      <c r="G201" s="51">
        <v>1217.652188</v>
      </c>
      <c r="H201" s="51">
        <v>1283.5664980000001</v>
      </c>
      <c r="I201" s="51">
        <v>1263.9862560000001</v>
      </c>
      <c r="J201" s="51">
        <v>1432.246455</v>
      </c>
      <c r="K201" s="51">
        <v>1914.9181469999999</v>
      </c>
      <c r="L201" s="51">
        <v>3015.8772039999999</v>
      </c>
      <c r="M201" s="51">
        <v>4600.5529270000006</v>
      </c>
      <c r="N201" s="51">
        <v>4698.8457180000005</v>
      </c>
    </row>
    <row r="202" spans="1:14" x14ac:dyDescent="0.25">
      <c r="A202" s="32" t="s">
        <v>55</v>
      </c>
      <c r="B202" s="33">
        <v>847.29168600000003</v>
      </c>
      <c r="C202" s="33">
        <v>686.53924900000004</v>
      </c>
      <c r="D202" s="33">
        <v>597.57678799999996</v>
      </c>
      <c r="E202" s="33">
        <v>631.48240999999996</v>
      </c>
      <c r="F202" s="33">
        <v>580.01505399999996</v>
      </c>
      <c r="G202" s="33">
        <v>620.409941</v>
      </c>
      <c r="H202" s="33">
        <v>730.83140400000002</v>
      </c>
      <c r="I202" s="33">
        <v>657.120991</v>
      </c>
      <c r="J202" s="33">
        <v>674.66457500000001</v>
      </c>
      <c r="K202" s="33">
        <v>813.49047200000007</v>
      </c>
      <c r="L202" s="33">
        <v>743.383692</v>
      </c>
      <c r="M202" s="33">
        <v>723.94773800000007</v>
      </c>
      <c r="N202" s="33">
        <v>779.11229100000003</v>
      </c>
    </row>
    <row r="203" spans="1:14" x14ac:dyDescent="0.25">
      <c r="A203" s="45" t="s">
        <v>56</v>
      </c>
      <c r="B203" s="46">
        <v>2968.904196</v>
      </c>
      <c r="C203" s="46">
        <v>2748.2940519999997</v>
      </c>
      <c r="D203" s="46">
        <v>2656.962176</v>
      </c>
      <c r="E203" s="46">
        <v>2593.5259959999999</v>
      </c>
      <c r="F203" s="46">
        <v>2359.7777029999997</v>
      </c>
      <c r="G203" s="46">
        <v>2539.4377979999999</v>
      </c>
      <c r="H203" s="46">
        <v>2511.8289930000001</v>
      </c>
      <c r="I203" s="46">
        <v>2513.3139650000003</v>
      </c>
      <c r="J203" s="46">
        <v>2468.1715159999999</v>
      </c>
      <c r="K203" s="46">
        <v>2710.6011149999999</v>
      </c>
      <c r="L203" s="46">
        <v>2539.0211170000002</v>
      </c>
      <c r="M203" s="46">
        <v>2538.4866359999996</v>
      </c>
      <c r="N203" s="46">
        <v>2563.7105390000002</v>
      </c>
    </row>
    <row r="204" spans="1:14" x14ac:dyDescent="0.25">
      <c r="A204" s="32" t="s">
        <v>57</v>
      </c>
      <c r="B204" s="33">
        <v>620.76201100000003</v>
      </c>
      <c r="C204" s="33">
        <v>489.88366599999995</v>
      </c>
      <c r="D204" s="33">
        <v>417.67585800000001</v>
      </c>
      <c r="E204" s="33">
        <v>434.06611800000002</v>
      </c>
      <c r="F204" s="33">
        <v>446.02156100000002</v>
      </c>
      <c r="G204" s="33">
        <v>578.246306</v>
      </c>
      <c r="H204" s="33">
        <v>617.97268400000007</v>
      </c>
      <c r="I204" s="33">
        <v>557.74256500000001</v>
      </c>
      <c r="J204" s="33">
        <v>561.82128699999998</v>
      </c>
      <c r="K204" s="33">
        <v>561.72584600000005</v>
      </c>
      <c r="L204" s="33">
        <v>496.15059100000002</v>
      </c>
      <c r="M204" s="33">
        <v>385.40051699999998</v>
      </c>
      <c r="N204" s="33">
        <v>391.53641499999998</v>
      </c>
    </row>
    <row r="205" spans="1:14" x14ac:dyDescent="0.25">
      <c r="A205" s="32" t="s">
        <v>58</v>
      </c>
      <c r="B205" s="33">
        <v>943.19870800000001</v>
      </c>
      <c r="C205" s="33">
        <v>904.99964499999999</v>
      </c>
      <c r="D205" s="33">
        <v>884.05245500000001</v>
      </c>
      <c r="E205" s="33">
        <v>761.67078700000002</v>
      </c>
      <c r="F205" s="33">
        <v>581.19420700000001</v>
      </c>
      <c r="G205" s="33">
        <v>605.75325099999998</v>
      </c>
      <c r="H205" s="33">
        <v>584.34816499999999</v>
      </c>
      <c r="I205" s="33">
        <v>598.17689499999994</v>
      </c>
      <c r="J205" s="33">
        <v>599.18321199999991</v>
      </c>
      <c r="K205" s="33">
        <v>623.78960100000006</v>
      </c>
      <c r="L205" s="33">
        <v>672.47379599999999</v>
      </c>
      <c r="M205" s="33">
        <v>735.49315799999999</v>
      </c>
      <c r="N205" s="33">
        <v>705.23409299999992</v>
      </c>
    </row>
    <row r="206" spans="1:14" x14ac:dyDescent="0.25">
      <c r="A206" s="32" t="s">
        <v>59</v>
      </c>
      <c r="B206" s="33">
        <v>765.43415099999993</v>
      </c>
      <c r="C206" s="33">
        <v>779.12272000000007</v>
      </c>
      <c r="D206" s="33">
        <v>785.55707499999994</v>
      </c>
      <c r="E206" s="33">
        <v>790.32233299999996</v>
      </c>
      <c r="F206" s="33">
        <v>802.87203299999999</v>
      </c>
      <c r="G206" s="33">
        <v>822.72286500000007</v>
      </c>
      <c r="H206" s="33">
        <v>814.000092</v>
      </c>
      <c r="I206" s="33">
        <v>836.81586800000002</v>
      </c>
      <c r="J206" s="33">
        <v>860.51730000000009</v>
      </c>
      <c r="K206" s="33">
        <v>891.12043600000004</v>
      </c>
      <c r="L206" s="33">
        <v>953.16230100000007</v>
      </c>
      <c r="M206" s="33">
        <v>997.92983100000004</v>
      </c>
      <c r="N206" s="33">
        <v>1030.098146</v>
      </c>
    </row>
    <row r="207" spans="1:14" x14ac:dyDescent="0.25">
      <c r="A207" s="32" t="s">
        <v>60</v>
      </c>
      <c r="B207" s="33">
        <v>320.75657699999999</v>
      </c>
      <c r="C207" s="33">
        <v>274.02136999999999</v>
      </c>
      <c r="D207" s="33">
        <v>281.955803</v>
      </c>
      <c r="E207" s="33">
        <v>333.25620500000002</v>
      </c>
      <c r="F207" s="33">
        <v>269.31583899999998</v>
      </c>
      <c r="G207" s="33">
        <v>261.16598099999999</v>
      </c>
      <c r="H207" s="33">
        <v>224.78266500000001</v>
      </c>
      <c r="I207" s="33">
        <v>251.18367799999999</v>
      </c>
      <c r="J207" s="33">
        <v>166.76446899999999</v>
      </c>
      <c r="K207" s="33">
        <v>153.25439499999999</v>
      </c>
      <c r="L207" s="33">
        <v>163.46455800000001</v>
      </c>
      <c r="M207" s="33">
        <v>182.665761</v>
      </c>
      <c r="N207" s="33">
        <v>165.49571600000002</v>
      </c>
    </row>
    <row r="208" spans="1:14" x14ac:dyDescent="0.25">
      <c r="A208" s="32" t="s">
        <v>61</v>
      </c>
      <c r="B208" s="33">
        <v>318.75274899999999</v>
      </c>
      <c r="C208" s="33">
        <v>300.26665000000003</v>
      </c>
      <c r="D208" s="33">
        <v>287.72098500000004</v>
      </c>
      <c r="E208" s="33">
        <v>274.21055100000001</v>
      </c>
      <c r="F208" s="33">
        <v>260.37406299999998</v>
      </c>
      <c r="G208" s="33">
        <v>271.549396</v>
      </c>
      <c r="H208" s="33">
        <v>270.72538599999996</v>
      </c>
      <c r="I208" s="33">
        <v>269.39495999999997</v>
      </c>
      <c r="J208" s="33">
        <v>279.88524799999999</v>
      </c>
      <c r="K208" s="33">
        <v>480.71083699999997</v>
      </c>
      <c r="L208" s="33">
        <v>253.76987100000002</v>
      </c>
      <c r="M208" s="33">
        <v>236.99736899999999</v>
      </c>
      <c r="N208" s="33">
        <v>271.34617000000003</v>
      </c>
    </row>
    <row r="209" spans="1:14" x14ac:dyDescent="0.25">
      <c r="A209" s="45" t="s">
        <v>62</v>
      </c>
      <c r="B209" s="46">
        <v>7895.7373479999997</v>
      </c>
      <c r="C209" s="46">
        <v>6895.3706820000007</v>
      </c>
      <c r="D209" s="46">
        <v>6465.4363370000001</v>
      </c>
      <c r="E209" s="46">
        <v>6490.5624590000007</v>
      </c>
      <c r="F209" s="46">
        <v>6691.5056850000001</v>
      </c>
      <c r="G209" s="46">
        <v>6126.6921480000001</v>
      </c>
      <c r="H209" s="46">
        <v>7330.4643809999998</v>
      </c>
      <c r="I209" s="46">
        <v>6406.6862199999996</v>
      </c>
      <c r="J209" s="46">
        <v>6359.9349650000004</v>
      </c>
      <c r="K209" s="46">
        <v>6549.8321809999998</v>
      </c>
      <c r="L209" s="46">
        <v>6103.6332540000003</v>
      </c>
      <c r="M209" s="46">
        <v>5139.5574740000002</v>
      </c>
      <c r="N209" s="46">
        <v>5395.8979490000002</v>
      </c>
    </row>
    <row r="210" spans="1:14" x14ac:dyDescent="0.25">
      <c r="A210" s="32" t="s">
        <v>63</v>
      </c>
      <c r="B210" s="33">
        <v>979.321056</v>
      </c>
      <c r="C210" s="33">
        <v>958.553403</v>
      </c>
      <c r="D210" s="33">
        <v>943.05269199999998</v>
      </c>
      <c r="E210" s="33">
        <v>930.69984599999998</v>
      </c>
      <c r="F210" s="33">
        <v>966.29101300000002</v>
      </c>
      <c r="G210" s="33">
        <v>913.17156199999999</v>
      </c>
      <c r="H210" s="33">
        <v>1003.9231179999999</v>
      </c>
      <c r="I210" s="33">
        <v>937.18220500000007</v>
      </c>
      <c r="J210" s="33">
        <v>944.47327799999994</v>
      </c>
      <c r="K210" s="33">
        <v>895.86853399999995</v>
      </c>
      <c r="L210" s="33">
        <v>541.96354700000006</v>
      </c>
      <c r="M210" s="33">
        <v>52.514505</v>
      </c>
      <c r="N210" s="33">
        <v>55.580067</v>
      </c>
    </row>
    <row r="211" spans="1:14" x14ac:dyDescent="0.25">
      <c r="A211" s="32" t="s">
        <v>64</v>
      </c>
      <c r="B211" s="33">
        <v>74.203796999999994</v>
      </c>
      <c r="C211" s="33">
        <v>76.124421999999996</v>
      </c>
      <c r="D211" s="33">
        <v>75.382049999999992</v>
      </c>
      <c r="E211" s="33">
        <v>69.943275999999997</v>
      </c>
      <c r="F211" s="33">
        <v>66.985361999999995</v>
      </c>
      <c r="G211" s="33">
        <v>62.230410000000006</v>
      </c>
      <c r="H211" s="33">
        <v>59.863854000000003</v>
      </c>
      <c r="I211" s="33">
        <v>44.126987</v>
      </c>
      <c r="J211" s="33">
        <v>51.974751999999995</v>
      </c>
      <c r="K211" s="33">
        <v>58.850305999999996</v>
      </c>
      <c r="L211" s="33">
        <v>64.579741999999996</v>
      </c>
      <c r="M211" s="33">
        <v>64.246374000000003</v>
      </c>
      <c r="N211" s="33">
        <v>61.126667999999995</v>
      </c>
    </row>
    <row r="212" spans="1:14" x14ac:dyDescent="0.25">
      <c r="A212" s="32" t="s">
        <v>65</v>
      </c>
      <c r="B212" s="33">
        <v>93.679181999999997</v>
      </c>
      <c r="C212" s="33">
        <v>83.816382000000004</v>
      </c>
      <c r="D212" s="33">
        <v>69.518180000000001</v>
      </c>
      <c r="E212" s="33">
        <v>67.898218</v>
      </c>
      <c r="F212" s="33">
        <v>57.870484000000005</v>
      </c>
      <c r="G212" s="33">
        <v>123.27695700000001</v>
      </c>
      <c r="H212" s="33">
        <v>594.81225200000006</v>
      </c>
      <c r="I212" s="33">
        <v>585.45054199999993</v>
      </c>
      <c r="J212" s="33">
        <v>619.02104699999995</v>
      </c>
      <c r="K212" s="33">
        <v>693.50802399999998</v>
      </c>
      <c r="L212" s="33">
        <v>769.48380100000008</v>
      </c>
      <c r="M212" s="33">
        <v>779.28592000000003</v>
      </c>
      <c r="N212" s="33">
        <v>738.43997400000001</v>
      </c>
    </row>
    <row r="213" spans="1:14" x14ac:dyDescent="0.25">
      <c r="A213" s="32" t="s">
        <v>66</v>
      </c>
      <c r="B213" s="33">
        <v>4238.529391</v>
      </c>
      <c r="C213" s="33">
        <v>3636.2267570000004</v>
      </c>
      <c r="D213" s="33">
        <v>3241.0329080000001</v>
      </c>
      <c r="E213" s="33">
        <v>3240.0246530000004</v>
      </c>
      <c r="F213" s="33">
        <v>3332.8649789999999</v>
      </c>
      <c r="G213" s="33">
        <v>3400.5080829999997</v>
      </c>
      <c r="H213" s="33">
        <v>3894.6852650000001</v>
      </c>
      <c r="I213" s="33">
        <v>3360.070127</v>
      </c>
      <c r="J213" s="33">
        <v>3319.128213</v>
      </c>
      <c r="K213" s="33">
        <v>3552.3096879999998</v>
      </c>
      <c r="L213" s="33">
        <v>3784.870531</v>
      </c>
      <c r="M213" s="33">
        <v>4094.0166120000004</v>
      </c>
      <c r="N213" s="33">
        <v>4386.7331240000003</v>
      </c>
    </row>
    <row r="214" spans="1:14" x14ac:dyDescent="0.25">
      <c r="A214" s="32" t="s">
        <v>67</v>
      </c>
      <c r="B214" s="33">
        <v>2510.003921</v>
      </c>
      <c r="C214" s="33">
        <v>2140.6497180000001</v>
      </c>
      <c r="D214" s="33">
        <v>2136.450507</v>
      </c>
      <c r="E214" s="33">
        <v>2181.9964660000001</v>
      </c>
      <c r="F214" s="33">
        <v>2267.4938469999997</v>
      </c>
      <c r="G214" s="33">
        <v>1627.5051370000001</v>
      </c>
      <c r="H214" s="33">
        <v>1777.1798920000001</v>
      </c>
      <c r="I214" s="33">
        <v>1479.85636</v>
      </c>
      <c r="J214" s="33">
        <v>1425.3376750000002</v>
      </c>
      <c r="K214" s="33">
        <v>1349.2956300000001</v>
      </c>
      <c r="L214" s="33">
        <v>942.73563300000001</v>
      </c>
      <c r="M214" s="33">
        <v>149.49406400000001</v>
      </c>
      <c r="N214" s="33">
        <v>154.01811699999999</v>
      </c>
    </row>
    <row r="215" spans="1:14" x14ac:dyDescent="0.25">
      <c r="A215" s="45" t="s">
        <v>68</v>
      </c>
      <c r="B215" s="46">
        <v>916.00981000000002</v>
      </c>
      <c r="C215" s="46">
        <v>873.19607300000007</v>
      </c>
      <c r="D215" s="46">
        <v>844.69512199999997</v>
      </c>
      <c r="E215" s="46">
        <v>809.16189000000008</v>
      </c>
      <c r="F215" s="46">
        <v>794.46889699999997</v>
      </c>
      <c r="G215" s="46">
        <v>816.08580499999994</v>
      </c>
      <c r="H215" s="46">
        <v>902.42053499999997</v>
      </c>
      <c r="I215" s="46">
        <v>879.20226000000002</v>
      </c>
      <c r="J215" s="46">
        <v>845.56196999999997</v>
      </c>
      <c r="K215" s="46">
        <v>855.26565300000004</v>
      </c>
      <c r="L215" s="46">
        <v>909.50327599999991</v>
      </c>
      <c r="M215" s="46">
        <v>939.10445699999991</v>
      </c>
      <c r="N215" s="46">
        <v>964.25499600000001</v>
      </c>
    </row>
    <row r="216" spans="1:14" x14ac:dyDescent="0.25">
      <c r="A216" s="32" t="s">
        <v>69</v>
      </c>
      <c r="B216" s="33">
        <v>385.35543700000005</v>
      </c>
      <c r="C216" s="33">
        <v>344.29838899999999</v>
      </c>
      <c r="D216" s="33">
        <v>335.64311499999997</v>
      </c>
      <c r="E216" s="33">
        <v>321.07751100000002</v>
      </c>
      <c r="F216" s="33">
        <v>329.39679899999999</v>
      </c>
      <c r="G216" s="33">
        <v>326.77643799999998</v>
      </c>
      <c r="H216" s="33">
        <v>369.31686200000001</v>
      </c>
      <c r="I216" s="33">
        <v>328.27739200000002</v>
      </c>
      <c r="J216" s="33">
        <v>347.80391599999996</v>
      </c>
      <c r="K216" s="33">
        <v>342.82685200000003</v>
      </c>
      <c r="L216" s="33">
        <v>375.01876300000004</v>
      </c>
      <c r="M216" s="33">
        <v>413.94314099999997</v>
      </c>
      <c r="N216" s="33">
        <v>420.55266900000004</v>
      </c>
    </row>
    <row r="217" spans="1:14" x14ac:dyDescent="0.25">
      <c r="A217" s="32" t="s">
        <v>70</v>
      </c>
      <c r="B217" s="33">
        <v>146.51706999999999</v>
      </c>
      <c r="C217" s="33">
        <v>140.46990099999999</v>
      </c>
      <c r="D217" s="33">
        <v>122.36952500000001</v>
      </c>
      <c r="E217" s="33">
        <v>120.98763099999999</v>
      </c>
      <c r="F217" s="33">
        <v>132.72504599999999</v>
      </c>
      <c r="G217" s="33">
        <v>160.869574</v>
      </c>
      <c r="H217" s="33">
        <v>174.11155400000001</v>
      </c>
      <c r="I217" s="33">
        <v>160.90817900000002</v>
      </c>
      <c r="J217" s="33">
        <v>136.370476</v>
      </c>
      <c r="K217" s="33">
        <v>144.02797699999999</v>
      </c>
      <c r="L217" s="33">
        <v>109.54007300000001</v>
      </c>
      <c r="M217" s="33">
        <v>72.202223000000004</v>
      </c>
      <c r="N217" s="33">
        <v>87.063207000000006</v>
      </c>
    </row>
    <row r="218" spans="1:14" x14ac:dyDescent="0.25">
      <c r="A218" s="32" t="s">
        <v>71</v>
      </c>
      <c r="B218" s="33">
        <v>16.792171</v>
      </c>
      <c r="C218" s="33">
        <v>17.652569999999997</v>
      </c>
      <c r="D218" s="33">
        <v>17.707445</v>
      </c>
      <c r="E218" s="33">
        <v>17.937944999999999</v>
      </c>
      <c r="F218" s="33">
        <v>18.755127999999999</v>
      </c>
      <c r="G218" s="33">
        <v>16.089980000000001</v>
      </c>
      <c r="H218" s="33">
        <v>21.712316000000001</v>
      </c>
      <c r="I218" s="33">
        <v>21.550114000000001</v>
      </c>
      <c r="J218" s="33">
        <v>26.404888999999997</v>
      </c>
      <c r="K218" s="33">
        <v>30.92259</v>
      </c>
      <c r="L218" s="33">
        <v>31.323250999999999</v>
      </c>
      <c r="M218" s="33">
        <v>36.193959</v>
      </c>
      <c r="N218" s="33">
        <v>39.095294999999993</v>
      </c>
    </row>
    <row r="219" spans="1:14" x14ac:dyDescent="0.25">
      <c r="A219" s="32" t="s">
        <v>72</v>
      </c>
      <c r="B219" s="33">
        <v>83.01890499999999</v>
      </c>
      <c r="C219" s="33">
        <v>74.627169000000009</v>
      </c>
      <c r="D219" s="33">
        <v>67.427187000000004</v>
      </c>
      <c r="E219" s="33">
        <v>76.611771000000005</v>
      </c>
      <c r="F219" s="33">
        <v>89.509231</v>
      </c>
      <c r="G219" s="33">
        <v>106.059505</v>
      </c>
      <c r="H219" s="33">
        <v>136.42600199999998</v>
      </c>
      <c r="I219" s="33">
        <v>169.203823</v>
      </c>
      <c r="J219" s="33">
        <v>141.463145</v>
      </c>
      <c r="K219" s="33">
        <v>132.13614799999999</v>
      </c>
      <c r="L219" s="33">
        <v>186.139443</v>
      </c>
      <c r="M219" s="33">
        <v>212.40559100000002</v>
      </c>
      <c r="N219" s="33">
        <v>212.16128</v>
      </c>
    </row>
    <row r="220" spans="1:14" x14ac:dyDescent="0.25">
      <c r="A220" s="32" t="s">
        <v>73</v>
      </c>
      <c r="B220" s="33">
        <v>284.32622700000002</v>
      </c>
      <c r="C220" s="33">
        <v>296.14804300000003</v>
      </c>
      <c r="D220" s="33">
        <v>301.54785100000004</v>
      </c>
      <c r="E220" s="33">
        <v>272.547033</v>
      </c>
      <c r="F220" s="33">
        <v>224.08269199999998</v>
      </c>
      <c r="G220" s="33">
        <v>206.29030699999998</v>
      </c>
      <c r="H220" s="33">
        <v>200.853801</v>
      </c>
      <c r="I220" s="33">
        <v>199.26275299999998</v>
      </c>
      <c r="J220" s="33">
        <v>193.51954499999999</v>
      </c>
      <c r="K220" s="33">
        <v>205.35208499999999</v>
      </c>
      <c r="L220" s="33">
        <v>207.48174399999999</v>
      </c>
      <c r="M220" s="33">
        <v>204.359544</v>
      </c>
      <c r="N220" s="33">
        <v>205.38254500000002</v>
      </c>
    </row>
    <row r="221" spans="1:14" x14ac:dyDescent="0.25">
      <c r="A221" s="231" t="s">
        <v>11</v>
      </c>
      <c r="B221" s="57"/>
      <c r="C221" s="57"/>
      <c r="D221" s="57"/>
      <c r="E221" s="57"/>
      <c r="F221" s="57"/>
      <c r="G221" s="57"/>
      <c r="H221" s="57"/>
      <c r="I221" s="57"/>
      <c r="J221" s="57">
        <v>14.019568</v>
      </c>
      <c r="K221" s="57">
        <v>16.623781000000001</v>
      </c>
      <c r="L221" s="57"/>
      <c r="M221" s="57"/>
      <c r="N221" s="57"/>
    </row>
    <row r="222" spans="1:14" x14ac:dyDescent="0.25">
      <c r="A222" s="62" t="s">
        <v>12</v>
      </c>
      <c r="B222" s="63">
        <v>69620.380155000006</v>
      </c>
      <c r="C222" s="63">
        <v>68114.022869000008</v>
      </c>
      <c r="D222" s="63">
        <v>65996.849552</v>
      </c>
      <c r="E222" s="63">
        <v>65384.845885999996</v>
      </c>
      <c r="F222" s="63">
        <v>66934.945506000004</v>
      </c>
      <c r="G222" s="63">
        <v>67452.827588</v>
      </c>
      <c r="H222" s="63">
        <v>72664.16646800001</v>
      </c>
      <c r="I222" s="63">
        <v>69782.271865000002</v>
      </c>
      <c r="J222" s="63">
        <v>71859.866347000003</v>
      </c>
      <c r="K222" s="63">
        <v>76950.999173000004</v>
      </c>
      <c r="L222" s="63">
        <v>81392.993477999989</v>
      </c>
      <c r="M222" s="63">
        <v>85686.045754999999</v>
      </c>
      <c r="N222" s="63">
        <v>88201.528419999988</v>
      </c>
    </row>
    <row r="223" spans="1:14" ht="15.75" thickBot="1" x14ac:dyDescent="0.3">
      <c r="A223" s="68" t="s">
        <v>140</v>
      </c>
      <c r="B223" s="69">
        <v>1746.838931</v>
      </c>
      <c r="C223" s="69">
        <v>1740.1341789999999</v>
      </c>
      <c r="D223" s="69">
        <v>1787.06006</v>
      </c>
      <c r="E223" s="69">
        <v>1628.1459130000001</v>
      </c>
      <c r="F223" s="69">
        <v>1488.976052</v>
      </c>
      <c r="G223" s="69">
        <v>1394.9290559999999</v>
      </c>
      <c r="H223" s="69">
        <v>1314.1296609999999</v>
      </c>
      <c r="I223" s="69">
        <v>1206.3574619999999</v>
      </c>
      <c r="J223" s="69">
        <v>1122.856483</v>
      </c>
      <c r="K223" s="69">
        <v>1058.4315590000001</v>
      </c>
      <c r="L223" s="69">
        <v>1271.4691740000001</v>
      </c>
      <c r="M223" s="69">
        <v>1398.053251</v>
      </c>
      <c r="N223" s="69">
        <v>1342.570136</v>
      </c>
    </row>
    <row r="224" spans="1:14" ht="15.75" thickBot="1" x14ac:dyDescent="0.3">
      <c r="A224" s="32"/>
      <c r="B224" s="206"/>
      <c r="C224" s="206"/>
      <c r="D224" s="206"/>
      <c r="E224" s="206"/>
      <c r="F224" s="206"/>
      <c r="G224" s="206"/>
      <c r="H224" s="206"/>
      <c r="I224" s="206"/>
      <c r="J224" s="206"/>
      <c r="K224" s="206"/>
      <c r="L224" s="206"/>
      <c r="M224" s="206"/>
      <c r="N224" s="206"/>
    </row>
    <row r="225" spans="1:14" x14ac:dyDescent="0.25">
      <c r="A225" s="207" t="s">
        <v>141</v>
      </c>
      <c r="B225" s="208"/>
      <c r="C225" s="208"/>
      <c r="D225" s="208"/>
      <c r="E225" s="208"/>
      <c r="F225" s="208"/>
      <c r="G225" s="208"/>
      <c r="H225" s="208"/>
      <c r="I225" s="208"/>
      <c r="J225" s="208"/>
      <c r="K225" s="208"/>
      <c r="L225" s="208"/>
      <c r="M225" s="208"/>
      <c r="N225" s="208"/>
    </row>
    <row r="226" spans="1:14" x14ac:dyDescent="0.25">
      <c r="A226" s="15" t="s">
        <v>1535</v>
      </c>
      <c r="B226" s="209">
        <v>21.794288999999999</v>
      </c>
      <c r="C226" s="209">
        <v>21.893637999999999</v>
      </c>
      <c r="D226" s="209">
        <v>21.915693999999998</v>
      </c>
      <c r="E226" s="209">
        <v>21.606687000000001</v>
      </c>
      <c r="F226" s="209">
        <v>21.453120999999999</v>
      </c>
      <c r="G226" s="209">
        <v>21.416699000000001</v>
      </c>
      <c r="H226" s="209">
        <v>21.319175000000001</v>
      </c>
      <c r="I226" s="209">
        <v>21.283805999999998</v>
      </c>
      <c r="J226" s="209">
        <v>21.271979000000002</v>
      </c>
      <c r="K226" s="209">
        <v>21.257277999999999</v>
      </c>
      <c r="L226" s="209">
        <v>21.231558</v>
      </c>
      <c r="M226" s="209">
        <v>21.215333000000001</v>
      </c>
      <c r="N226" s="209">
        <v>21.156378</v>
      </c>
    </row>
    <row r="227" spans="1:14" x14ac:dyDescent="0.25">
      <c r="A227" s="210" t="s">
        <v>142</v>
      </c>
      <c r="B227" s="211">
        <v>33649</v>
      </c>
      <c r="C227" s="211">
        <v>33635</v>
      </c>
      <c r="D227" s="211">
        <v>33582</v>
      </c>
      <c r="E227" s="211">
        <v>32752</v>
      </c>
      <c r="F227" s="211">
        <v>32254</v>
      </c>
      <c r="G227" s="211">
        <v>32172</v>
      </c>
      <c r="H227" s="211">
        <v>31770</v>
      </c>
      <c r="I227" s="211">
        <v>31758</v>
      </c>
      <c r="J227" s="211">
        <v>31743</v>
      </c>
      <c r="K227" s="211">
        <v>31717</v>
      </c>
      <c r="L227" s="211">
        <v>31689</v>
      </c>
      <c r="M227" s="211">
        <v>31665</v>
      </c>
      <c r="N227" s="211">
        <v>31572</v>
      </c>
    </row>
    <row r="228" spans="1:14" ht="26.25" thickBot="1" x14ac:dyDescent="0.3">
      <c r="A228" s="212" t="s">
        <v>148</v>
      </c>
      <c r="B228" s="213">
        <v>21556.135633999998</v>
      </c>
      <c r="C228" s="213">
        <v>20771.126345999997</v>
      </c>
      <c r="D228" s="213">
        <v>20238.830794000001</v>
      </c>
      <c r="E228" s="213">
        <v>19975.160891</v>
      </c>
      <c r="F228" s="213">
        <v>20447.040765000002</v>
      </c>
      <c r="G228" s="213">
        <v>20892.419407000001</v>
      </c>
      <c r="H228" s="213">
        <v>21534.300257999999</v>
      </c>
      <c r="I228" s="213">
        <v>19848.109355000001</v>
      </c>
      <c r="J228" s="213">
        <v>21038.475633000002</v>
      </c>
      <c r="K228" s="213">
        <v>22627.317614</v>
      </c>
      <c r="L228" s="213">
        <v>24071.838490999999</v>
      </c>
      <c r="M228" s="213">
        <v>25573.002019</v>
      </c>
      <c r="N228" s="213">
        <v>26317.117902999998</v>
      </c>
    </row>
    <row r="229" spans="1:14" x14ac:dyDescent="0.25">
      <c r="A229" s="82" t="s">
        <v>14</v>
      </c>
      <c r="B229" s="16"/>
      <c r="C229" s="5"/>
      <c r="D229" s="5"/>
      <c r="E229" s="5"/>
      <c r="F229" s="5"/>
      <c r="G229" s="5"/>
      <c r="H229" s="5"/>
      <c r="I229" s="5"/>
      <c r="J229" s="5"/>
      <c r="K229" s="5"/>
      <c r="L229" s="5"/>
      <c r="M229" s="5"/>
      <c r="N229" s="5"/>
    </row>
    <row r="230" spans="1:14" x14ac:dyDescent="0.25">
      <c r="A230" s="222" t="s">
        <v>144</v>
      </c>
      <c r="B230" s="222"/>
      <c r="C230" s="5"/>
      <c r="D230" s="5"/>
      <c r="E230" s="5"/>
      <c r="F230" s="5"/>
      <c r="G230" s="5"/>
      <c r="H230" s="5"/>
      <c r="I230" s="5"/>
      <c r="J230" s="5"/>
      <c r="K230" s="5"/>
      <c r="L230" s="5"/>
      <c r="M230" s="5"/>
      <c r="N230" s="5"/>
    </row>
    <row r="231" spans="1:14" x14ac:dyDescent="0.25">
      <c r="A231" s="222" t="s">
        <v>145</v>
      </c>
      <c r="B231" s="5"/>
      <c r="C231" s="5"/>
      <c r="D231" s="5"/>
      <c r="E231" s="5"/>
      <c r="F231" s="5"/>
      <c r="G231" s="5"/>
      <c r="H231" s="5"/>
      <c r="I231" s="5"/>
      <c r="J231" s="5"/>
      <c r="K231" s="5"/>
      <c r="L231" s="5"/>
      <c r="M231" s="5"/>
      <c r="N231"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S77"/>
  <sheetViews>
    <sheetView workbookViewId="0">
      <pane xSplit="1" ySplit="4" topLeftCell="B49" activePane="bottomRight" state="frozen"/>
      <selection pane="topRight" activeCell="B1" sqref="B1"/>
      <selection pane="bottomLeft" activeCell="A5" sqref="A5"/>
      <selection pane="bottomRight" activeCell="B4" sqref="B4:R67"/>
    </sheetView>
  </sheetViews>
  <sheetFormatPr baseColWidth="10" defaultRowHeight="15" x14ac:dyDescent="0.25"/>
  <cols>
    <col min="1" max="1" width="43.140625" style="83" customWidth="1"/>
    <col min="2" max="3" width="15.42578125" customWidth="1"/>
    <col min="4" max="4" width="10.85546875" customWidth="1"/>
    <col min="5" max="5" width="11.42578125" customWidth="1"/>
    <col min="6" max="6" width="9.85546875" style="37" customWidth="1"/>
    <col min="7" max="7" width="10.85546875" customWidth="1"/>
    <col min="9" max="12" width="14.5703125" customWidth="1"/>
    <col min="16" max="17" width="15.85546875" customWidth="1"/>
  </cols>
  <sheetData>
    <row r="1" spans="1:18" ht="33" customHeight="1" x14ac:dyDescent="0.25">
      <c r="A1" s="1058" t="s">
        <v>80</v>
      </c>
      <c r="B1" s="1058"/>
      <c r="C1" s="1058"/>
      <c r="D1" s="1058"/>
      <c r="E1" s="1058"/>
      <c r="F1" s="1058"/>
      <c r="G1" s="1058"/>
      <c r="I1" s="1"/>
      <c r="J1" s="1"/>
      <c r="K1" s="1"/>
      <c r="L1" s="1"/>
      <c r="M1" s="2"/>
      <c r="N1" s="2"/>
      <c r="O1" s="3"/>
      <c r="P1" s="1052" t="s">
        <v>0</v>
      </c>
      <c r="Q1" s="1052"/>
      <c r="R1" s="1052"/>
    </row>
    <row r="2" spans="1:18" ht="15.75" x14ac:dyDescent="0.25">
      <c r="A2" s="4"/>
      <c r="B2" s="5"/>
      <c r="C2" s="5"/>
      <c r="D2" s="5"/>
      <c r="E2" s="5"/>
      <c r="F2" s="6"/>
      <c r="G2" s="5"/>
      <c r="I2" s="7"/>
      <c r="J2" s="7"/>
      <c r="K2" s="8" t="s">
        <v>1</v>
      </c>
      <c r="L2" s="9"/>
      <c r="M2" s="10"/>
      <c r="N2" s="2"/>
      <c r="O2" s="3"/>
      <c r="P2" s="11"/>
      <c r="Q2" s="11"/>
      <c r="R2" s="3"/>
    </row>
    <row r="3" spans="1:18" ht="15.75" customHeight="1" thickBot="1" x14ac:dyDescent="0.3">
      <c r="A3" s="12" t="s">
        <v>74</v>
      </c>
      <c r="B3" s="13"/>
      <c r="C3" s="14"/>
      <c r="D3" s="15" t="s">
        <v>2</v>
      </c>
      <c r="E3" s="15"/>
      <c r="F3" s="16"/>
      <c r="G3" s="16"/>
      <c r="I3" s="1053" t="s">
        <v>3</v>
      </c>
      <c r="J3" s="1053"/>
      <c r="K3" s="1053" t="s">
        <v>4</v>
      </c>
      <c r="L3" s="1053"/>
      <c r="M3" s="1053" t="s">
        <v>5</v>
      </c>
      <c r="N3" s="1053"/>
      <c r="O3" s="3"/>
      <c r="P3" s="17" t="s">
        <v>0</v>
      </c>
      <c r="Q3" s="17" t="s">
        <v>0</v>
      </c>
      <c r="R3" s="17" t="s">
        <v>0</v>
      </c>
    </row>
    <row r="4" spans="1:18" ht="39.75" customHeight="1" x14ac:dyDescent="0.25">
      <c r="A4" s="18">
        <v>2025</v>
      </c>
      <c r="B4" s="18" t="s">
        <v>6</v>
      </c>
      <c r="C4" s="19" t="s">
        <v>7</v>
      </c>
      <c r="D4" s="20" t="s">
        <v>8</v>
      </c>
      <c r="E4" s="21" t="s">
        <v>1532</v>
      </c>
      <c r="F4" s="19" t="s">
        <v>4</v>
      </c>
      <c r="G4" s="18" t="s">
        <v>5</v>
      </c>
      <c r="I4" s="22" t="s">
        <v>6</v>
      </c>
      <c r="J4" s="22" t="s">
        <v>7</v>
      </c>
      <c r="K4" s="22" t="s">
        <v>6</v>
      </c>
      <c r="L4" s="22" t="s">
        <v>7</v>
      </c>
      <c r="M4" s="23" t="s">
        <v>9</v>
      </c>
      <c r="N4" s="23" t="s">
        <v>10</v>
      </c>
      <c r="O4" s="3"/>
      <c r="P4" s="23" t="s">
        <v>6</v>
      </c>
      <c r="Q4" s="23" t="s">
        <v>7</v>
      </c>
      <c r="R4" s="24" t="s">
        <v>8</v>
      </c>
    </row>
    <row r="5" spans="1:18" s="30" customFormat="1" ht="14.1" customHeight="1" x14ac:dyDescent="0.25">
      <c r="A5" s="25" t="s">
        <v>15</v>
      </c>
      <c r="B5" s="26">
        <v>8027.7665219999999</v>
      </c>
      <c r="C5" s="26">
        <v>2084.8968319999999</v>
      </c>
      <c r="D5" s="27">
        <v>10112.663354</v>
      </c>
      <c r="E5" s="27">
        <v>156.3163185556553</v>
      </c>
      <c r="F5" s="28">
        <v>0.22352942008591856</v>
      </c>
      <c r="G5" s="29">
        <v>3.8736533130998563E-3</v>
      </c>
      <c r="H5" s="1006"/>
      <c r="I5" s="26">
        <v>124.08906190346192</v>
      </c>
      <c r="J5" s="26">
        <v>32.227256652193361</v>
      </c>
      <c r="K5" s="28">
        <v>0.26028231095152782</v>
      </c>
      <c r="L5" s="28">
        <v>0.1448013476467781</v>
      </c>
      <c r="M5" s="31">
        <v>3.0374349969153336E-3</v>
      </c>
      <c r="N5" s="31">
        <v>7.106522309018537E-3</v>
      </c>
      <c r="P5" s="26">
        <v>8003.4565430000002</v>
      </c>
      <c r="Q5" s="26">
        <v>2070.1850159999999</v>
      </c>
      <c r="R5" s="27">
        <v>10073.641559</v>
      </c>
    </row>
    <row r="6" spans="1:18" s="37" customFormat="1" ht="14.1" customHeight="1" x14ac:dyDescent="0.25">
      <c r="A6" s="32" t="s">
        <v>16</v>
      </c>
      <c r="B6" s="33">
        <v>624.74826099999996</v>
      </c>
      <c r="C6" s="33">
        <v>459.91522800000001</v>
      </c>
      <c r="D6" s="34">
        <v>1084.663489</v>
      </c>
      <c r="E6" s="34">
        <v>16.766167085463973</v>
      </c>
      <c r="F6" s="35">
        <v>2.3975306227180783E-2</v>
      </c>
      <c r="G6" s="36">
        <v>-0.36250943218937859</v>
      </c>
      <c r="H6" s="1006"/>
      <c r="I6" s="33">
        <v>9.657035418363801</v>
      </c>
      <c r="J6" s="33">
        <v>7.1091316671001721</v>
      </c>
      <c r="K6" s="35">
        <v>2.025606009970456E-2</v>
      </c>
      <c r="L6" s="35">
        <v>3.1942273495514248E-2</v>
      </c>
      <c r="M6" s="36">
        <v>-0.43595596522010027</v>
      </c>
      <c r="N6" s="36">
        <v>-0.225516666927289</v>
      </c>
      <c r="P6" s="33">
        <v>1107.623204</v>
      </c>
      <c r="Q6" s="33">
        <v>593.83489399999996</v>
      </c>
      <c r="R6" s="34">
        <v>1701.4580980000001</v>
      </c>
    </row>
    <row r="7" spans="1:18" s="37" customFormat="1" ht="14.1" customHeight="1" x14ac:dyDescent="0.25">
      <c r="A7" s="32" t="s">
        <v>17</v>
      </c>
      <c r="B7" s="33">
        <v>7122.7836749999997</v>
      </c>
      <c r="C7" s="33">
        <v>1608.4653109999999</v>
      </c>
      <c r="D7" s="34">
        <v>8731.2489859999987</v>
      </c>
      <c r="E7" s="34">
        <v>134.96312990034079</v>
      </c>
      <c r="F7" s="35">
        <v>0.19299475856618575</v>
      </c>
      <c r="G7" s="36">
        <v>8.05769744125997E-2</v>
      </c>
      <c r="H7" s="1006"/>
      <c r="I7" s="33">
        <v>110.10030522809006</v>
      </c>
      <c r="J7" s="33">
        <v>24.862824672250742</v>
      </c>
      <c r="K7" s="35">
        <v>0.23094027339436565</v>
      </c>
      <c r="L7" s="35">
        <v>0.11171197591224219</v>
      </c>
      <c r="M7" s="36">
        <v>7.5932296656121112E-2</v>
      </c>
      <c r="N7" s="36">
        <v>0.10163642253893035</v>
      </c>
      <c r="P7" s="33">
        <v>6620.1039760000003</v>
      </c>
      <c r="Q7" s="33">
        <v>1460.0691099999999</v>
      </c>
      <c r="R7" s="34">
        <v>8080.1730860000007</v>
      </c>
    </row>
    <row r="8" spans="1:18" s="37" customFormat="1" ht="14.1" customHeight="1" x14ac:dyDescent="0.25">
      <c r="A8" s="32" t="s">
        <v>18</v>
      </c>
      <c r="B8" s="33">
        <v>243.75860499999999</v>
      </c>
      <c r="C8" s="33">
        <v>0.89043700000000003</v>
      </c>
      <c r="D8" s="34">
        <v>244.64904199999998</v>
      </c>
      <c r="E8" s="34">
        <v>3.7816583272774777</v>
      </c>
      <c r="F8" s="35">
        <v>5.4077008764664087E-3</v>
      </c>
      <c r="G8" s="36">
        <v>1.7242640034610845E-2</v>
      </c>
      <c r="H8" s="1006"/>
      <c r="I8" s="33">
        <v>3.7678944127800489</v>
      </c>
      <c r="J8" s="33">
        <v>1.3763914497429242E-2</v>
      </c>
      <c r="K8" s="35">
        <v>7.9033256447914209E-3</v>
      </c>
      <c r="L8" s="35">
        <v>6.1843097277320894E-5</v>
      </c>
      <c r="M8" s="36">
        <v>1.6744224793223683E-2</v>
      </c>
      <c r="N8" s="36">
        <v>0.17490964892720062</v>
      </c>
      <c r="P8" s="33">
        <v>239.74427299999999</v>
      </c>
      <c r="Q8" s="33">
        <v>0.75787700000000002</v>
      </c>
      <c r="R8" s="34">
        <v>240.50215</v>
      </c>
    </row>
    <row r="9" spans="1:18" s="37" customFormat="1" ht="14.1" customHeight="1" x14ac:dyDescent="0.25">
      <c r="A9" s="38" t="s">
        <v>19</v>
      </c>
      <c r="B9" s="39">
        <v>36.475980999999997</v>
      </c>
      <c r="C9" s="39">
        <v>15.625856000000001</v>
      </c>
      <c r="D9" s="40">
        <v>52.101836999999996</v>
      </c>
      <c r="E9" s="40">
        <v>0.80536324257302339</v>
      </c>
      <c r="F9" s="41">
        <v>1.1516544160855939E-3</v>
      </c>
      <c r="G9" s="42">
        <v>1.1524606021659611E-2</v>
      </c>
      <c r="H9" s="1006"/>
      <c r="I9" s="39">
        <v>0.56382684422800666</v>
      </c>
      <c r="J9" s="39">
        <v>0.24153639834501678</v>
      </c>
      <c r="K9" s="41">
        <v>1.1826518126661606E-3</v>
      </c>
      <c r="L9" s="41">
        <v>1.0852551417443439E-3</v>
      </c>
      <c r="M9" s="42">
        <v>1.3641539138613545E-2</v>
      </c>
      <c r="N9" s="42">
        <v>6.6172196133564842E-3</v>
      </c>
      <c r="P9" s="39">
        <v>35.985089000000002</v>
      </c>
      <c r="Q9" s="39">
        <v>15.523135999999999</v>
      </c>
      <c r="R9" s="40">
        <v>51.508225000000003</v>
      </c>
    </row>
    <row r="10" spans="1:18" s="43" customFormat="1" ht="14.1" customHeight="1" x14ac:dyDescent="0.25">
      <c r="A10" s="25" t="s">
        <v>20</v>
      </c>
      <c r="B10" s="26">
        <v>1595.7729420000001</v>
      </c>
      <c r="C10" s="26">
        <v>84.791790000000006</v>
      </c>
      <c r="D10" s="27">
        <v>1680.564732</v>
      </c>
      <c r="E10" s="27">
        <v>25.977300222972644</v>
      </c>
      <c r="F10" s="28">
        <v>3.7147054817385859E-2</v>
      </c>
      <c r="G10" s="31">
        <v>2.6154589784198379E-2</v>
      </c>
      <c r="H10" s="1006"/>
      <c r="I10" s="26">
        <v>24.666632598374861</v>
      </c>
      <c r="J10" s="26">
        <v>1.3106676245977829</v>
      </c>
      <c r="K10" s="28">
        <v>5.173935589175551E-2</v>
      </c>
      <c r="L10" s="28">
        <v>5.8890038456265465E-3</v>
      </c>
      <c r="M10" s="31">
        <v>3.2977690307131269E-2</v>
      </c>
      <c r="N10" s="31">
        <v>-8.730327664769244E-2</v>
      </c>
      <c r="P10" s="26">
        <v>1544.82808</v>
      </c>
      <c r="Q10" s="26">
        <v>92.902480999999995</v>
      </c>
      <c r="R10" s="27">
        <v>1637.7305610000001</v>
      </c>
    </row>
    <row r="11" spans="1:18" s="30" customFormat="1" ht="14.1" customHeight="1" x14ac:dyDescent="0.25">
      <c r="A11" s="32" t="s">
        <v>21</v>
      </c>
      <c r="B11" s="33">
        <v>32.589458999999998</v>
      </c>
      <c r="C11" s="33">
        <v>18.878536</v>
      </c>
      <c r="D11" s="34">
        <v>51.467995000000002</v>
      </c>
      <c r="E11" s="34">
        <v>0.79556564084164949</v>
      </c>
      <c r="F11" s="35">
        <v>1.1376440283443609E-3</v>
      </c>
      <c r="G11" s="36">
        <v>4.1981505332614466E-2</v>
      </c>
      <c r="H11" s="1006"/>
      <c r="I11" s="33">
        <v>0.50375099776118448</v>
      </c>
      <c r="J11" s="33">
        <v>0.29181464308046484</v>
      </c>
      <c r="K11" s="35">
        <v>1.056640060212761E-3</v>
      </c>
      <c r="L11" s="35">
        <v>1.3111619781089559E-3</v>
      </c>
      <c r="M11" s="36">
        <v>5.5570336160844613E-2</v>
      </c>
      <c r="N11" s="36">
        <v>1.9328903444248979E-2</v>
      </c>
      <c r="P11" s="33">
        <v>30.873792000000002</v>
      </c>
      <c r="Q11" s="33">
        <v>18.520554000000001</v>
      </c>
      <c r="R11" s="34">
        <v>49.394345999999999</v>
      </c>
    </row>
    <row r="12" spans="1:18" s="37" customFormat="1" ht="14.1" customHeight="1" x14ac:dyDescent="0.25">
      <c r="A12" s="32" t="s">
        <v>22</v>
      </c>
      <c r="B12" s="33">
        <v>95.629292000000007</v>
      </c>
      <c r="C12" s="33">
        <v>14.38278</v>
      </c>
      <c r="D12" s="34">
        <v>110.012072</v>
      </c>
      <c r="E12" s="34">
        <v>1.7005096965793536</v>
      </c>
      <c r="F12" s="35">
        <v>2.4316971499781541E-3</v>
      </c>
      <c r="G12" s="36">
        <v>8.5375374556470485E-2</v>
      </c>
      <c r="H12" s="1006"/>
      <c r="I12" s="33">
        <v>1.4781881239635084</v>
      </c>
      <c r="J12" s="33">
        <v>0.2223215726158452</v>
      </c>
      <c r="K12" s="35">
        <v>3.1005651507434876E-3</v>
      </c>
      <c r="L12" s="35">
        <v>9.989203757911065E-4</v>
      </c>
      <c r="M12" s="36">
        <v>0.12011197313922795</v>
      </c>
      <c r="N12" s="36">
        <v>-0.10016443537442032</v>
      </c>
      <c r="P12" s="33">
        <v>85.374761000000007</v>
      </c>
      <c r="Q12" s="33">
        <v>15.983787</v>
      </c>
      <c r="R12" s="34">
        <v>101.35854800000001</v>
      </c>
    </row>
    <row r="13" spans="1:18" s="44" customFormat="1" ht="14.1" customHeight="1" x14ac:dyDescent="0.25">
      <c r="A13" s="32" t="s">
        <v>23</v>
      </c>
      <c r="B13" s="33">
        <v>1417.819027</v>
      </c>
      <c r="C13" s="33">
        <v>33.470109000000001</v>
      </c>
      <c r="D13" s="34">
        <v>1451.2891360000001</v>
      </c>
      <c r="E13" s="34">
        <v>22.433276670839106</v>
      </c>
      <c r="F13" s="35">
        <v>3.2079167237259724E-2</v>
      </c>
      <c r="G13" s="36">
        <v>2.4466263675624988E-2</v>
      </c>
      <c r="H13" s="1006"/>
      <c r="I13" s="33">
        <v>21.915913040963396</v>
      </c>
      <c r="J13" s="33">
        <v>0.51736362987570939</v>
      </c>
      <c r="K13" s="35">
        <v>4.5969599619928581E-2</v>
      </c>
      <c r="L13" s="35">
        <v>2.3245835547821276E-3</v>
      </c>
      <c r="M13" s="36">
        <v>2.6372807908702001E-2</v>
      </c>
      <c r="N13" s="36">
        <v>-5.0265883541978584E-2</v>
      </c>
      <c r="P13" s="33">
        <v>1381.3879480000001</v>
      </c>
      <c r="Q13" s="33">
        <v>35.241557</v>
      </c>
      <c r="R13" s="34">
        <v>1416.6295050000001</v>
      </c>
    </row>
    <row r="14" spans="1:18" s="37" customFormat="1" ht="14.1" customHeight="1" x14ac:dyDescent="0.25">
      <c r="A14" s="32" t="s">
        <v>24</v>
      </c>
      <c r="B14" s="33">
        <v>23.234551</v>
      </c>
      <c r="C14" s="33">
        <v>7.1550180000000001</v>
      </c>
      <c r="D14" s="34">
        <v>30.389569000000002</v>
      </c>
      <c r="E14" s="34">
        <v>0.46974623620730754</v>
      </c>
      <c r="F14" s="35">
        <v>6.7172835656040058E-4</v>
      </c>
      <c r="G14" s="36">
        <v>0.11442922848646186</v>
      </c>
      <c r="H14" s="1006"/>
      <c r="I14" s="33">
        <v>0.35914766945910725</v>
      </c>
      <c r="J14" s="33">
        <v>0.11059856674820025</v>
      </c>
      <c r="K14" s="35">
        <v>7.53328165639585E-4</v>
      </c>
      <c r="L14" s="35">
        <v>4.9693406068591266E-4</v>
      </c>
      <c r="M14" s="36">
        <v>9.6122999124075292E-2</v>
      </c>
      <c r="N14" s="36">
        <v>0.17833373324666457</v>
      </c>
      <c r="P14" s="33">
        <v>21.197029000000001</v>
      </c>
      <c r="Q14" s="33">
        <v>6.0721489999999996</v>
      </c>
      <c r="R14" s="34">
        <v>27.269178</v>
      </c>
    </row>
    <row r="15" spans="1:18" s="37" customFormat="1" ht="14.1" customHeight="1" x14ac:dyDescent="0.25">
      <c r="A15" s="32" t="s">
        <v>25</v>
      </c>
      <c r="B15" s="33">
        <v>26.500612</v>
      </c>
      <c r="C15" s="33">
        <v>10.905346</v>
      </c>
      <c r="D15" s="34">
        <v>37.405957999999998</v>
      </c>
      <c r="E15" s="34">
        <v>0.57820194759026111</v>
      </c>
      <c r="F15" s="35">
        <v>8.2681800103540017E-4</v>
      </c>
      <c r="G15" s="36">
        <v>-0.1316889460531383</v>
      </c>
      <c r="H15" s="1006"/>
      <c r="I15" s="33">
        <v>0.40963275077018069</v>
      </c>
      <c r="J15" s="33">
        <v>0.16856919682008048</v>
      </c>
      <c r="K15" s="35">
        <v>8.5922286280833984E-4</v>
      </c>
      <c r="L15" s="35">
        <v>7.5740380680591919E-4</v>
      </c>
      <c r="M15" s="36">
        <v>1.9468003870041883E-2</v>
      </c>
      <c r="N15" s="36">
        <v>-0.36167940945541432</v>
      </c>
      <c r="P15" s="33">
        <v>25.99455</v>
      </c>
      <c r="Q15" s="33">
        <v>17.084434000000002</v>
      </c>
      <c r="R15" s="34">
        <v>43.078984000000005</v>
      </c>
    </row>
    <row r="16" spans="1:18" s="43" customFormat="1" ht="14.1" customHeight="1" x14ac:dyDescent="0.25">
      <c r="A16" s="45" t="s">
        <v>26</v>
      </c>
      <c r="B16" s="46">
        <v>856.58596199999999</v>
      </c>
      <c r="C16" s="46">
        <v>460.63138700000002</v>
      </c>
      <c r="D16" s="47">
        <v>1317.217349</v>
      </c>
      <c r="E16" s="47">
        <v>20.360864346569624</v>
      </c>
      <c r="F16" s="48">
        <v>2.9115656266023963E-2</v>
      </c>
      <c r="G16" s="49">
        <v>1.0969794970489E-2</v>
      </c>
      <c r="H16" s="1006"/>
      <c r="I16" s="46">
        <v>13.24066266413702</v>
      </c>
      <c r="J16" s="46">
        <v>7.1202016824326035</v>
      </c>
      <c r="K16" s="48">
        <v>2.7772877189065511E-2</v>
      </c>
      <c r="L16" s="48">
        <v>3.1992012545781733E-2</v>
      </c>
      <c r="M16" s="49">
        <v>1.5184382750514924E-2</v>
      </c>
      <c r="N16" s="49">
        <v>3.2247164589227495E-3</v>
      </c>
      <c r="P16" s="46">
        <v>843.77377799999999</v>
      </c>
      <c r="Q16" s="46">
        <v>459.150756</v>
      </c>
      <c r="R16" s="47">
        <v>1302.924534</v>
      </c>
    </row>
    <row r="17" spans="1:18" s="43" customFormat="1" ht="14.1" customHeight="1" x14ac:dyDescent="0.25">
      <c r="A17" s="32" t="s">
        <v>27</v>
      </c>
      <c r="B17" s="33">
        <v>133.94139300000001</v>
      </c>
      <c r="C17" s="33">
        <v>12.589740000000001</v>
      </c>
      <c r="D17" s="34">
        <v>146.53113300000001</v>
      </c>
      <c r="E17" s="34">
        <v>2.2650024491608423</v>
      </c>
      <c r="F17" s="35">
        <v>3.2389112578405928E-3</v>
      </c>
      <c r="G17" s="36">
        <v>-1.3177145125034984E-2</v>
      </c>
      <c r="H17" s="1006"/>
      <c r="I17" s="33">
        <v>2.0703967612740346</v>
      </c>
      <c r="J17" s="33">
        <v>0.1946056878868071</v>
      </c>
      <c r="K17" s="35">
        <v>4.3427490331920237E-3</v>
      </c>
      <c r="L17" s="35">
        <v>8.7438922182723534E-4</v>
      </c>
      <c r="M17" s="36">
        <v>-1.2323193661401777E-2</v>
      </c>
      <c r="N17" s="36">
        <v>-2.2171685810051023E-2</v>
      </c>
      <c r="P17" s="33">
        <v>135.612573</v>
      </c>
      <c r="Q17" s="33">
        <v>12.875204999999999</v>
      </c>
      <c r="R17" s="34">
        <v>148.48777799999999</v>
      </c>
    </row>
    <row r="18" spans="1:18" s="37" customFormat="1" ht="14.1" customHeight="1" x14ac:dyDescent="0.25">
      <c r="A18" s="32" t="s">
        <v>28</v>
      </c>
      <c r="B18" s="33">
        <v>201.76116400000001</v>
      </c>
      <c r="C18" s="33">
        <v>133.74986699999999</v>
      </c>
      <c r="D18" s="34">
        <v>335.511031</v>
      </c>
      <c r="E18" s="34">
        <v>5.1861559477294099</v>
      </c>
      <c r="F18" s="35">
        <v>7.4161062784903467E-3</v>
      </c>
      <c r="G18" s="36">
        <v>5.1302363660804984E-2</v>
      </c>
      <c r="H18" s="1006"/>
      <c r="I18" s="33">
        <v>3.118719696281488</v>
      </c>
      <c r="J18" s="33">
        <v>2.0674362514479219</v>
      </c>
      <c r="K18" s="35">
        <v>6.541652884681416E-3</v>
      </c>
      <c r="L18" s="35">
        <v>9.2892658724982573E-3</v>
      </c>
      <c r="M18" s="36">
        <v>5.6172207340484448E-2</v>
      </c>
      <c r="N18" s="36">
        <v>4.4040603673229706E-2</v>
      </c>
      <c r="P18" s="33">
        <v>191.03055599999999</v>
      </c>
      <c r="Q18" s="33">
        <v>128.10791699999999</v>
      </c>
      <c r="R18" s="34">
        <v>319.13847299999998</v>
      </c>
    </row>
    <row r="19" spans="1:18" s="37" customFormat="1" ht="14.1" customHeight="1" x14ac:dyDescent="0.25">
      <c r="A19" s="32" t="s">
        <v>29</v>
      </c>
      <c r="B19" s="33">
        <v>72.229827</v>
      </c>
      <c r="C19" s="33">
        <v>54.879947000000001</v>
      </c>
      <c r="D19" s="34">
        <v>127.109774</v>
      </c>
      <c r="E19" s="34">
        <v>1.9647971289642665</v>
      </c>
      <c r="F19" s="35">
        <v>2.8096232490754944E-3</v>
      </c>
      <c r="G19" s="36">
        <v>-0.18287140886018782</v>
      </c>
      <c r="H19" s="1006"/>
      <c r="I19" s="33">
        <v>1.1164912992071379</v>
      </c>
      <c r="J19" s="33">
        <v>0.84830582975712887</v>
      </c>
      <c r="K19" s="35">
        <v>2.3418900188075325E-3</v>
      </c>
      <c r="L19" s="35">
        <v>3.8115508462644916E-3</v>
      </c>
      <c r="M19" s="36">
        <v>-8.881196804635183E-2</v>
      </c>
      <c r="N19" s="36">
        <v>-0.2806091280303058</v>
      </c>
      <c r="P19" s="33">
        <v>79.269947000000002</v>
      </c>
      <c r="Q19" s="33">
        <v>76.286687999999998</v>
      </c>
      <c r="R19" s="34">
        <v>155.556635</v>
      </c>
    </row>
    <row r="20" spans="1:18" s="37" customFormat="1" ht="14.1" customHeight="1" x14ac:dyDescent="0.25">
      <c r="A20" s="32" t="s">
        <v>30</v>
      </c>
      <c r="B20" s="33">
        <v>135.605886</v>
      </c>
      <c r="C20" s="33">
        <v>216.95964900000001</v>
      </c>
      <c r="D20" s="34">
        <v>352.56553500000001</v>
      </c>
      <c r="E20" s="34">
        <v>5.4497756477778854</v>
      </c>
      <c r="F20" s="35">
        <v>7.7930775328004286E-3</v>
      </c>
      <c r="G20" s="36">
        <v>3.1902568853544366E-2</v>
      </c>
      <c r="H20" s="1006"/>
      <c r="I20" s="33">
        <v>2.096125632978119</v>
      </c>
      <c r="J20" s="33">
        <v>3.3536500147997672</v>
      </c>
      <c r="K20" s="35">
        <v>4.396716482720526E-3</v>
      </c>
      <c r="L20" s="35">
        <v>1.5068395269244649E-2</v>
      </c>
      <c r="M20" s="36">
        <v>4.6669867977595647E-3</v>
      </c>
      <c r="N20" s="36">
        <v>4.96884138886311E-2</v>
      </c>
      <c r="P20" s="33">
        <v>134.975955</v>
      </c>
      <c r="Q20" s="33">
        <v>206.689572</v>
      </c>
      <c r="R20" s="34">
        <v>341.665527</v>
      </c>
    </row>
    <row r="21" spans="1:18" s="44" customFormat="1" ht="14.1" customHeight="1" x14ac:dyDescent="0.25">
      <c r="A21" s="32" t="s">
        <v>31</v>
      </c>
      <c r="B21" s="33">
        <v>246.34358399999999</v>
      </c>
      <c r="C21" s="33">
        <v>32.417808000000001</v>
      </c>
      <c r="D21" s="34">
        <v>278.761392</v>
      </c>
      <c r="E21" s="34">
        <v>4.308949386281518</v>
      </c>
      <c r="F21" s="35">
        <v>6.1617172563602192E-3</v>
      </c>
      <c r="G21" s="36">
        <v>4.1278029494041579E-2</v>
      </c>
      <c r="H21" s="1006"/>
      <c r="I21" s="33">
        <v>3.8078516808783531</v>
      </c>
      <c r="J21" s="33">
        <v>0.50109770540316456</v>
      </c>
      <c r="K21" s="35">
        <v>7.9871377868158937E-3</v>
      </c>
      <c r="L21" s="35">
        <v>2.2514985941301984E-3</v>
      </c>
      <c r="M21" s="36">
        <v>2.7222360052861827E-2</v>
      </c>
      <c r="N21" s="36">
        <v>0.16211312405518163</v>
      </c>
      <c r="P21" s="33">
        <v>239.815247</v>
      </c>
      <c r="Q21" s="33">
        <v>27.895569999999999</v>
      </c>
      <c r="R21" s="34">
        <v>267.71081700000002</v>
      </c>
    </row>
    <row r="22" spans="1:18" s="37" customFormat="1" ht="14.1" customHeight="1" x14ac:dyDescent="0.25">
      <c r="A22" s="32" t="s">
        <v>32</v>
      </c>
      <c r="B22" s="33">
        <v>66.704108000000005</v>
      </c>
      <c r="C22" s="33">
        <v>10.034376</v>
      </c>
      <c r="D22" s="34">
        <v>76.738484</v>
      </c>
      <c r="E22" s="34">
        <v>1.1861837866557006</v>
      </c>
      <c r="F22" s="35">
        <v>1.6962206914568809E-3</v>
      </c>
      <c r="G22" s="36">
        <v>9.0572747464108927E-2</v>
      </c>
      <c r="H22" s="1006"/>
      <c r="I22" s="33">
        <v>1.0310775935178862</v>
      </c>
      <c r="J22" s="33">
        <v>0.15510619313781443</v>
      </c>
      <c r="K22" s="35">
        <v>2.16273098284812E-3</v>
      </c>
      <c r="L22" s="35">
        <v>6.9691274181689898E-4</v>
      </c>
      <c r="M22" s="36">
        <v>5.7628616050547476E-2</v>
      </c>
      <c r="N22" s="36">
        <v>0.37536241716986685</v>
      </c>
      <c r="P22" s="33">
        <v>63.069499999999998</v>
      </c>
      <c r="Q22" s="33">
        <v>7.2958049999999997</v>
      </c>
      <c r="R22" s="34">
        <v>70.365304999999992</v>
      </c>
    </row>
    <row r="23" spans="1:18" s="30" customFormat="1" ht="14.1" customHeight="1" x14ac:dyDescent="0.25">
      <c r="A23" s="45" t="s">
        <v>33</v>
      </c>
      <c r="B23" s="46">
        <v>4239.2123369999999</v>
      </c>
      <c r="C23" s="46">
        <v>1703.4245309999999</v>
      </c>
      <c r="D23" s="47">
        <v>5942.6368679999996</v>
      </c>
      <c r="E23" s="47">
        <v>91.858206409238051</v>
      </c>
      <c r="F23" s="48">
        <v>0.13135552192190963</v>
      </c>
      <c r="G23" s="49">
        <v>5.081650033578855E-2</v>
      </c>
      <c r="H23" s="1006"/>
      <c r="I23" s="46">
        <v>65.527551239352363</v>
      </c>
      <c r="J23" s="46">
        <v>26.330655169885695</v>
      </c>
      <c r="K23" s="48">
        <v>0.13744694500827273</v>
      </c>
      <c r="L23" s="48">
        <v>0.11830713343583849</v>
      </c>
      <c r="M23" s="49">
        <v>9.8097106203054452E-3</v>
      </c>
      <c r="N23" s="49">
        <v>0.16895041363305552</v>
      </c>
      <c r="P23" s="46">
        <v>4198.0308690000002</v>
      </c>
      <c r="Q23" s="46">
        <v>1457.2256540000001</v>
      </c>
      <c r="R23" s="47">
        <v>5655.256523</v>
      </c>
    </row>
    <row r="24" spans="1:18" s="43" customFormat="1" ht="14.1" customHeight="1" x14ac:dyDescent="0.25">
      <c r="A24" s="32" t="s">
        <v>34</v>
      </c>
      <c r="B24" s="33">
        <v>284.27533099999999</v>
      </c>
      <c r="C24" s="33">
        <v>29.705653000000002</v>
      </c>
      <c r="D24" s="34">
        <v>313.98098399999998</v>
      </c>
      <c r="E24" s="34">
        <v>4.8533556193135494</v>
      </c>
      <c r="F24" s="35">
        <v>6.9402080158997119E-3</v>
      </c>
      <c r="G24" s="36">
        <v>-5.6055964047191043E-2</v>
      </c>
      <c r="H24" s="1006"/>
      <c r="I24" s="33">
        <v>4.3941810028249018</v>
      </c>
      <c r="J24" s="33">
        <v>0.45917461648864827</v>
      </c>
      <c r="K24" s="35">
        <v>9.2169895445285716E-3</v>
      </c>
      <c r="L24" s="35">
        <v>2.0631325834004417E-3</v>
      </c>
      <c r="M24" s="36">
        <v>-6.918173496320057E-2</v>
      </c>
      <c r="N24" s="36">
        <v>9.1196651831910058E-2</v>
      </c>
      <c r="P24" s="33">
        <v>305.40368799999999</v>
      </c>
      <c r="Q24" s="33">
        <v>27.223006000000002</v>
      </c>
      <c r="R24" s="34">
        <v>332.62669399999999</v>
      </c>
    </row>
    <row r="25" spans="1:18" s="44" customFormat="1" ht="14.1" customHeight="1" x14ac:dyDescent="0.25">
      <c r="A25" s="32" t="s">
        <v>35</v>
      </c>
      <c r="B25" s="33">
        <v>1965.941018</v>
      </c>
      <c r="C25" s="33">
        <v>587.86981700000001</v>
      </c>
      <c r="D25" s="34">
        <v>2553.8108350000002</v>
      </c>
      <c r="E25" s="34">
        <v>39.475486727919417</v>
      </c>
      <c r="F25" s="35">
        <v>5.6449209765386747E-2</v>
      </c>
      <c r="G25" s="36">
        <v>8.1990224644070686E-2</v>
      </c>
      <c r="H25" s="1006"/>
      <c r="I25" s="33">
        <v>30.388499218631981</v>
      </c>
      <c r="J25" s="33">
        <v>9.0869875092874359</v>
      </c>
      <c r="K25" s="35">
        <v>6.3741224904477756E-2</v>
      </c>
      <c r="L25" s="35">
        <v>4.0829042682561295E-2</v>
      </c>
      <c r="M25" s="36">
        <v>4.3929734061302739E-2</v>
      </c>
      <c r="N25" s="36">
        <v>0.23222971941766102</v>
      </c>
      <c r="P25" s="33">
        <v>1883.2120150000001</v>
      </c>
      <c r="Q25" s="33">
        <v>477.078103</v>
      </c>
      <c r="R25" s="34">
        <v>2360.2901179999999</v>
      </c>
    </row>
    <row r="26" spans="1:18" s="37" customFormat="1" ht="14.1" customHeight="1" x14ac:dyDescent="0.25">
      <c r="A26" s="50" t="s">
        <v>36</v>
      </c>
      <c r="B26" s="51">
        <v>1283.6675969999999</v>
      </c>
      <c r="C26" s="51">
        <v>282.98465499999998</v>
      </c>
      <c r="D26" s="52">
        <v>1566.6522519999999</v>
      </c>
      <c r="E26" s="52">
        <v>24.216500037322088</v>
      </c>
      <c r="F26" s="53">
        <v>3.4629143392511108E-2</v>
      </c>
      <c r="G26" s="54">
        <v>7.782120367771439E-2</v>
      </c>
      <c r="H26" s="1006"/>
      <c r="I26" s="51">
        <v>19.842269636401518</v>
      </c>
      <c r="J26" s="51">
        <v>4.374230400920573</v>
      </c>
      <c r="K26" s="53">
        <v>4.1620040608444896E-2</v>
      </c>
      <c r="L26" s="53">
        <v>1.9653998595244908E-2</v>
      </c>
      <c r="M26" s="54">
        <v>6.0605927307463503E-2</v>
      </c>
      <c r="N26" s="54">
        <v>0.16348779220504106</v>
      </c>
      <c r="P26" s="51">
        <v>1210.3153150000001</v>
      </c>
      <c r="Q26" s="51">
        <v>243.220992</v>
      </c>
      <c r="R26" s="52">
        <v>1453.5363070000001</v>
      </c>
    </row>
    <row r="27" spans="1:18" s="30" customFormat="1" ht="14.1" customHeight="1" x14ac:dyDescent="0.25">
      <c r="A27" s="1004" t="s">
        <v>37</v>
      </c>
      <c r="B27" s="51">
        <v>682.27342099999998</v>
      </c>
      <c r="C27" s="51">
        <v>304.88516199999998</v>
      </c>
      <c r="D27" s="52">
        <v>987.15858299999991</v>
      </c>
      <c r="E27" s="52">
        <v>15.258986690597322</v>
      </c>
      <c r="F27" s="53">
        <v>2.1820066372875629E-2</v>
      </c>
      <c r="G27" s="54">
        <v>8.867321099133485E-2</v>
      </c>
      <c r="H27" s="1006"/>
      <c r="I27" s="51">
        <v>10.546229582230461</v>
      </c>
      <c r="J27" s="51">
        <v>4.712757108366862</v>
      </c>
      <c r="K27" s="53">
        <v>2.212118429603285E-2</v>
      </c>
      <c r="L27" s="53">
        <v>2.1175044087316384E-2</v>
      </c>
      <c r="M27" s="54">
        <v>1.3934859540847722E-2</v>
      </c>
      <c r="N27" s="54">
        <v>0.30372414461239106</v>
      </c>
      <c r="P27" s="51">
        <v>672.89670000000001</v>
      </c>
      <c r="Q27" s="51">
        <v>233.857111</v>
      </c>
      <c r="R27" s="52">
        <v>906.75381100000004</v>
      </c>
    </row>
    <row r="28" spans="1:18" s="30" customFormat="1" ht="14.1" customHeight="1" x14ac:dyDescent="0.25">
      <c r="A28" s="32" t="s">
        <v>38</v>
      </c>
      <c r="B28" s="33">
        <v>1385.9089839999999</v>
      </c>
      <c r="C28" s="33">
        <v>1004.218754</v>
      </c>
      <c r="D28" s="34">
        <v>2390.1277380000001</v>
      </c>
      <c r="E28" s="34">
        <v>36.945358092448949</v>
      </c>
      <c r="F28" s="35">
        <v>5.2831173005980031E-2</v>
      </c>
      <c r="G28" s="36">
        <v>3.3906897468920949E-2</v>
      </c>
      <c r="H28" s="1006"/>
      <c r="I28" s="33">
        <v>21.422664104248845</v>
      </c>
      <c r="J28" s="33">
        <v>15.5226939882001</v>
      </c>
      <c r="K28" s="35">
        <v>4.4934988098549483E-2</v>
      </c>
      <c r="L28" s="35">
        <v>6.9745527298766763E-2</v>
      </c>
      <c r="M28" s="36">
        <v>-2.9251619496225678E-2</v>
      </c>
      <c r="N28" s="36">
        <v>0.13590023948010566</v>
      </c>
      <c r="P28" s="33">
        <v>1427.6706630000001</v>
      </c>
      <c r="Q28" s="33">
        <v>884.07301900000004</v>
      </c>
      <c r="R28" s="34">
        <v>2311.7436820000003</v>
      </c>
    </row>
    <row r="29" spans="1:18" s="44" customFormat="1" ht="14.1" customHeight="1" x14ac:dyDescent="0.25">
      <c r="A29" s="32" t="s">
        <v>39</v>
      </c>
      <c r="B29" s="33">
        <v>603.08700399999998</v>
      </c>
      <c r="C29" s="33">
        <v>81.630306000000004</v>
      </c>
      <c r="D29" s="34">
        <v>684.71731</v>
      </c>
      <c r="E29" s="34">
        <v>10.584005954098664</v>
      </c>
      <c r="F29" s="35">
        <v>1.513493111253925E-2</v>
      </c>
      <c r="G29" s="36">
        <v>5.2446187002472389E-2</v>
      </c>
      <c r="H29" s="1006"/>
      <c r="I29" s="33">
        <v>9.3222069136466335</v>
      </c>
      <c r="J29" s="33">
        <v>1.2617990404520312</v>
      </c>
      <c r="K29" s="35">
        <v>1.9553742460716932E-2</v>
      </c>
      <c r="L29" s="35">
        <v>5.6694308016574692E-3</v>
      </c>
      <c r="M29" s="36">
        <v>3.6687069477990386E-2</v>
      </c>
      <c r="N29" s="36">
        <v>0.18559908171098494</v>
      </c>
      <c r="P29" s="33">
        <v>581.74450300000001</v>
      </c>
      <c r="Q29" s="33">
        <v>68.851526000000007</v>
      </c>
      <c r="R29" s="34">
        <v>650.59602900000004</v>
      </c>
    </row>
    <row r="30" spans="1:18" s="44" customFormat="1" ht="14.1" customHeight="1" x14ac:dyDescent="0.25">
      <c r="A30" s="45" t="s">
        <v>40</v>
      </c>
      <c r="B30" s="46">
        <v>2787.7004689999999</v>
      </c>
      <c r="C30" s="46">
        <v>295.65390500000001</v>
      </c>
      <c r="D30" s="47">
        <v>3083.354374</v>
      </c>
      <c r="E30" s="47">
        <v>47.66089680573748</v>
      </c>
      <c r="F30" s="48">
        <v>6.8154193510949188E-2</v>
      </c>
      <c r="G30" s="49">
        <v>5.130218609502335E-2</v>
      </c>
      <c r="H30" s="1006"/>
      <c r="I30" s="46">
        <v>43.090831692482908</v>
      </c>
      <c r="J30" s="46">
        <v>4.5700651132545795</v>
      </c>
      <c r="K30" s="48">
        <v>9.0384930643350098E-2</v>
      </c>
      <c r="L30" s="48">
        <v>2.053390998727006E-2</v>
      </c>
      <c r="M30" s="49">
        <v>3.563150308638563E-2</v>
      </c>
      <c r="N30" s="49">
        <v>0.22625735913194323</v>
      </c>
      <c r="P30" s="46">
        <v>2691.788016</v>
      </c>
      <c r="Q30" s="46">
        <v>241.102655</v>
      </c>
      <c r="R30" s="47">
        <v>2932.8906710000001</v>
      </c>
    </row>
    <row r="31" spans="1:18" s="44" customFormat="1" ht="14.1" customHeight="1" x14ac:dyDescent="0.25">
      <c r="A31" s="32" t="s">
        <v>41</v>
      </c>
      <c r="B31" s="33">
        <v>453.247096</v>
      </c>
      <c r="C31" s="33">
        <v>7.8787390000000004</v>
      </c>
      <c r="D31" s="34">
        <v>461.125835</v>
      </c>
      <c r="E31" s="34">
        <v>7.1278446038244869</v>
      </c>
      <c r="F31" s="35">
        <v>1.0192684842357995E-2</v>
      </c>
      <c r="G31" s="36">
        <v>-3.989475806285725E-3</v>
      </c>
      <c r="H31" s="1006"/>
      <c r="I31" s="33">
        <v>7.0060591322598942</v>
      </c>
      <c r="J31" s="33">
        <v>0.12178547156459263</v>
      </c>
      <c r="K31" s="35">
        <v>1.4695519763267597E-2</v>
      </c>
      <c r="L31" s="35">
        <v>5.4719831094128155E-4</v>
      </c>
      <c r="M31" s="36">
        <v>-2.8569206761185351E-3</v>
      </c>
      <c r="N31" s="36">
        <v>-6.5077463253621515E-2</v>
      </c>
      <c r="P31" s="33">
        <v>454.54569700000002</v>
      </c>
      <c r="Q31" s="33">
        <v>8.4271569999999993</v>
      </c>
      <c r="R31" s="34">
        <v>462.97285400000004</v>
      </c>
    </row>
    <row r="32" spans="1:18" s="43" customFormat="1" ht="14.1" customHeight="1" x14ac:dyDescent="0.25">
      <c r="A32" s="32" t="s">
        <v>42</v>
      </c>
      <c r="B32" s="33">
        <v>118.736102</v>
      </c>
      <c r="C32" s="33">
        <v>82.006820000000005</v>
      </c>
      <c r="D32" s="34">
        <v>200.74292200000002</v>
      </c>
      <c r="E32" s="34">
        <v>3.1029802382112468</v>
      </c>
      <c r="F32" s="35">
        <v>4.4372038670963936E-3</v>
      </c>
      <c r="G32" s="36">
        <v>0.20730290106261884</v>
      </c>
      <c r="H32" s="1006"/>
      <c r="I32" s="33">
        <v>1.8353612391286944</v>
      </c>
      <c r="J32" s="33">
        <v>1.2676189990825522</v>
      </c>
      <c r="K32" s="35">
        <v>3.8497516011759669E-3</v>
      </c>
      <c r="L32" s="35">
        <v>5.6955806493482917E-3</v>
      </c>
      <c r="M32" s="36">
        <v>6.7216123348132539E-2</v>
      </c>
      <c r="N32" s="36">
        <v>0.49059724027603435</v>
      </c>
      <c r="P32" s="33">
        <v>111.257785</v>
      </c>
      <c r="Q32" s="33">
        <v>55.016081999999997</v>
      </c>
      <c r="R32" s="34">
        <v>166.273867</v>
      </c>
    </row>
    <row r="33" spans="1:18" s="30" customFormat="1" ht="14.1" customHeight="1" x14ac:dyDescent="0.25">
      <c r="A33" s="32" t="s">
        <v>43</v>
      </c>
      <c r="B33" s="33">
        <v>2215.7172700000001</v>
      </c>
      <c r="C33" s="33">
        <v>205.76834600000001</v>
      </c>
      <c r="D33" s="34">
        <v>2421.4856159999999</v>
      </c>
      <c r="E33" s="34">
        <v>37.430071948244262</v>
      </c>
      <c r="F33" s="35">
        <v>5.3524304779390887E-2</v>
      </c>
      <c r="G33" s="36">
        <v>5.1154461608531099E-2</v>
      </c>
      <c r="H33" s="1006"/>
      <c r="I33" s="33">
        <v>34.249411305636833</v>
      </c>
      <c r="J33" s="33">
        <v>3.1806606426074349</v>
      </c>
      <c r="K33" s="35">
        <v>7.1839659246483792E-2</v>
      </c>
      <c r="L33" s="35">
        <v>1.4291131026980488E-2</v>
      </c>
      <c r="M33" s="36">
        <v>4.2207614667435722E-2</v>
      </c>
      <c r="N33" s="36">
        <v>0.1582180704680467</v>
      </c>
      <c r="P33" s="33">
        <v>2125.9845340000002</v>
      </c>
      <c r="Q33" s="33">
        <v>177.65941599999999</v>
      </c>
      <c r="R33" s="34">
        <v>2303.6439500000001</v>
      </c>
    </row>
    <row r="34" spans="1:18" s="44" customFormat="1" ht="14.1" customHeight="1" x14ac:dyDescent="0.25">
      <c r="A34" s="50" t="s">
        <v>44</v>
      </c>
      <c r="B34" s="51">
        <v>301.98845699999998</v>
      </c>
      <c r="C34" s="51">
        <v>23.604991999999999</v>
      </c>
      <c r="D34" s="52">
        <v>325.59344899999996</v>
      </c>
      <c r="E34" s="52">
        <v>5.0328550958227121</v>
      </c>
      <c r="F34" s="53">
        <v>7.1968889194711037E-3</v>
      </c>
      <c r="G34" s="54">
        <v>5.3994451144928846E-2</v>
      </c>
      <c r="H34" s="1006"/>
      <c r="I34" s="51">
        <v>4.6679813410253477</v>
      </c>
      <c r="J34" s="51">
        <v>0.36487375479736495</v>
      </c>
      <c r="K34" s="53">
        <v>9.7912978975207513E-3</v>
      </c>
      <c r="L34" s="53">
        <v>1.639426277756182E-3</v>
      </c>
      <c r="M34" s="54">
        <v>4.0374541571751799E-2</v>
      </c>
      <c r="N34" s="54">
        <v>0.26603370144775207</v>
      </c>
      <c r="P34" s="51">
        <v>290.26898</v>
      </c>
      <c r="Q34" s="51">
        <v>18.644836999999999</v>
      </c>
      <c r="R34" s="52">
        <v>308.91381699999999</v>
      </c>
    </row>
    <row r="35" spans="1:18" s="37" customFormat="1" ht="14.1" customHeight="1" x14ac:dyDescent="0.25">
      <c r="A35" s="1004" t="s">
        <v>45</v>
      </c>
      <c r="B35" s="51">
        <v>1222.280761</v>
      </c>
      <c r="C35" s="51">
        <v>140.40691899999999</v>
      </c>
      <c r="D35" s="52">
        <v>1362.68768</v>
      </c>
      <c r="E35" s="52">
        <v>21.063721200062691</v>
      </c>
      <c r="F35" s="53">
        <v>3.0120728457567299E-2</v>
      </c>
      <c r="G35" s="54">
        <v>4.0531821377981947E-2</v>
      </c>
      <c r="H35" s="1006"/>
      <c r="I35" s="51">
        <v>18.89338368268249</v>
      </c>
      <c r="J35" s="51">
        <v>2.1703375173802004</v>
      </c>
      <c r="K35" s="53">
        <v>3.9629710235445738E-2</v>
      </c>
      <c r="L35" s="53">
        <v>9.751614937526085E-3</v>
      </c>
      <c r="M35" s="54">
        <v>2.3082835505677135E-2</v>
      </c>
      <c r="N35" s="54">
        <v>0.22195710946956848</v>
      </c>
      <c r="P35" s="51">
        <v>1194.703614</v>
      </c>
      <c r="Q35" s="51">
        <v>114.903312</v>
      </c>
      <c r="R35" s="52">
        <v>1309.6069259999999</v>
      </c>
    </row>
    <row r="36" spans="1:18" s="37" customFormat="1" ht="14.1" customHeight="1" x14ac:dyDescent="0.25">
      <c r="A36" s="1004" t="s">
        <v>46</v>
      </c>
      <c r="B36" s="51">
        <v>161.77065099999999</v>
      </c>
      <c r="C36" s="51">
        <v>11.147658</v>
      </c>
      <c r="D36" s="52">
        <v>172.91830899999999</v>
      </c>
      <c r="E36" s="52">
        <v>2.6728817649267151</v>
      </c>
      <c r="F36" s="53">
        <v>3.8221710720469089E-3</v>
      </c>
      <c r="G36" s="54">
        <v>5.361853292421026E-2</v>
      </c>
      <c r="H36" s="1006"/>
      <c r="I36" s="51">
        <v>2.5005670345655742</v>
      </c>
      <c r="J36" s="51">
        <v>0.17231473036114076</v>
      </c>
      <c r="K36" s="53">
        <v>5.245050260370923E-3</v>
      </c>
      <c r="L36" s="53">
        <v>7.7423298684612665E-4</v>
      </c>
      <c r="M36" s="54">
        <v>4.9728441205350027E-2</v>
      </c>
      <c r="N36" s="54">
        <v>0.113499528336376</v>
      </c>
      <c r="P36" s="51">
        <v>154.10714300000001</v>
      </c>
      <c r="Q36" s="51">
        <v>10.011372</v>
      </c>
      <c r="R36" s="52">
        <v>164.118515</v>
      </c>
    </row>
    <row r="37" spans="1:18" s="37" customFormat="1" ht="14.1" customHeight="1" x14ac:dyDescent="0.25">
      <c r="A37" s="1004" t="s">
        <v>47</v>
      </c>
      <c r="B37" s="51">
        <v>296.70965999999999</v>
      </c>
      <c r="C37" s="51">
        <v>2.6461009999999998</v>
      </c>
      <c r="D37" s="52">
        <v>299.35576099999997</v>
      </c>
      <c r="E37" s="52">
        <v>4.6272864882264138</v>
      </c>
      <c r="F37" s="53">
        <v>6.6169333748503645E-3</v>
      </c>
      <c r="G37" s="54">
        <v>0.10042218013916959</v>
      </c>
      <c r="H37" s="1006"/>
      <c r="I37" s="51">
        <v>4.5863844278722716</v>
      </c>
      <c r="J37" s="51">
        <v>4.0902060354142983E-2</v>
      </c>
      <c r="K37" s="53">
        <v>9.6201447531886856E-3</v>
      </c>
      <c r="L37" s="53">
        <v>1.8377839369727007E-4</v>
      </c>
      <c r="M37" s="54">
        <v>0.10097273284339314</v>
      </c>
      <c r="N37" s="54">
        <v>4.1995214723153262E-2</v>
      </c>
      <c r="P37" s="51">
        <v>269.49773699999997</v>
      </c>
      <c r="Q37" s="51">
        <v>2.5394559999999999</v>
      </c>
      <c r="R37" s="52">
        <v>272.03719299999995</v>
      </c>
    </row>
    <row r="38" spans="1:18" s="44" customFormat="1" ht="14.1" customHeight="1" x14ac:dyDescent="0.25">
      <c r="A38" s="1004" t="s">
        <v>48</v>
      </c>
      <c r="B38" s="51">
        <v>232.96773999999999</v>
      </c>
      <c r="C38" s="51">
        <v>27.962675999999998</v>
      </c>
      <c r="D38" s="52">
        <v>260.93041599999998</v>
      </c>
      <c r="E38" s="52">
        <v>4.0333273837482526</v>
      </c>
      <c r="F38" s="53">
        <v>5.7675829333512967E-3</v>
      </c>
      <c r="G38" s="54">
        <v>4.8050106748671606E-2</v>
      </c>
      <c r="H38" s="1006"/>
      <c r="I38" s="51">
        <v>3.601094804033667</v>
      </c>
      <c r="J38" s="51">
        <v>0.4322325797145859</v>
      </c>
      <c r="K38" s="53">
        <v>7.55345606753493E-3</v>
      </c>
      <c r="L38" s="53">
        <v>1.942078431154822E-3</v>
      </c>
      <c r="M38" s="54">
        <v>7.1573940607080555E-2</v>
      </c>
      <c r="N38" s="54">
        <v>-0.11399603066383013</v>
      </c>
      <c r="P38" s="51">
        <v>217.40706</v>
      </c>
      <c r="Q38" s="51">
        <v>31.560441000000001</v>
      </c>
      <c r="R38" s="52">
        <v>248.967501</v>
      </c>
    </row>
    <row r="39" spans="1:18" s="37" customFormat="1" ht="14.1" customHeight="1" x14ac:dyDescent="0.25">
      <c r="A39" s="45" t="s">
        <v>49</v>
      </c>
      <c r="B39" s="46">
        <v>2089.1379929999998</v>
      </c>
      <c r="C39" s="46">
        <v>3294.2069780000002</v>
      </c>
      <c r="D39" s="47">
        <v>5383.3449710000004</v>
      </c>
      <c r="E39" s="47">
        <v>83.212961603133877</v>
      </c>
      <c r="F39" s="48">
        <v>0.118992983091255</v>
      </c>
      <c r="G39" s="49">
        <v>9.2862285492942842E-2</v>
      </c>
      <c r="H39" s="1006"/>
      <c r="I39" s="46">
        <v>32.292814324857268</v>
      </c>
      <c r="J39" s="46">
        <v>50.920147278276595</v>
      </c>
      <c r="K39" s="48">
        <v>6.773561030013682E-2</v>
      </c>
      <c r="L39" s="48">
        <v>0.22879098980846854</v>
      </c>
      <c r="M39" s="49">
        <v>9.4732239756779579E-2</v>
      </c>
      <c r="N39" s="49">
        <v>9.1679694537599943E-2</v>
      </c>
      <c r="P39" s="46">
        <v>1908.3552279999999</v>
      </c>
      <c r="Q39" s="46">
        <v>3017.5581670000001</v>
      </c>
      <c r="R39" s="47">
        <v>4925.9133949999996</v>
      </c>
    </row>
    <row r="40" spans="1:18" s="37" customFormat="1" ht="14.1" customHeight="1" x14ac:dyDescent="0.25">
      <c r="A40" s="32" t="s">
        <v>50</v>
      </c>
      <c r="B40" s="33">
        <v>207.52887799999999</v>
      </c>
      <c r="C40" s="33">
        <v>105.995119</v>
      </c>
      <c r="D40" s="34">
        <v>313.52399700000001</v>
      </c>
      <c r="E40" s="34">
        <v>4.8462917506800167</v>
      </c>
      <c r="F40" s="35">
        <v>6.9301068155016594E-3</v>
      </c>
      <c r="G40" s="36">
        <v>1.9027135980241949</v>
      </c>
      <c r="H40" s="1006"/>
      <c r="I40" s="33">
        <v>3.2078740354897928</v>
      </c>
      <c r="J40" s="33">
        <v>1.6384177151902244</v>
      </c>
      <c r="K40" s="35">
        <v>6.7286580653519506E-3</v>
      </c>
      <c r="L40" s="35">
        <v>7.3616285657920819E-3</v>
      </c>
      <c r="M40" s="36">
        <v>1.480677766953832</v>
      </c>
      <c r="N40" s="36">
        <v>3.3525320316965974</v>
      </c>
      <c r="P40" s="33">
        <v>83.658135999999999</v>
      </c>
      <c r="Q40" s="33">
        <v>24.352519000000001</v>
      </c>
      <c r="R40" s="34">
        <v>108.010655</v>
      </c>
    </row>
    <row r="41" spans="1:18" s="30" customFormat="1" ht="14.1" customHeight="1" x14ac:dyDescent="0.25">
      <c r="A41" s="32" t="s">
        <v>51</v>
      </c>
      <c r="B41" s="33">
        <v>1590.473784</v>
      </c>
      <c r="C41" s="33">
        <v>2280.7754300000001</v>
      </c>
      <c r="D41" s="34">
        <v>3871.2492140000004</v>
      </c>
      <c r="E41" s="34">
        <v>59.839767641883888</v>
      </c>
      <c r="F41" s="35">
        <v>8.5569751659063095E-2</v>
      </c>
      <c r="G41" s="36">
        <v>5.6940068468227079E-2</v>
      </c>
      <c r="H41" s="1006"/>
      <c r="I41" s="33">
        <v>24.584720955417112</v>
      </c>
      <c r="J41" s="33">
        <v>35.255046686466777</v>
      </c>
      <c r="K41" s="35">
        <v>5.1567542587699224E-2</v>
      </c>
      <c r="L41" s="35">
        <v>0.15840561071160947</v>
      </c>
      <c r="M41" s="36">
        <v>4.0325836233692014E-2</v>
      </c>
      <c r="N41" s="36">
        <v>6.8843411968346979E-2</v>
      </c>
      <c r="P41" s="33">
        <v>1528.822729</v>
      </c>
      <c r="Q41" s="33">
        <v>2133.8723749999999</v>
      </c>
      <c r="R41" s="34">
        <v>3662.6951039999999</v>
      </c>
    </row>
    <row r="42" spans="1:18" s="43" customFormat="1" ht="14.1" customHeight="1" x14ac:dyDescent="0.25">
      <c r="A42" s="50" t="s">
        <v>52</v>
      </c>
      <c r="B42" s="51">
        <v>318.959903</v>
      </c>
      <c r="C42" s="51">
        <v>107.63801599999999</v>
      </c>
      <c r="D42" s="52">
        <v>426.59791899999999</v>
      </c>
      <c r="E42" s="52">
        <v>6.5941299405766447</v>
      </c>
      <c r="F42" s="53">
        <v>9.4294828282019023E-3</v>
      </c>
      <c r="G42" s="54">
        <v>8.2587160637880741E-2</v>
      </c>
      <c r="H42" s="1006"/>
      <c r="I42" s="51">
        <v>4.9303171734781062</v>
      </c>
      <c r="J42" s="51">
        <v>1.6638127670985379</v>
      </c>
      <c r="K42" s="53">
        <v>1.034155894123239E-2</v>
      </c>
      <c r="L42" s="53">
        <v>7.4757319094173108E-3</v>
      </c>
      <c r="M42" s="54">
        <v>8.6587413122376944E-2</v>
      </c>
      <c r="N42" s="54">
        <v>7.090444352649361E-2</v>
      </c>
      <c r="P42" s="51">
        <v>293.54279200000002</v>
      </c>
      <c r="Q42" s="51">
        <v>100.51131700000001</v>
      </c>
      <c r="R42" s="52">
        <v>394.05410900000004</v>
      </c>
    </row>
    <row r="43" spans="1:18" s="37" customFormat="1" ht="14.1" customHeight="1" x14ac:dyDescent="0.25">
      <c r="A43" s="1004" t="s">
        <v>53</v>
      </c>
      <c r="B43" s="51">
        <v>220.55116799999999</v>
      </c>
      <c r="C43" s="51">
        <v>216.536303</v>
      </c>
      <c r="D43" s="52">
        <v>437.08747099999999</v>
      </c>
      <c r="E43" s="52">
        <v>6.7562720088468735</v>
      </c>
      <c r="F43" s="53">
        <v>9.6613429617238636E-3</v>
      </c>
      <c r="G43" s="54">
        <v>6.210117349908062E-3</v>
      </c>
      <c r="H43" s="1006"/>
      <c r="I43" s="51">
        <v>3.4091658575060926</v>
      </c>
      <c r="J43" s="51">
        <v>3.3471061513407814</v>
      </c>
      <c r="K43" s="53">
        <v>7.1508765897437803E-3</v>
      </c>
      <c r="L43" s="53">
        <v>1.5038992820941215E-2</v>
      </c>
      <c r="M43" s="54">
        <v>3.273829551396723E-2</v>
      </c>
      <c r="N43" s="54">
        <v>-1.9444639717595136E-2</v>
      </c>
      <c r="P43" s="51">
        <v>213.55959100000001</v>
      </c>
      <c r="Q43" s="51">
        <v>220.83026799999999</v>
      </c>
      <c r="R43" s="52">
        <v>434.389859</v>
      </c>
    </row>
    <row r="44" spans="1:18" s="30" customFormat="1" ht="14.1" customHeight="1" x14ac:dyDescent="0.25">
      <c r="A44" s="1004" t="s">
        <v>54</v>
      </c>
      <c r="B44" s="51">
        <v>1050.962714</v>
      </c>
      <c r="C44" s="51">
        <v>1956.6011109999999</v>
      </c>
      <c r="D44" s="52">
        <v>3007.5638250000002</v>
      </c>
      <c r="E44" s="52">
        <v>46.489365707917855</v>
      </c>
      <c r="F44" s="53">
        <v>6.6478925891241242E-2</v>
      </c>
      <c r="G44" s="54">
        <v>6.1149376213922135E-2</v>
      </c>
      <c r="H44" s="1006"/>
      <c r="I44" s="51">
        <v>16.245237939890394</v>
      </c>
      <c r="J44" s="51">
        <v>30.244127768027454</v>
      </c>
      <c r="K44" s="53">
        <v>3.4075107089145809E-2</v>
      </c>
      <c r="L44" s="53">
        <v>0.13589088598125093</v>
      </c>
      <c r="M44" s="54">
        <v>2.8620716142614633E-2</v>
      </c>
      <c r="N44" s="54">
        <v>7.9485723384594253E-2</v>
      </c>
      <c r="P44" s="51">
        <v>1021.7203459999999</v>
      </c>
      <c r="Q44" s="51">
        <v>1812.53079</v>
      </c>
      <c r="R44" s="52">
        <v>2834.2511359999999</v>
      </c>
    </row>
    <row r="45" spans="1:18" s="30" customFormat="1" ht="14.1" customHeight="1" x14ac:dyDescent="0.25">
      <c r="A45" s="32" t="s">
        <v>55</v>
      </c>
      <c r="B45" s="33">
        <v>291.13533100000001</v>
      </c>
      <c r="C45" s="33">
        <v>907.43642799999998</v>
      </c>
      <c r="D45" s="34">
        <v>1198.5717589999999</v>
      </c>
      <c r="E45" s="34">
        <v>18.526902195112477</v>
      </c>
      <c r="F45" s="35">
        <v>2.6493124594586335E-2</v>
      </c>
      <c r="G45" s="36">
        <v>3.7537947885879275E-2</v>
      </c>
      <c r="H45" s="1006"/>
      <c r="I45" s="33">
        <v>4.5002193339503656</v>
      </c>
      <c r="J45" s="33">
        <v>14.026682861162111</v>
      </c>
      <c r="K45" s="35">
        <v>9.4394096470856448E-3</v>
      </c>
      <c r="L45" s="35">
        <v>6.3023750461614458E-2</v>
      </c>
      <c r="M45" s="36">
        <v>-1.6017038340077616E-2</v>
      </c>
      <c r="N45" s="36">
        <v>5.5977298344410897E-2</v>
      </c>
      <c r="P45" s="33">
        <v>295.87436200000002</v>
      </c>
      <c r="Q45" s="33">
        <v>859.33327299999996</v>
      </c>
      <c r="R45" s="34">
        <v>1155.207635</v>
      </c>
    </row>
    <row r="46" spans="1:18" s="44" customFormat="1" ht="14.1" customHeight="1" x14ac:dyDescent="0.25">
      <c r="A46" s="45" t="s">
        <v>56</v>
      </c>
      <c r="B46" s="46">
        <v>6492.0805719999998</v>
      </c>
      <c r="C46" s="46">
        <v>1478.201204</v>
      </c>
      <c r="D46" s="47">
        <v>7970.2817759999998</v>
      </c>
      <c r="E46" s="47">
        <v>123.20049243829995</v>
      </c>
      <c r="F46" s="48">
        <v>0.17617440637989273</v>
      </c>
      <c r="G46" s="49">
        <v>2.7224343915181137E-2</v>
      </c>
      <c r="H46" s="1006"/>
      <c r="I46" s="46">
        <v>100.35122294270064</v>
      </c>
      <c r="J46" s="46">
        <v>22.849269495599309</v>
      </c>
      <c r="K46" s="48">
        <v>0.21049114090860407</v>
      </c>
      <c r="L46" s="48">
        <v>0.10266480487044548</v>
      </c>
      <c r="M46" s="49">
        <v>1.2382217279996777E-2</v>
      </c>
      <c r="N46" s="49">
        <v>9.7916510150063418E-2</v>
      </c>
      <c r="P46" s="46">
        <v>6412.6774070000001</v>
      </c>
      <c r="Q46" s="46">
        <v>1346.36941</v>
      </c>
      <c r="R46" s="47">
        <v>7759.0468170000004</v>
      </c>
    </row>
    <row r="47" spans="1:18" s="37" customFormat="1" ht="14.1" customHeight="1" x14ac:dyDescent="0.25">
      <c r="A47" s="32" t="s">
        <v>57</v>
      </c>
      <c r="B47" s="33">
        <v>349.430701</v>
      </c>
      <c r="C47" s="33">
        <v>103.249414</v>
      </c>
      <c r="D47" s="34">
        <v>452.680115</v>
      </c>
      <c r="E47" s="34">
        <v>6.9972950332774104</v>
      </c>
      <c r="F47" s="35">
        <v>1.0006001391349878E-2</v>
      </c>
      <c r="G47" s="36">
        <v>6.5981155493466837E-2</v>
      </c>
      <c r="H47" s="1006"/>
      <c r="I47" s="33">
        <v>5.4013190055453251</v>
      </c>
      <c r="J47" s="33">
        <v>1.5959760277320842</v>
      </c>
      <c r="K47" s="35">
        <v>1.1329506173908172E-2</v>
      </c>
      <c r="L47" s="35">
        <v>7.1709324228759336E-3</v>
      </c>
      <c r="M47" s="36">
        <v>7.7683663954018822E-2</v>
      </c>
      <c r="N47" s="36">
        <v>2.8194672005382504E-2</v>
      </c>
      <c r="P47" s="33">
        <v>324.242366</v>
      </c>
      <c r="Q47" s="33">
        <v>100.41815699999999</v>
      </c>
      <c r="R47" s="34">
        <v>424.66052300000001</v>
      </c>
    </row>
    <row r="48" spans="1:18" s="37" customFormat="1" ht="14.1" customHeight="1" x14ac:dyDescent="0.25">
      <c r="A48" s="32" t="s">
        <v>58</v>
      </c>
      <c r="B48" s="33">
        <v>4499.5544620000001</v>
      </c>
      <c r="C48" s="33">
        <v>474.53034700000001</v>
      </c>
      <c r="D48" s="34">
        <v>4974.084809</v>
      </c>
      <c r="E48" s="34">
        <v>76.886829740944805</v>
      </c>
      <c r="F48" s="35">
        <v>0.10994673251672717</v>
      </c>
      <c r="G48" s="36">
        <v>1.9524328058468043E-2</v>
      </c>
      <c r="H48" s="1006"/>
      <c r="I48" s="33">
        <v>69.551785125162411</v>
      </c>
      <c r="J48" s="33">
        <v>7.3350446157823956</v>
      </c>
      <c r="K48" s="35">
        <v>0.1458879540669355</v>
      </c>
      <c r="L48" s="35">
        <v>3.2957330401321865E-2</v>
      </c>
      <c r="M48" s="36">
        <v>7.2835777109263589E-3</v>
      </c>
      <c r="N48" s="36">
        <v>0.15230306234616964</v>
      </c>
      <c r="P48" s="33">
        <v>4467.0185849999998</v>
      </c>
      <c r="Q48" s="33">
        <v>411.81036699999999</v>
      </c>
      <c r="R48" s="34">
        <v>4878.8289519999998</v>
      </c>
    </row>
    <row r="49" spans="1:19" s="37" customFormat="1" ht="14.1" customHeight="1" x14ac:dyDescent="0.25">
      <c r="A49" s="32" t="s">
        <v>59</v>
      </c>
      <c r="B49" s="33">
        <v>615.40316800000005</v>
      </c>
      <c r="C49" s="33">
        <v>43.025804000000001</v>
      </c>
      <c r="D49" s="34">
        <v>658.42897200000004</v>
      </c>
      <c r="E49" s="34">
        <v>10.177654425005063</v>
      </c>
      <c r="F49" s="35">
        <v>1.4553856004779601E-2</v>
      </c>
      <c r="G49" s="36">
        <v>1.0857116426173263E-2</v>
      </c>
      <c r="H49" s="1006"/>
      <c r="I49" s="33">
        <v>9.5125838052541436</v>
      </c>
      <c r="J49" s="33">
        <v>0.66507061975091908</v>
      </c>
      <c r="K49" s="35">
        <v>1.995306643447637E-2</v>
      </c>
      <c r="L49" s="35">
        <v>2.9882506928698409E-3</v>
      </c>
      <c r="M49" s="36">
        <v>5.9392298108926767E-3</v>
      </c>
      <c r="N49" s="36">
        <v>8.6856431663773881E-2</v>
      </c>
      <c r="P49" s="33">
        <v>611.76972699999999</v>
      </c>
      <c r="Q49" s="33">
        <v>39.587384999999998</v>
      </c>
      <c r="R49" s="34">
        <v>651.35711200000003</v>
      </c>
    </row>
    <row r="50" spans="1:19" s="37" customFormat="1" ht="14.1" customHeight="1" x14ac:dyDescent="0.25">
      <c r="A50" s="32" t="s">
        <v>60</v>
      </c>
      <c r="B50" s="33">
        <v>781.32854599999996</v>
      </c>
      <c r="C50" s="33">
        <v>558.45214599999997</v>
      </c>
      <c r="D50" s="34">
        <v>1339.7806919999998</v>
      </c>
      <c r="E50" s="34">
        <v>20.709636829999855</v>
      </c>
      <c r="F50" s="35">
        <v>2.9614394412389198E-2</v>
      </c>
      <c r="G50" s="36">
        <v>3.8819936146559986E-2</v>
      </c>
      <c r="H50" s="1006"/>
      <c r="I50" s="33">
        <v>12.077372460426409</v>
      </c>
      <c r="J50" s="33">
        <v>8.6322643695734467</v>
      </c>
      <c r="K50" s="35">
        <v>2.5332824392432809E-2</v>
      </c>
      <c r="L50" s="35">
        <v>3.878591117598057E-2</v>
      </c>
      <c r="M50" s="36">
        <v>2.5356744280230492E-2</v>
      </c>
      <c r="N50" s="36">
        <v>5.8260705177388461E-2</v>
      </c>
      <c r="P50" s="33">
        <v>762.00654099999997</v>
      </c>
      <c r="Q50" s="33">
        <v>527.70753300000001</v>
      </c>
      <c r="R50" s="34">
        <v>1289.714074</v>
      </c>
    </row>
    <row r="51" spans="1:19" s="30" customFormat="1" ht="14.1" customHeight="1" x14ac:dyDescent="0.25">
      <c r="A51" s="32" t="s">
        <v>61</v>
      </c>
      <c r="B51" s="33">
        <v>246.363696</v>
      </c>
      <c r="C51" s="33">
        <v>298.94349199999999</v>
      </c>
      <c r="D51" s="34">
        <v>545.307188</v>
      </c>
      <c r="E51" s="34">
        <v>8.4290764090728185</v>
      </c>
      <c r="F51" s="35">
        <v>1.2053422054646887E-2</v>
      </c>
      <c r="G51" s="36">
        <v>5.9906438104247783E-2</v>
      </c>
      <c r="H51" s="1006"/>
      <c r="I51" s="33">
        <v>3.8081625617698398</v>
      </c>
      <c r="J51" s="33">
        <v>4.6209138473029796</v>
      </c>
      <c r="K51" s="35">
        <v>7.9877898732740038E-3</v>
      </c>
      <c r="L51" s="35">
        <v>2.0762380107944751E-2</v>
      </c>
      <c r="M51" s="36">
        <v>-5.1546197548300032E-3</v>
      </c>
      <c r="N51" s="36">
        <v>0.12028483788070554</v>
      </c>
      <c r="P51" s="33">
        <v>247.640187</v>
      </c>
      <c r="Q51" s="33">
        <v>266.84596800000003</v>
      </c>
      <c r="R51" s="34">
        <v>514.48615500000005</v>
      </c>
    </row>
    <row r="52" spans="1:19" s="30" customFormat="1" ht="14.1" customHeight="1" x14ac:dyDescent="0.25">
      <c r="A52" s="45" t="s">
        <v>62</v>
      </c>
      <c r="B52" s="46">
        <v>3177.8764620000002</v>
      </c>
      <c r="C52" s="46">
        <v>3816.8691180000001</v>
      </c>
      <c r="D52" s="47">
        <v>6994.7455800000007</v>
      </c>
      <c r="E52" s="47">
        <v>108.12115859335486</v>
      </c>
      <c r="F52" s="48">
        <v>0.1546112402256026</v>
      </c>
      <c r="G52" s="49">
        <v>7.450491986131702E-2</v>
      </c>
      <c r="H52" s="1006"/>
      <c r="I52" s="46">
        <v>49.121970343057342</v>
      </c>
      <c r="J52" s="46">
        <v>58.999188250297514</v>
      </c>
      <c r="K52" s="48">
        <v>0.10303551145652329</v>
      </c>
      <c r="L52" s="48">
        <v>0.2650911947271688</v>
      </c>
      <c r="M52" s="49">
        <v>4.1076293905673245E-2</v>
      </c>
      <c r="N52" s="49">
        <v>0.10401990816599649</v>
      </c>
      <c r="P52" s="46">
        <v>3052.4914269999999</v>
      </c>
      <c r="Q52" s="46">
        <v>3457.2466399999998</v>
      </c>
      <c r="R52" s="47">
        <v>6509.7380670000002</v>
      </c>
    </row>
    <row r="53" spans="1:19" s="37" customFormat="1" ht="14.1" customHeight="1" x14ac:dyDescent="0.25">
      <c r="A53" s="32" t="s">
        <v>63</v>
      </c>
      <c r="B53" s="33">
        <v>184.045097</v>
      </c>
      <c r="C53" s="33">
        <v>42.395778999999997</v>
      </c>
      <c r="D53" s="34">
        <v>226.440876</v>
      </c>
      <c r="E53" s="34">
        <v>3.5002059168554065</v>
      </c>
      <c r="F53" s="35">
        <v>5.0052291789191693E-3</v>
      </c>
      <c r="G53" s="36">
        <v>-8.0941110713681819E-2</v>
      </c>
      <c r="H53" s="1006"/>
      <c r="I53" s="33">
        <v>2.8448738976245047</v>
      </c>
      <c r="J53" s="33">
        <v>0.65533201923090145</v>
      </c>
      <c r="K53" s="35">
        <v>5.9672491763653832E-3</v>
      </c>
      <c r="L53" s="35">
        <v>2.9444938663204675E-3</v>
      </c>
      <c r="M53" s="36">
        <v>2.3945655739609606E-2</v>
      </c>
      <c r="N53" s="36">
        <v>-0.36383122472656093</v>
      </c>
      <c r="P53" s="33">
        <v>179.74107900000001</v>
      </c>
      <c r="Q53" s="33">
        <v>66.642345000000006</v>
      </c>
      <c r="R53" s="34">
        <v>246.38342400000002</v>
      </c>
    </row>
    <row r="54" spans="1:19" s="44" customFormat="1" ht="14.1" customHeight="1" x14ac:dyDescent="0.25">
      <c r="A54" s="32" t="s">
        <v>64</v>
      </c>
      <c r="B54" s="33">
        <v>207.850798</v>
      </c>
      <c r="C54" s="33">
        <v>1.3216540000000001</v>
      </c>
      <c r="D54" s="34">
        <v>209.17245199999999</v>
      </c>
      <c r="E54" s="34">
        <v>3.2332795521138746</v>
      </c>
      <c r="F54" s="35">
        <v>4.6235294557704738E-3</v>
      </c>
      <c r="G54" s="36">
        <v>-1.2352036858512494E-2</v>
      </c>
      <c r="H54" s="1006"/>
      <c r="I54" s="33">
        <v>3.2128501083113541</v>
      </c>
      <c r="J54" s="33">
        <v>2.0429443802520951E-2</v>
      </c>
      <c r="K54" s="35">
        <v>6.7390955987943956E-3</v>
      </c>
      <c r="L54" s="35">
        <v>9.1792206398611328E-5</v>
      </c>
      <c r="M54" s="36">
        <v>-1.4128024772028791E-2</v>
      </c>
      <c r="N54" s="36">
        <v>0.37805791026723812</v>
      </c>
      <c r="P54" s="33">
        <v>210.82940099999999</v>
      </c>
      <c r="Q54" s="33">
        <v>0.95906999999999998</v>
      </c>
      <c r="R54" s="34">
        <v>211.78847099999999</v>
      </c>
    </row>
    <row r="55" spans="1:19" s="37" customFormat="1" ht="14.1" customHeight="1" x14ac:dyDescent="0.25">
      <c r="A55" s="32" t="s">
        <v>65</v>
      </c>
      <c r="B55" s="33">
        <v>1657.4460349999999</v>
      </c>
      <c r="C55" s="33">
        <v>615.19432700000004</v>
      </c>
      <c r="D55" s="34">
        <v>2272.6403620000001</v>
      </c>
      <c r="E55" s="34">
        <v>35.129299013826518</v>
      </c>
      <c r="F55" s="35">
        <v>5.0234242394786639E-2</v>
      </c>
      <c r="G55" s="36">
        <v>0.12867520951418854</v>
      </c>
      <c r="H55" s="1006"/>
      <c r="I55" s="33">
        <v>25.619943364710938</v>
      </c>
      <c r="J55" s="33">
        <v>9.5093556491155766</v>
      </c>
      <c r="K55" s="35">
        <v>5.3738967505468617E-2</v>
      </c>
      <c r="L55" s="35">
        <v>4.272679887416736E-2</v>
      </c>
      <c r="M55" s="36">
        <v>7.6176350440992691E-2</v>
      </c>
      <c r="N55" s="36">
        <v>0.29946326919453425</v>
      </c>
      <c r="P55" s="33">
        <v>1540.1249379999999</v>
      </c>
      <c r="Q55" s="33">
        <v>473.42186700000002</v>
      </c>
      <c r="R55" s="34">
        <v>2013.5468049999999</v>
      </c>
    </row>
    <row r="56" spans="1:19" s="37" customFormat="1" ht="14.1" customHeight="1" x14ac:dyDescent="0.25">
      <c r="A56" s="32" t="s">
        <v>66</v>
      </c>
      <c r="B56" s="33">
        <v>1057.6604319999999</v>
      </c>
      <c r="C56" s="33">
        <v>2826.9666280000001</v>
      </c>
      <c r="D56" s="34">
        <v>3884.6270599999998</v>
      </c>
      <c r="E56" s="34">
        <v>60.046555464608879</v>
      </c>
      <c r="F56" s="35">
        <v>8.5865454388769386E-2</v>
      </c>
      <c r="G56" s="36">
        <v>6.8241715983995643E-2</v>
      </c>
      <c r="H56" s="1006"/>
      <c r="I56" s="33">
        <v>16.348767799812983</v>
      </c>
      <c r="J56" s="33">
        <v>43.697787664795896</v>
      </c>
      <c r="K56" s="35">
        <v>3.4292265562098918E-2</v>
      </c>
      <c r="L56" s="35">
        <v>0.19633996810009449</v>
      </c>
      <c r="M56" s="36">
        <v>-5.3388059015391232E-4</v>
      </c>
      <c r="N56" s="36">
        <v>9.6470276230730345E-2</v>
      </c>
      <c r="P56" s="33">
        <v>1058.225398</v>
      </c>
      <c r="Q56" s="33">
        <v>2578.2428300000001</v>
      </c>
      <c r="R56" s="34">
        <v>3636.4682280000002</v>
      </c>
    </row>
    <row r="57" spans="1:19" s="37" customFormat="1" ht="14.1" customHeight="1" x14ac:dyDescent="0.25">
      <c r="A57" s="32" t="s">
        <v>67</v>
      </c>
      <c r="B57" s="33">
        <v>70.874099000000001</v>
      </c>
      <c r="C57" s="33">
        <v>330.99072999999999</v>
      </c>
      <c r="D57" s="34">
        <v>401.86482899999999</v>
      </c>
      <c r="E57" s="34">
        <v>6.2118186304926946</v>
      </c>
      <c r="F57" s="35">
        <v>8.8827847852530045E-3</v>
      </c>
      <c r="G57" s="36">
        <v>7.8119813471921873E-4</v>
      </c>
      <c r="H57" s="1006"/>
      <c r="I57" s="33">
        <v>1.0955351571400733</v>
      </c>
      <c r="J57" s="33">
        <v>5.1162834733526212</v>
      </c>
      <c r="K57" s="35">
        <v>2.2979335813732038E-3</v>
      </c>
      <c r="L57" s="35">
        <v>2.2988141680187878E-2</v>
      </c>
      <c r="M57" s="36">
        <v>0.11488780562452039</v>
      </c>
      <c r="N57" s="36">
        <v>-2.0681064267350502E-2</v>
      </c>
      <c r="P57" s="33">
        <v>63.570611</v>
      </c>
      <c r="Q57" s="33">
        <v>337.980527</v>
      </c>
      <c r="R57" s="34">
        <v>401.55113799999998</v>
      </c>
    </row>
    <row r="58" spans="1:19" s="30" customFormat="1" ht="14.1" customHeight="1" x14ac:dyDescent="0.25">
      <c r="A58" s="45" t="s">
        <v>68</v>
      </c>
      <c r="B58" s="46">
        <v>1576.4026510000001</v>
      </c>
      <c r="C58" s="46">
        <v>1179.6490349999999</v>
      </c>
      <c r="D58" s="47">
        <v>2756.0516859999998</v>
      </c>
      <c r="E58" s="47">
        <v>42.601621177691072</v>
      </c>
      <c r="F58" s="48">
        <v>6.0919523723166356E-2</v>
      </c>
      <c r="G58" s="49">
        <v>3.2297930820713638E-2</v>
      </c>
      <c r="H58" s="1006"/>
      <c r="I58" s="46">
        <v>24.367216660903345</v>
      </c>
      <c r="J58" s="46">
        <v>18.23440451678773</v>
      </c>
      <c r="K58" s="48">
        <v>5.1111317683186948E-2</v>
      </c>
      <c r="L58" s="48">
        <v>8.1929603132622195E-2</v>
      </c>
      <c r="M58" s="49">
        <v>-3.9043207426938675E-3</v>
      </c>
      <c r="N58" s="49">
        <v>8.4993742561465746E-2</v>
      </c>
      <c r="P58" s="46">
        <v>1582.581557</v>
      </c>
      <c r="Q58" s="46">
        <v>1087.2404039999999</v>
      </c>
      <c r="R58" s="47">
        <v>2669.8219609999996</v>
      </c>
    </row>
    <row r="59" spans="1:19" s="30" customFormat="1" ht="14.1" customHeight="1" x14ac:dyDescent="0.25">
      <c r="A59" s="32" t="s">
        <v>69</v>
      </c>
      <c r="B59" s="33">
        <v>942.45149000000004</v>
      </c>
      <c r="C59" s="33">
        <v>885.63320199999998</v>
      </c>
      <c r="D59" s="34">
        <v>1828.0846919999999</v>
      </c>
      <c r="E59" s="34">
        <v>28.257587448350943</v>
      </c>
      <c r="F59" s="35">
        <v>4.0407823020141745E-2</v>
      </c>
      <c r="G59" s="36">
        <v>3.2649087291355849E-2</v>
      </c>
      <c r="H59" s="1006"/>
      <c r="I59" s="33">
        <v>14.567927575263372</v>
      </c>
      <c r="J59" s="33">
        <v>13.689659873087576</v>
      </c>
      <c r="K59" s="35">
        <v>3.0556874207123424E-2</v>
      </c>
      <c r="L59" s="35">
        <v>6.1509461380548185E-2</v>
      </c>
      <c r="M59" s="36">
        <v>-1.2976861613784307E-2</v>
      </c>
      <c r="N59" s="36">
        <v>8.6074684103303323E-2</v>
      </c>
      <c r="P59" s="33">
        <v>954.84234700000002</v>
      </c>
      <c r="Q59" s="33">
        <v>815.44410800000003</v>
      </c>
      <c r="R59" s="34">
        <v>1770.2864549999999</v>
      </c>
    </row>
    <row r="60" spans="1:19" s="44" customFormat="1" ht="14.1" customHeight="1" x14ac:dyDescent="0.25">
      <c r="A60" s="32" t="s">
        <v>70</v>
      </c>
      <c r="B60" s="33">
        <v>70.643602000000001</v>
      </c>
      <c r="C60" s="33">
        <v>56.537801999999999</v>
      </c>
      <c r="D60" s="34">
        <v>127.181404</v>
      </c>
      <c r="E60" s="34">
        <v>1.9659043484480154</v>
      </c>
      <c r="F60" s="35">
        <v>2.8112065522865543E-3</v>
      </c>
      <c r="G60" s="36">
        <v>0.1564095793846183</v>
      </c>
      <c r="H60" s="1006"/>
      <c r="I60" s="33">
        <v>1.0919722537567749</v>
      </c>
      <c r="J60" s="33">
        <v>0.87393209469124034</v>
      </c>
      <c r="K60" s="35">
        <v>2.2904602335045306E-3</v>
      </c>
      <c r="L60" s="35">
        <v>3.926693060746474E-3</v>
      </c>
      <c r="M60" s="36">
        <v>5.8295252975846701E-2</v>
      </c>
      <c r="N60" s="36">
        <v>0.30791927793201546</v>
      </c>
      <c r="P60" s="33">
        <v>66.752262000000002</v>
      </c>
      <c r="Q60" s="33">
        <v>43.227286999999997</v>
      </c>
      <c r="R60" s="34">
        <v>109.97954899999999</v>
      </c>
    </row>
    <row r="61" spans="1:19" s="37" customFormat="1" ht="14.1" customHeight="1" x14ac:dyDescent="0.25">
      <c r="A61" s="32" t="s">
        <v>71</v>
      </c>
      <c r="B61" s="33">
        <v>40.908701999999998</v>
      </c>
      <c r="C61" s="33">
        <v>36.373109999999997</v>
      </c>
      <c r="D61" s="34">
        <v>77.281812000000002</v>
      </c>
      <c r="E61" s="34">
        <v>1.1945822698005599</v>
      </c>
      <c r="F61" s="35">
        <v>1.7082303657142963E-3</v>
      </c>
      <c r="G61" s="36">
        <v>7.6754388928694128E-2</v>
      </c>
      <c r="H61" s="1006"/>
      <c r="I61" s="33">
        <v>0.63234555227243772</v>
      </c>
      <c r="J61" s="33">
        <v>0.56223671752812221</v>
      </c>
      <c r="K61" s="35">
        <v>1.3263728417371363E-3</v>
      </c>
      <c r="L61" s="35">
        <v>2.5262043019424092E-3</v>
      </c>
      <c r="M61" s="36">
        <v>0.141886701761746</v>
      </c>
      <c r="N61" s="36">
        <v>1.1842862583347546E-2</v>
      </c>
      <c r="P61" s="33">
        <v>35.825535000000002</v>
      </c>
      <c r="Q61" s="33">
        <v>35.947389999999999</v>
      </c>
      <c r="R61" s="34">
        <v>71.772925000000001</v>
      </c>
    </row>
    <row r="62" spans="1:19" s="37" customFormat="1" ht="14.1" customHeight="1" x14ac:dyDescent="0.25">
      <c r="A62" s="32" t="s">
        <v>72</v>
      </c>
      <c r="B62" s="33">
        <v>41.225523000000003</v>
      </c>
      <c r="C62" s="33">
        <v>65.859033999999994</v>
      </c>
      <c r="D62" s="34">
        <v>107.08455699999999</v>
      </c>
      <c r="E62" s="34">
        <v>1.655257684196735</v>
      </c>
      <c r="F62" s="35">
        <v>2.3669876162642689E-3</v>
      </c>
      <c r="G62" s="36">
        <v>0.1972901494774606</v>
      </c>
      <c r="H62" s="1006"/>
      <c r="I62" s="33">
        <v>0.63724280738985772</v>
      </c>
      <c r="J62" s="33">
        <v>1.0180148768068773</v>
      </c>
      <c r="K62" s="35">
        <v>1.3366450515494156E-3</v>
      </c>
      <c r="L62" s="35">
        <v>4.5740761516563037E-3</v>
      </c>
      <c r="M62" s="36">
        <v>2.7703339650710035E-2</v>
      </c>
      <c r="N62" s="36">
        <v>0.33520926296056919</v>
      </c>
      <c r="P62" s="33">
        <v>40.114224999999998</v>
      </c>
      <c r="Q62" s="33">
        <v>49.324877999999998</v>
      </c>
      <c r="R62" s="34">
        <v>89.439102999999989</v>
      </c>
    </row>
    <row r="63" spans="1:19" s="37" customFormat="1" ht="14.1" customHeight="1" x14ac:dyDescent="0.25">
      <c r="A63" s="32" t="s">
        <v>73</v>
      </c>
      <c r="B63" s="33">
        <v>481.17333400000001</v>
      </c>
      <c r="C63" s="33">
        <v>135.24588700000001</v>
      </c>
      <c r="D63" s="34">
        <v>616.41922099999999</v>
      </c>
      <c r="E63" s="34">
        <v>9.5282894268948173</v>
      </c>
      <c r="F63" s="35">
        <v>1.3625276168759495E-2</v>
      </c>
      <c r="G63" s="36">
        <v>-1.8977995090965538E-2</v>
      </c>
      <c r="H63" s="1006"/>
      <c r="I63" s="33">
        <v>7.4377284722209023</v>
      </c>
      <c r="J63" s="33">
        <v>2.0905609546739155</v>
      </c>
      <c r="K63" s="35">
        <v>1.5600965349272442E-2</v>
      </c>
      <c r="L63" s="35">
        <v>9.3931682377288335E-3</v>
      </c>
      <c r="M63" s="36">
        <v>-7.986550784827906E-3</v>
      </c>
      <c r="N63" s="36">
        <v>-5.6183092119310607E-2</v>
      </c>
      <c r="P63" s="33">
        <v>485.04718800000001</v>
      </c>
      <c r="Q63" s="33">
        <v>143.296741</v>
      </c>
      <c r="R63" s="34">
        <v>628.343929</v>
      </c>
    </row>
    <row r="64" spans="1:19" s="37" customFormat="1" ht="14.1" customHeight="1" x14ac:dyDescent="0.25">
      <c r="A64" s="56" t="s">
        <v>11</v>
      </c>
      <c r="B64" s="57"/>
      <c r="C64" s="57"/>
      <c r="D64" s="150"/>
      <c r="E64" s="151"/>
      <c r="F64" s="1005"/>
      <c r="G64" s="153"/>
      <c r="H64" s="1006"/>
      <c r="I64" s="33"/>
      <c r="J64" s="33"/>
      <c r="K64" s="35"/>
      <c r="L64" s="35"/>
      <c r="M64" s="36"/>
      <c r="N64" s="36"/>
      <c r="P64" s="26"/>
      <c r="Q64" s="26"/>
      <c r="R64" s="27"/>
      <c r="S64" s="1007"/>
    </row>
    <row r="65" spans="1:18" s="37" customFormat="1" ht="14.1" customHeight="1" x14ac:dyDescent="0.25">
      <c r="A65" s="62" t="s">
        <v>76</v>
      </c>
      <c r="B65" s="63">
        <v>30842.535908999998</v>
      </c>
      <c r="C65" s="63">
        <v>14398.324780000001</v>
      </c>
      <c r="D65" s="64">
        <v>45240.860689000001</v>
      </c>
      <c r="E65" s="64">
        <v>699.3098201371954</v>
      </c>
      <c r="F65" s="65">
        <v>1</v>
      </c>
      <c r="G65" s="92">
        <v>4.0810225451474613E-2</v>
      </c>
      <c r="H65" s="1006"/>
      <c r="I65" s="63">
        <v>476.74796435387015</v>
      </c>
      <c r="J65" s="63">
        <v>222.56185578332517</v>
      </c>
      <c r="K65" s="65">
        <v>1</v>
      </c>
      <c r="L65" s="65">
        <v>1</v>
      </c>
      <c r="M65" s="67">
        <v>1.9993165845728855E-2</v>
      </c>
      <c r="N65" s="67">
        <v>8.8392566352930801E-2</v>
      </c>
      <c r="P65" s="63">
        <v>30237.982902</v>
      </c>
      <c r="Q65" s="63">
        <v>13228.981183</v>
      </c>
      <c r="R65" s="64">
        <v>43466.964085</v>
      </c>
    </row>
    <row r="66" spans="1:18" s="37" customFormat="1" ht="14.1" customHeight="1" thickBot="1" x14ac:dyDescent="0.3">
      <c r="A66" s="68" t="s">
        <v>77</v>
      </c>
      <c r="B66" s="69">
        <v>746.08999200000005</v>
      </c>
      <c r="C66" s="70"/>
      <c r="D66" s="71"/>
      <c r="E66" s="71">
        <v>11.532673122607966</v>
      </c>
      <c r="F66" s="72"/>
      <c r="G66" s="36">
        <v>-3.2473596503854951E-2</v>
      </c>
      <c r="H66" s="1006"/>
      <c r="I66" s="69">
        <v>11.532673122607966</v>
      </c>
      <c r="J66" s="70"/>
      <c r="K66" s="73"/>
      <c r="L66" s="73"/>
      <c r="M66" s="74">
        <v>-3.2473596503854951E-2</v>
      </c>
      <c r="N66" s="74"/>
      <c r="P66" s="69">
        <v>771.13140199999998</v>
      </c>
      <c r="Q66" s="69"/>
      <c r="R66" s="71">
        <v>771.13140199999998</v>
      </c>
    </row>
    <row r="67" spans="1:18" s="37" customFormat="1" ht="14.1" customHeight="1" thickBot="1" x14ac:dyDescent="0.3">
      <c r="A67" s="75" t="s">
        <v>78</v>
      </c>
      <c r="B67" s="76">
        <v>1962.5412819999999</v>
      </c>
      <c r="C67" s="76">
        <v>620.61231499999997</v>
      </c>
      <c r="D67" s="77">
        <v>2583.153597</v>
      </c>
      <c r="E67" s="77">
        <v>571.03417291513631</v>
      </c>
      <c r="F67" s="78"/>
      <c r="G67" s="79">
        <v>1.6946400110264381E-2</v>
      </c>
      <c r="H67" s="1006"/>
      <c r="I67" s="76">
        <v>433.84107669021478</v>
      </c>
      <c r="J67" s="76">
        <v>137.19309622492148</v>
      </c>
      <c r="K67" s="80"/>
      <c r="L67" s="80"/>
      <c r="M67" s="81">
        <v>1.1590024810546939E-2</v>
      </c>
      <c r="N67" s="81">
        <v>3.4264347925342165E-2</v>
      </c>
      <c r="P67" s="76">
        <v>1940.055985</v>
      </c>
      <c r="Q67" s="76">
        <v>600.05192699999998</v>
      </c>
      <c r="R67" s="77">
        <v>2540.1079119999999</v>
      </c>
    </row>
    <row r="68" spans="1:18" x14ac:dyDescent="0.25">
      <c r="A68" s="82" t="s">
        <v>14</v>
      </c>
      <c r="B68" s="16"/>
      <c r="C68" s="16"/>
      <c r="D68" s="16"/>
      <c r="E68" s="16"/>
      <c r="F68" s="16"/>
      <c r="G68" s="16"/>
      <c r="H68" s="1006"/>
    </row>
    <row r="69" spans="1:18" ht="42" customHeight="1" x14ac:dyDescent="0.25">
      <c r="A69" s="1057" t="s">
        <v>79</v>
      </c>
      <c r="B69" s="1057"/>
      <c r="C69" s="1057"/>
      <c r="D69" s="1057"/>
      <c r="E69" s="1057"/>
      <c r="F69" s="1057"/>
      <c r="G69" s="1057"/>
      <c r="H69" s="1006"/>
    </row>
    <row r="73" spans="1:18" ht="15" customHeight="1" x14ac:dyDescent="0.25"/>
    <row r="77" spans="1:18" ht="15" customHeight="1" x14ac:dyDescent="0.25"/>
  </sheetData>
  <mergeCells count="6">
    <mergeCell ref="A69:G69"/>
    <mergeCell ref="A1:G1"/>
    <mergeCell ref="P1:R1"/>
    <mergeCell ref="I3:J3"/>
    <mergeCell ref="K3:L3"/>
    <mergeCell ref="M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234"/>
  <sheetViews>
    <sheetView workbookViewId="0">
      <selection activeCell="N12" sqref="N12"/>
    </sheetView>
  </sheetViews>
  <sheetFormatPr baseColWidth="10" defaultRowHeight="15" x14ac:dyDescent="0.25"/>
  <cols>
    <col min="1" max="1" width="46.42578125" style="83" customWidth="1"/>
    <col min="2" max="11" width="9.5703125" customWidth="1"/>
  </cols>
  <sheetData>
    <row r="1" spans="1:14" ht="18" x14ac:dyDescent="0.25">
      <c r="A1" s="200" t="s">
        <v>176</v>
      </c>
      <c r="B1" s="219"/>
      <c r="C1" s="200"/>
      <c r="D1" s="200"/>
      <c r="E1" s="200"/>
      <c r="F1" s="200"/>
      <c r="G1" s="200"/>
      <c r="H1" s="200"/>
      <c r="I1" s="200"/>
      <c r="J1" s="200"/>
      <c r="K1" s="200"/>
    </row>
    <row r="2" spans="1:14" x14ac:dyDescent="0.25">
      <c r="A2" s="4"/>
      <c r="B2" s="5"/>
      <c r="C2" s="5"/>
      <c r="D2" s="5"/>
      <c r="E2" s="5"/>
      <c r="F2" s="5"/>
      <c r="G2" s="5"/>
      <c r="H2" s="5"/>
      <c r="I2" s="5"/>
      <c r="J2" s="5"/>
      <c r="K2" s="5"/>
    </row>
    <row r="3" spans="1:14" x14ac:dyDescent="0.25">
      <c r="A3" s="4"/>
      <c r="B3" s="5"/>
      <c r="C3" s="5"/>
      <c r="D3" s="5"/>
      <c r="E3" s="5"/>
      <c r="F3" s="5" t="s">
        <v>149</v>
      </c>
      <c r="G3" s="5"/>
      <c r="H3" s="5"/>
      <c r="I3" s="5"/>
      <c r="J3" s="5"/>
      <c r="K3" s="5"/>
    </row>
    <row r="4" spans="1:14" ht="15.75" thickBot="1" x14ac:dyDescent="0.3">
      <c r="A4" s="4"/>
      <c r="B4" s="5"/>
      <c r="C4" s="5"/>
      <c r="D4" s="5" t="s">
        <v>150</v>
      </c>
      <c r="E4" s="5"/>
      <c r="F4" s="5"/>
      <c r="G4" s="5"/>
      <c r="H4" s="5"/>
      <c r="I4" s="5"/>
      <c r="J4" s="5"/>
      <c r="K4" s="5"/>
    </row>
    <row r="5" spans="1:14" ht="29.1" customHeight="1" x14ac:dyDescent="0.25">
      <c r="A5" s="220" t="s">
        <v>1537</v>
      </c>
      <c r="B5" s="18">
        <v>2013</v>
      </c>
      <c r="C5" s="18">
        <v>2014</v>
      </c>
      <c r="D5" s="18">
        <v>2015</v>
      </c>
      <c r="E5" s="18">
        <v>2016</v>
      </c>
      <c r="F5" s="18">
        <v>2017</v>
      </c>
      <c r="G5" s="18">
        <v>2018</v>
      </c>
      <c r="H5" s="18">
        <v>2019</v>
      </c>
      <c r="I5" s="18">
        <v>2020</v>
      </c>
      <c r="J5" s="18">
        <v>2021</v>
      </c>
      <c r="K5" s="18">
        <v>2022</v>
      </c>
      <c r="L5" s="18">
        <v>2023</v>
      </c>
      <c r="M5" s="18">
        <v>2024</v>
      </c>
      <c r="N5" s="18">
        <v>2025</v>
      </c>
    </row>
    <row r="6" spans="1:14" x14ac:dyDescent="0.25">
      <c r="A6" s="202" t="s">
        <v>1535</v>
      </c>
      <c r="B6" s="203">
        <v>50.700271999999998</v>
      </c>
      <c r="C6" s="203">
        <v>53.844884999999998</v>
      </c>
      <c r="D6" s="203">
        <v>54.358122999999999</v>
      </c>
      <c r="E6" s="203">
        <v>58.932057</v>
      </c>
      <c r="F6" s="203">
        <v>62.794187000000001</v>
      </c>
      <c r="G6" s="203">
        <v>63.083641</v>
      </c>
      <c r="H6" s="203">
        <v>63.385942999999997</v>
      </c>
      <c r="I6" s="203">
        <v>63.373027999999998</v>
      </c>
      <c r="J6" s="203">
        <v>63.601461999999998</v>
      </c>
      <c r="K6" s="203">
        <v>63.829219999999999</v>
      </c>
      <c r="L6" s="203">
        <v>63.963085</v>
      </c>
      <c r="M6" s="203">
        <v>64.221485000000001</v>
      </c>
      <c r="N6" s="203">
        <v>64.693586999999994</v>
      </c>
    </row>
    <row r="7" spans="1:14" x14ac:dyDescent="0.25">
      <c r="A7" s="202" t="s">
        <v>151</v>
      </c>
      <c r="B7" s="204">
        <v>1086</v>
      </c>
      <c r="C7" s="204">
        <v>1049</v>
      </c>
      <c r="D7" s="204">
        <v>1057</v>
      </c>
      <c r="E7" s="204">
        <v>1025</v>
      </c>
      <c r="F7" s="204">
        <v>876</v>
      </c>
      <c r="G7" s="204">
        <v>873</v>
      </c>
      <c r="H7" s="204">
        <v>875</v>
      </c>
      <c r="I7" s="204">
        <v>871</v>
      </c>
      <c r="J7" s="204">
        <v>871</v>
      </c>
      <c r="K7" s="204">
        <v>871</v>
      </c>
      <c r="L7" s="204">
        <v>870</v>
      </c>
      <c r="M7" s="204">
        <v>870</v>
      </c>
      <c r="N7" s="204">
        <v>876</v>
      </c>
    </row>
    <row r="8" spans="1:14" ht="25.5" x14ac:dyDescent="0.25">
      <c r="A8" s="205" t="s">
        <v>139</v>
      </c>
      <c r="B8" s="205"/>
      <c r="C8" s="205"/>
      <c r="D8" s="205"/>
      <c r="E8" s="205"/>
      <c r="F8" s="205"/>
      <c r="G8" s="205"/>
      <c r="H8" s="205"/>
      <c r="I8" s="205"/>
      <c r="J8" s="205"/>
      <c r="K8" s="205"/>
      <c r="L8" s="205"/>
      <c r="M8" s="205"/>
      <c r="N8" s="205"/>
    </row>
    <row r="9" spans="1:14" s="30" customFormat="1" ht="14.1" customHeight="1" x14ac:dyDescent="0.25">
      <c r="A9" s="25" t="s">
        <v>15</v>
      </c>
      <c r="B9" s="26">
        <v>4479.230294</v>
      </c>
      <c r="C9" s="26">
        <v>4848.9152700000004</v>
      </c>
      <c r="D9" s="26">
        <v>5071.3128539999998</v>
      </c>
      <c r="E9" s="26">
        <v>5430.2991689999999</v>
      </c>
      <c r="F9" s="26">
        <v>6116.6446610000003</v>
      </c>
      <c r="G9" s="26">
        <v>6385.9776490000004</v>
      </c>
      <c r="H9" s="26">
        <v>6423.9908750000004</v>
      </c>
      <c r="I9" s="26">
        <v>6634.4034949999996</v>
      </c>
      <c r="J9" s="26">
        <v>6847.3633689999997</v>
      </c>
      <c r="K9" s="26">
        <v>7212.5839290000004</v>
      </c>
      <c r="L9" s="26">
        <v>7748.7511510000004</v>
      </c>
      <c r="M9" s="26">
        <v>8003.4565430000002</v>
      </c>
      <c r="N9" s="26">
        <v>8027.7665219999999</v>
      </c>
    </row>
    <row r="10" spans="1:14" s="37" customFormat="1" ht="14.1" customHeight="1" x14ac:dyDescent="0.25">
      <c r="A10" s="32" t="s">
        <v>16</v>
      </c>
      <c r="B10" s="33">
        <v>830.35236699999996</v>
      </c>
      <c r="C10" s="33">
        <v>841.20575199999996</v>
      </c>
      <c r="D10" s="33">
        <v>786.99604899999997</v>
      </c>
      <c r="E10" s="33">
        <v>828.97206100000005</v>
      </c>
      <c r="F10" s="33">
        <v>881.69855700000005</v>
      </c>
      <c r="G10" s="33">
        <v>977.04260699999998</v>
      </c>
      <c r="H10" s="33">
        <v>780.60441800000001</v>
      </c>
      <c r="I10" s="33">
        <v>819.788995</v>
      </c>
      <c r="J10" s="33">
        <v>855.07647899999995</v>
      </c>
      <c r="K10" s="33">
        <v>861.53394100000003</v>
      </c>
      <c r="L10" s="33">
        <v>987.78117599999996</v>
      </c>
      <c r="M10" s="33">
        <v>1107.623204</v>
      </c>
      <c r="N10" s="33">
        <v>624.74826099999996</v>
      </c>
    </row>
    <row r="11" spans="1:14" s="37" customFormat="1" ht="14.1" customHeight="1" x14ac:dyDescent="0.25">
      <c r="A11" s="32" t="s">
        <v>17</v>
      </c>
      <c r="B11" s="33">
        <v>3503.448155</v>
      </c>
      <c r="C11" s="33">
        <v>3866.1575870000001</v>
      </c>
      <c r="D11" s="33">
        <v>4134.1519909999997</v>
      </c>
      <c r="E11" s="33">
        <v>4433.4415769999996</v>
      </c>
      <c r="F11" s="33">
        <v>5036.838925</v>
      </c>
      <c r="G11" s="33">
        <v>5196.4428969999999</v>
      </c>
      <c r="H11" s="33">
        <v>5426.5469579999999</v>
      </c>
      <c r="I11" s="33">
        <v>5600.588898</v>
      </c>
      <c r="J11" s="33">
        <v>5759.7575440000001</v>
      </c>
      <c r="K11" s="33">
        <v>6107.5503600000002</v>
      </c>
      <c r="L11" s="33">
        <v>6488.5324730000002</v>
      </c>
      <c r="M11" s="33">
        <v>6620.1039760000003</v>
      </c>
      <c r="N11" s="33">
        <v>7122.7836749999997</v>
      </c>
    </row>
    <row r="12" spans="1:14" s="37" customFormat="1" ht="14.1" customHeight="1" x14ac:dyDescent="0.25">
      <c r="A12" s="32" t="s">
        <v>18</v>
      </c>
      <c r="B12" s="33">
        <v>144.54730699999999</v>
      </c>
      <c r="C12" s="33">
        <v>140.432492</v>
      </c>
      <c r="D12" s="33">
        <v>147.19026299999999</v>
      </c>
      <c r="E12" s="33">
        <v>154.14931999999999</v>
      </c>
      <c r="F12" s="33">
        <v>181.137034</v>
      </c>
      <c r="G12" s="33">
        <v>191.034009</v>
      </c>
      <c r="H12" s="33">
        <v>193.858473</v>
      </c>
      <c r="I12" s="33">
        <v>189.689436</v>
      </c>
      <c r="J12" s="33">
        <v>207.91362799999999</v>
      </c>
      <c r="K12" s="33">
        <v>219.436181</v>
      </c>
      <c r="L12" s="33">
        <v>233.80566300000001</v>
      </c>
      <c r="M12" s="33">
        <v>239.74427299999999</v>
      </c>
      <c r="N12" s="33">
        <v>243.75860499999999</v>
      </c>
    </row>
    <row r="13" spans="1:14" s="37" customFormat="1" ht="14.1" customHeight="1" x14ac:dyDescent="0.25">
      <c r="A13" s="38" t="s">
        <v>19</v>
      </c>
      <c r="B13" s="39">
        <v>0.88246599999999997</v>
      </c>
      <c r="C13" s="39">
        <v>1.1194390000000001</v>
      </c>
      <c r="D13" s="39">
        <v>2.9745520000000001</v>
      </c>
      <c r="E13" s="39">
        <v>13.736211000000001</v>
      </c>
      <c r="F13" s="39">
        <v>16.970144999999999</v>
      </c>
      <c r="G13" s="39">
        <v>21.458137000000001</v>
      </c>
      <c r="H13" s="39">
        <v>22.981024999999999</v>
      </c>
      <c r="I13" s="39">
        <v>24.336167</v>
      </c>
      <c r="J13" s="39">
        <v>24.615717</v>
      </c>
      <c r="K13" s="39">
        <v>24.063447</v>
      </c>
      <c r="L13" s="39">
        <v>38.631838999999999</v>
      </c>
      <c r="M13" s="39">
        <v>35.985089000000002</v>
      </c>
      <c r="N13" s="39">
        <v>36.475980999999997</v>
      </c>
    </row>
    <row r="14" spans="1:14" s="43" customFormat="1" ht="14.1" customHeight="1" x14ac:dyDescent="0.2">
      <c r="A14" s="25" t="s">
        <v>20</v>
      </c>
      <c r="B14" s="26">
        <v>883.406294</v>
      </c>
      <c r="C14" s="26">
        <v>891.95031400000005</v>
      </c>
      <c r="D14" s="26">
        <v>1002.60995</v>
      </c>
      <c r="E14" s="26">
        <v>1031.364319</v>
      </c>
      <c r="F14" s="26">
        <v>1124.1921609999999</v>
      </c>
      <c r="G14" s="26">
        <v>1151.0784610000001</v>
      </c>
      <c r="H14" s="26">
        <v>1293.0906050000001</v>
      </c>
      <c r="I14" s="26">
        <v>1322.369567</v>
      </c>
      <c r="J14" s="26">
        <v>1337.7597490000001</v>
      </c>
      <c r="K14" s="26">
        <v>1370.8440860000001</v>
      </c>
      <c r="L14" s="26">
        <v>1447.8139590000001</v>
      </c>
      <c r="M14" s="26">
        <v>1544.82808</v>
      </c>
      <c r="N14" s="26">
        <v>1595.7729420000001</v>
      </c>
    </row>
    <row r="15" spans="1:14" s="30" customFormat="1" ht="14.1" customHeight="1" x14ac:dyDescent="0.25">
      <c r="A15" s="32" t="s">
        <v>21</v>
      </c>
      <c r="B15" s="33">
        <v>28.310746999999999</v>
      </c>
      <c r="C15" s="33">
        <v>35.197512000000003</v>
      </c>
      <c r="D15" s="33">
        <v>38.010255999999998</v>
      </c>
      <c r="E15" s="33">
        <v>41.515802000000001</v>
      </c>
      <c r="F15" s="33">
        <v>44.754317</v>
      </c>
      <c r="G15" s="33">
        <v>47.144480999999999</v>
      </c>
      <c r="H15" s="33">
        <v>45.689475999999999</v>
      </c>
      <c r="I15" s="33">
        <v>42.098874000000002</v>
      </c>
      <c r="J15" s="33">
        <v>35.078861000000003</v>
      </c>
      <c r="K15" s="33">
        <v>33.772846000000001</v>
      </c>
      <c r="L15" s="33">
        <v>29.085711</v>
      </c>
      <c r="M15" s="33">
        <v>30.873792000000002</v>
      </c>
      <c r="N15" s="33">
        <v>32.589458999999998</v>
      </c>
    </row>
    <row r="16" spans="1:14" s="37" customFormat="1" ht="14.1" customHeight="1" x14ac:dyDescent="0.25">
      <c r="A16" s="32" t="s">
        <v>22</v>
      </c>
      <c r="B16" s="33">
        <v>32.117904000000003</v>
      </c>
      <c r="C16" s="33">
        <v>32.734510999999998</v>
      </c>
      <c r="D16" s="33">
        <v>33.684972000000002</v>
      </c>
      <c r="E16" s="33">
        <v>36.708789000000003</v>
      </c>
      <c r="F16" s="33">
        <v>38.484934000000003</v>
      </c>
      <c r="G16" s="33">
        <v>38.501724000000003</v>
      </c>
      <c r="H16" s="33">
        <v>39.183387000000003</v>
      </c>
      <c r="I16" s="33">
        <v>41.386591000000003</v>
      </c>
      <c r="J16" s="33">
        <v>44.840508999999997</v>
      </c>
      <c r="K16" s="33">
        <v>50.243561999999997</v>
      </c>
      <c r="L16" s="33">
        <v>58.720052000000003</v>
      </c>
      <c r="M16" s="33">
        <v>85.374761000000007</v>
      </c>
      <c r="N16" s="33">
        <v>95.629292000000007</v>
      </c>
    </row>
    <row r="17" spans="1:14" s="44" customFormat="1" ht="12.75" x14ac:dyDescent="0.2">
      <c r="A17" s="32" t="s">
        <v>23</v>
      </c>
      <c r="B17" s="33">
        <v>796.58754999999996</v>
      </c>
      <c r="C17" s="33">
        <v>798.70505600000001</v>
      </c>
      <c r="D17" s="33">
        <v>903.41182400000002</v>
      </c>
      <c r="E17" s="33">
        <v>916.53767400000004</v>
      </c>
      <c r="F17" s="33">
        <v>999.19563900000003</v>
      </c>
      <c r="G17" s="33">
        <v>1029.758896</v>
      </c>
      <c r="H17" s="33">
        <v>1170.8770480000001</v>
      </c>
      <c r="I17" s="33">
        <v>1186.162472</v>
      </c>
      <c r="J17" s="33">
        <v>1217.6271200000001</v>
      </c>
      <c r="K17" s="33">
        <v>1246.877334</v>
      </c>
      <c r="L17" s="33">
        <v>1319.4550899999999</v>
      </c>
      <c r="M17" s="33">
        <v>1381.3879480000001</v>
      </c>
      <c r="N17" s="33">
        <v>1417.819027</v>
      </c>
    </row>
    <row r="18" spans="1:14" s="37" customFormat="1" x14ac:dyDescent="0.25">
      <c r="A18" s="32" t="s">
        <v>24</v>
      </c>
      <c r="B18" s="33">
        <v>14.566681000000001</v>
      </c>
      <c r="C18" s="33">
        <v>13.928682</v>
      </c>
      <c r="D18" s="33">
        <v>15.059348999999999</v>
      </c>
      <c r="E18" s="33">
        <v>15.687609</v>
      </c>
      <c r="F18" s="33">
        <v>19.194862000000001</v>
      </c>
      <c r="G18" s="33">
        <v>13.502214</v>
      </c>
      <c r="H18" s="33">
        <v>13.417612</v>
      </c>
      <c r="I18" s="33">
        <v>26.539936999999998</v>
      </c>
      <c r="J18" s="33">
        <v>16.621704000000001</v>
      </c>
      <c r="K18" s="33">
        <v>16.606089999999998</v>
      </c>
      <c r="L18" s="33">
        <v>15.933006000000001</v>
      </c>
      <c r="M18" s="33">
        <v>21.197029000000001</v>
      </c>
      <c r="N18" s="33">
        <v>23.234551</v>
      </c>
    </row>
    <row r="19" spans="1:14" s="37" customFormat="1" x14ac:dyDescent="0.25">
      <c r="A19" s="32" t="s">
        <v>25</v>
      </c>
      <c r="B19" s="33">
        <v>11.823411999999999</v>
      </c>
      <c r="C19" s="33">
        <v>11.384553</v>
      </c>
      <c r="D19" s="33">
        <v>12.44355</v>
      </c>
      <c r="E19" s="33">
        <v>20.914444</v>
      </c>
      <c r="F19" s="33">
        <v>22.56241</v>
      </c>
      <c r="G19" s="33">
        <v>22.171144999999999</v>
      </c>
      <c r="H19" s="33">
        <v>23.923082999999998</v>
      </c>
      <c r="I19" s="33">
        <v>26.181692999999999</v>
      </c>
      <c r="J19" s="33">
        <v>23.591556000000001</v>
      </c>
      <c r="K19" s="33">
        <v>23.344252999999998</v>
      </c>
      <c r="L19" s="33">
        <v>24.620099</v>
      </c>
      <c r="M19" s="33">
        <v>25.99455</v>
      </c>
      <c r="N19" s="33">
        <v>26.500612</v>
      </c>
    </row>
    <row r="20" spans="1:14" s="43" customFormat="1" ht="12.75" x14ac:dyDescent="0.2">
      <c r="A20" s="45" t="s">
        <v>26</v>
      </c>
      <c r="B20" s="46">
        <v>312.23488600000002</v>
      </c>
      <c r="C20" s="46">
        <v>368.90404999999998</v>
      </c>
      <c r="D20" s="46">
        <v>432.99487699999997</v>
      </c>
      <c r="E20" s="46">
        <v>449.86274300000002</v>
      </c>
      <c r="F20" s="46">
        <v>518.47691599999996</v>
      </c>
      <c r="G20" s="46">
        <v>532.71400400000005</v>
      </c>
      <c r="H20" s="46">
        <v>545.44207600000004</v>
      </c>
      <c r="I20" s="46">
        <v>557.02401199999997</v>
      </c>
      <c r="J20" s="46">
        <v>613.64541999999994</v>
      </c>
      <c r="K20" s="46">
        <v>668.747163</v>
      </c>
      <c r="L20" s="46">
        <v>718.78711599999997</v>
      </c>
      <c r="M20" s="46">
        <v>843.77377799999999</v>
      </c>
      <c r="N20" s="46">
        <v>856.58596199999999</v>
      </c>
    </row>
    <row r="21" spans="1:14" s="43" customFormat="1" ht="12.75" x14ac:dyDescent="0.2">
      <c r="A21" s="32" t="s">
        <v>27</v>
      </c>
      <c r="B21" s="33">
        <v>38.800154999999997</v>
      </c>
      <c r="C21" s="33">
        <v>49.066167999999998</v>
      </c>
      <c r="D21" s="33">
        <v>41.408848999999996</v>
      </c>
      <c r="E21" s="33">
        <v>36.051287000000002</v>
      </c>
      <c r="F21" s="33">
        <v>33.212015000000001</v>
      </c>
      <c r="G21" s="33">
        <v>31.677364000000001</v>
      </c>
      <c r="H21" s="33">
        <v>31.759226999999999</v>
      </c>
      <c r="I21" s="33">
        <v>32.948163999999998</v>
      </c>
      <c r="J21" s="33">
        <v>54.193401999999999</v>
      </c>
      <c r="K21" s="33">
        <v>56.003878999999998</v>
      </c>
      <c r="L21" s="33">
        <v>65.363944000000004</v>
      </c>
      <c r="M21" s="33">
        <v>135.612573</v>
      </c>
      <c r="N21" s="33">
        <v>133.94139300000001</v>
      </c>
    </row>
    <row r="22" spans="1:14" s="37" customFormat="1" x14ac:dyDescent="0.25">
      <c r="A22" s="32" t="s">
        <v>28</v>
      </c>
      <c r="B22" s="33">
        <v>64.186644000000001</v>
      </c>
      <c r="C22" s="33">
        <v>84.269594999999995</v>
      </c>
      <c r="D22" s="33">
        <v>101.598157</v>
      </c>
      <c r="E22" s="33">
        <v>108.651882</v>
      </c>
      <c r="F22" s="33">
        <v>145.66928300000001</v>
      </c>
      <c r="G22" s="33">
        <v>154.33053200000001</v>
      </c>
      <c r="H22" s="33">
        <v>162.41699399999999</v>
      </c>
      <c r="I22" s="33">
        <v>163.08646100000001</v>
      </c>
      <c r="J22" s="33">
        <v>169.77238399999999</v>
      </c>
      <c r="K22" s="33">
        <v>172.21817999999999</v>
      </c>
      <c r="L22" s="33">
        <v>186.61972600000001</v>
      </c>
      <c r="M22" s="33">
        <v>191.03055599999999</v>
      </c>
      <c r="N22" s="33">
        <v>201.76116400000001</v>
      </c>
    </row>
    <row r="23" spans="1:14" s="37" customFormat="1" x14ac:dyDescent="0.25">
      <c r="A23" s="32" t="s">
        <v>29</v>
      </c>
      <c r="B23" s="33">
        <v>10.233998</v>
      </c>
      <c r="C23" s="33">
        <v>9.3013030000000008</v>
      </c>
      <c r="D23" s="33">
        <v>39.995759999999997</v>
      </c>
      <c r="E23" s="33">
        <v>40.540602999999997</v>
      </c>
      <c r="F23" s="33">
        <v>48.897249000000002</v>
      </c>
      <c r="G23" s="33">
        <v>39.872135</v>
      </c>
      <c r="H23" s="33">
        <v>42.352764999999998</v>
      </c>
      <c r="I23" s="33">
        <v>60.451732999999997</v>
      </c>
      <c r="J23" s="33">
        <v>65.358104999999995</v>
      </c>
      <c r="K23" s="33">
        <v>86.105812</v>
      </c>
      <c r="L23" s="33">
        <v>78.497906</v>
      </c>
      <c r="M23" s="33">
        <v>79.269947000000002</v>
      </c>
      <c r="N23" s="33">
        <v>72.229827</v>
      </c>
    </row>
    <row r="24" spans="1:14" s="37" customFormat="1" x14ac:dyDescent="0.25">
      <c r="A24" s="32" t="s">
        <v>30</v>
      </c>
      <c r="B24" s="33">
        <v>67.533473999999998</v>
      </c>
      <c r="C24" s="33">
        <v>69.020132000000004</v>
      </c>
      <c r="D24" s="33">
        <v>76.909368000000001</v>
      </c>
      <c r="E24" s="33">
        <v>76.666465000000002</v>
      </c>
      <c r="F24" s="33">
        <v>81.211794999999995</v>
      </c>
      <c r="G24" s="33">
        <v>87.345350999999994</v>
      </c>
      <c r="H24" s="33">
        <v>89.055794000000006</v>
      </c>
      <c r="I24" s="33">
        <v>90.499606</v>
      </c>
      <c r="J24" s="33">
        <v>97.869939000000002</v>
      </c>
      <c r="K24" s="33">
        <v>103.555719</v>
      </c>
      <c r="L24" s="33">
        <v>117.01473900000001</v>
      </c>
      <c r="M24" s="33">
        <v>134.975955</v>
      </c>
      <c r="N24" s="33">
        <v>135.605886</v>
      </c>
    </row>
    <row r="25" spans="1:14" s="44" customFormat="1" ht="12.75" x14ac:dyDescent="0.2">
      <c r="A25" s="32" t="s">
        <v>31</v>
      </c>
      <c r="B25" s="33">
        <v>107.580383</v>
      </c>
      <c r="C25" s="33">
        <v>132.789117</v>
      </c>
      <c r="D25" s="33">
        <v>143.898911</v>
      </c>
      <c r="E25" s="33">
        <v>152.89900900000001</v>
      </c>
      <c r="F25" s="33">
        <v>167.560563</v>
      </c>
      <c r="G25" s="33">
        <v>175.37805299999999</v>
      </c>
      <c r="H25" s="33">
        <v>175.21579700000001</v>
      </c>
      <c r="I25" s="33">
        <v>169.99474599999999</v>
      </c>
      <c r="J25" s="33">
        <v>184.31572600000001</v>
      </c>
      <c r="K25" s="33">
        <v>203.57039</v>
      </c>
      <c r="L25" s="33">
        <v>222.95645500000001</v>
      </c>
      <c r="M25" s="33">
        <v>239.815247</v>
      </c>
      <c r="N25" s="33">
        <v>246.34358399999999</v>
      </c>
    </row>
    <row r="26" spans="1:14" s="37" customFormat="1" x14ac:dyDescent="0.25">
      <c r="A26" s="32" t="s">
        <v>32</v>
      </c>
      <c r="B26" s="33">
        <v>23.900231999999999</v>
      </c>
      <c r="C26" s="33">
        <v>24.457735</v>
      </c>
      <c r="D26" s="33">
        <v>29.183831999999999</v>
      </c>
      <c r="E26" s="33">
        <v>35.053497999999998</v>
      </c>
      <c r="F26" s="33">
        <v>41.926012</v>
      </c>
      <c r="G26" s="33">
        <v>44.110568999999998</v>
      </c>
      <c r="H26" s="33">
        <v>44.641499000000003</v>
      </c>
      <c r="I26" s="33">
        <v>40.043301</v>
      </c>
      <c r="J26" s="33">
        <v>42.135863000000001</v>
      </c>
      <c r="K26" s="33">
        <v>47.293182000000002</v>
      </c>
      <c r="L26" s="33">
        <v>48.334345999999996</v>
      </c>
      <c r="M26" s="33">
        <v>63.069499999999998</v>
      </c>
      <c r="N26" s="33">
        <v>66.704108000000005</v>
      </c>
    </row>
    <row r="27" spans="1:14" s="30" customFormat="1" x14ac:dyDescent="0.25">
      <c r="A27" s="45" t="s">
        <v>33</v>
      </c>
      <c r="B27" s="46">
        <v>2127.8304309999999</v>
      </c>
      <c r="C27" s="46">
        <v>2303.2436809999999</v>
      </c>
      <c r="D27" s="46">
        <v>2470.299849</v>
      </c>
      <c r="E27" s="46">
        <v>2577.8855680000001</v>
      </c>
      <c r="F27" s="46">
        <v>2850.7545140000002</v>
      </c>
      <c r="G27" s="46">
        <v>2999.5146909999999</v>
      </c>
      <c r="H27" s="46">
        <v>3115.17148</v>
      </c>
      <c r="I27" s="46">
        <v>3048.206968</v>
      </c>
      <c r="J27" s="46">
        <v>3132.6434100000001</v>
      </c>
      <c r="K27" s="46">
        <v>3488.6659439999999</v>
      </c>
      <c r="L27" s="46">
        <v>3893.1175459999999</v>
      </c>
      <c r="M27" s="46">
        <v>4198.0308690000002</v>
      </c>
      <c r="N27" s="46">
        <v>4239.2123369999999</v>
      </c>
    </row>
    <row r="28" spans="1:14" s="43" customFormat="1" ht="12.75" x14ac:dyDescent="0.2">
      <c r="A28" s="32" t="s">
        <v>34</v>
      </c>
      <c r="B28" s="33">
        <v>128.01272700000001</v>
      </c>
      <c r="C28" s="33">
        <v>135.28555299999999</v>
      </c>
      <c r="D28" s="33">
        <v>160.321967</v>
      </c>
      <c r="E28" s="33">
        <v>166.69245100000001</v>
      </c>
      <c r="F28" s="33">
        <v>197.87097499999999</v>
      </c>
      <c r="G28" s="33">
        <v>217.49025399999999</v>
      </c>
      <c r="H28" s="33">
        <v>227.418724</v>
      </c>
      <c r="I28" s="33">
        <v>216.41615300000001</v>
      </c>
      <c r="J28" s="33">
        <v>220.520048</v>
      </c>
      <c r="K28" s="33">
        <v>231.13352699999999</v>
      </c>
      <c r="L28" s="33">
        <v>265.75661300000002</v>
      </c>
      <c r="M28" s="33">
        <v>305.40368799999999</v>
      </c>
      <c r="N28" s="33">
        <v>284.27533099999999</v>
      </c>
    </row>
    <row r="29" spans="1:14" s="44" customFormat="1" ht="12.75" x14ac:dyDescent="0.2">
      <c r="A29" s="32" t="s">
        <v>35</v>
      </c>
      <c r="B29" s="33">
        <v>1115.493111</v>
      </c>
      <c r="C29" s="33">
        <v>1169.610983</v>
      </c>
      <c r="D29" s="33">
        <v>1236.2672580000001</v>
      </c>
      <c r="E29" s="33">
        <v>1318.7869009999999</v>
      </c>
      <c r="F29" s="33">
        <v>1438.7536170000001</v>
      </c>
      <c r="G29" s="33">
        <v>1503.2292970000001</v>
      </c>
      <c r="H29" s="33">
        <v>1553.038335</v>
      </c>
      <c r="I29" s="33">
        <v>1510.4572900000001</v>
      </c>
      <c r="J29" s="33">
        <v>1552.851999</v>
      </c>
      <c r="K29" s="33">
        <v>1678.76956</v>
      </c>
      <c r="L29" s="33">
        <v>1780.440124</v>
      </c>
      <c r="M29" s="33">
        <v>1883.2120150000001</v>
      </c>
      <c r="N29" s="33">
        <v>1965.941018</v>
      </c>
    </row>
    <row r="30" spans="1:14" s="37" customFormat="1" x14ac:dyDescent="0.25">
      <c r="A30" s="50" t="s">
        <v>36</v>
      </c>
      <c r="B30" s="51">
        <v>767.80148499999996</v>
      </c>
      <c r="C30" s="51">
        <v>799.63063599999998</v>
      </c>
      <c r="D30" s="51">
        <v>815.88987099999997</v>
      </c>
      <c r="E30" s="51">
        <v>860.32085700000005</v>
      </c>
      <c r="F30" s="51">
        <v>939.09221000000002</v>
      </c>
      <c r="G30" s="51">
        <v>978.19804899999997</v>
      </c>
      <c r="H30" s="51">
        <v>1008.99343</v>
      </c>
      <c r="I30" s="51">
        <v>975.67269199999998</v>
      </c>
      <c r="J30" s="51">
        <v>1007.021386</v>
      </c>
      <c r="K30" s="51">
        <v>1080.8324950000001</v>
      </c>
      <c r="L30" s="51">
        <v>1146.0394759999999</v>
      </c>
      <c r="M30" s="51">
        <v>1210.3153150000001</v>
      </c>
      <c r="N30" s="51">
        <v>1283.6675969999999</v>
      </c>
    </row>
    <row r="31" spans="1:14" s="30" customFormat="1" x14ac:dyDescent="0.25">
      <c r="A31" s="55" t="s">
        <v>37</v>
      </c>
      <c r="B31" s="51">
        <v>347.69162599999999</v>
      </c>
      <c r="C31" s="51">
        <v>369.980346</v>
      </c>
      <c r="D31" s="51">
        <v>420.377388</v>
      </c>
      <c r="E31" s="51">
        <v>458.46604400000001</v>
      </c>
      <c r="F31" s="51">
        <v>499.661406</v>
      </c>
      <c r="G31" s="51">
        <v>525.03124800000001</v>
      </c>
      <c r="H31" s="51">
        <v>544.04490499999997</v>
      </c>
      <c r="I31" s="51">
        <v>534.78459799999996</v>
      </c>
      <c r="J31" s="51">
        <v>545.83061299999997</v>
      </c>
      <c r="K31" s="51">
        <v>597.93706499999996</v>
      </c>
      <c r="L31" s="51">
        <v>634.40064800000005</v>
      </c>
      <c r="M31" s="51">
        <v>672.89670000000001</v>
      </c>
      <c r="N31" s="51">
        <v>682.27342099999998</v>
      </c>
    </row>
    <row r="32" spans="1:14" s="30" customFormat="1" x14ac:dyDescent="0.25">
      <c r="A32" s="32" t="s">
        <v>38</v>
      </c>
      <c r="B32" s="33">
        <v>678.06115</v>
      </c>
      <c r="C32" s="33">
        <v>748.35223599999995</v>
      </c>
      <c r="D32" s="33">
        <v>791.85658899999999</v>
      </c>
      <c r="E32" s="33">
        <v>806.21291199999996</v>
      </c>
      <c r="F32" s="33">
        <v>855.46702400000004</v>
      </c>
      <c r="G32" s="33">
        <v>898.92062399999998</v>
      </c>
      <c r="H32" s="33">
        <v>921.887246</v>
      </c>
      <c r="I32" s="33">
        <v>922.54526599999997</v>
      </c>
      <c r="J32" s="33">
        <v>934.56945399999995</v>
      </c>
      <c r="K32" s="33">
        <v>1101.345008</v>
      </c>
      <c r="L32" s="33">
        <v>1326.948275</v>
      </c>
      <c r="M32" s="33">
        <v>1427.6706630000001</v>
      </c>
      <c r="N32" s="33">
        <v>1385.9089839999999</v>
      </c>
    </row>
    <row r="33" spans="1:14" s="44" customFormat="1" ht="12.75" x14ac:dyDescent="0.2">
      <c r="A33" s="32" t="s">
        <v>39</v>
      </c>
      <c r="B33" s="33">
        <v>206.263442</v>
      </c>
      <c r="C33" s="33">
        <v>249.99491</v>
      </c>
      <c r="D33" s="33">
        <v>281.85403500000001</v>
      </c>
      <c r="E33" s="33">
        <v>286.19330500000001</v>
      </c>
      <c r="F33" s="33">
        <v>358.66289799999998</v>
      </c>
      <c r="G33" s="33">
        <v>379.87451600000003</v>
      </c>
      <c r="H33" s="33">
        <v>412.82717600000001</v>
      </c>
      <c r="I33" s="33">
        <v>398.78825899999998</v>
      </c>
      <c r="J33" s="33">
        <v>424.701909</v>
      </c>
      <c r="K33" s="33">
        <v>477.41784899999999</v>
      </c>
      <c r="L33" s="33">
        <v>519.97253499999999</v>
      </c>
      <c r="M33" s="33">
        <v>581.74450300000001</v>
      </c>
      <c r="N33" s="33">
        <v>603.08700399999998</v>
      </c>
    </row>
    <row r="34" spans="1:14" s="44" customFormat="1" ht="12.75" x14ac:dyDescent="0.2">
      <c r="A34" s="45" t="s">
        <v>40</v>
      </c>
      <c r="B34" s="46">
        <v>778.17414199999996</v>
      </c>
      <c r="C34" s="46">
        <v>875.14778999999999</v>
      </c>
      <c r="D34" s="46">
        <v>1702.3422889999999</v>
      </c>
      <c r="E34" s="46">
        <v>1736.429457</v>
      </c>
      <c r="F34" s="46">
        <v>1948.2785759999999</v>
      </c>
      <c r="G34" s="46">
        <v>2016.7031469999999</v>
      </c>
      <c r="H34" s="46">
        <v>2138.2642860000001</v>
      </c>
      <c r="I34" s="46">
        <v>2257.4617290000001</v>
      </c>
      <c r="J34" s="46">
        <v>2363.498662</v>
      </c>
      <c r="K34" s="46">
        <v>2478.132983</v>
      </c>
      <c r="L34" s="46">
        <v>2591.3436980000001</v>
      </c>
      <c r="M34" s="46">
        <v>2691.788016</v>
      </c>
      <c r="N34" s="46">
        <v>2787.7004689999999</v>
      </c>
    </row>
    <row r="35" spans="1:14" s="44" customFormat="1" ht="12.75" x14ac:dyDescent="0.2">
      <c r="A35" s="32" t="s">
        <v>41</v>
      </c>
      <c r="B35" s="33">
        <v>7.9161679999999999</v>
      </c>
      <c r="C35" s="33">
        <v>11.072863</v>
      </c>
      <c r="D35" s="33">
        <v>338.50241899999997</v>
      </c>
      <c r="E35" s="33">
        <v>352.21648099999999</v>
      </c>
      <c r="F35" s="33">
        <v>361.08457800000002</v>
      </c>
      <c r="G35" s="33">
        <v>369.39394700000003</v>
      </c>
      <c r="H35" s="33">
        <v>377.69699700000001</v>
      </c>
      <c r="I35" s="33">
        <v>411.853342</v>
      </c>
      <c r="J35" s="33">
        <v>417.55059599999998</v>
      </c>
      <c r="K35" s="33">
        <v>413.35933499999999</v>
      </c>
      <c r="L35" s="33">
        <v>432.241173</v>
      </c>
      <c r="M35" s="33">
        <v>454.54569700000002</v>
      </c>
      <c r="N35" s="33">
        <v>453.247096</v>
      </c>
    </row>
    <row r="36" spans="1:14" s="43" customFormat="1" ht="12.75" x14ac:dyDescent="0.2">
      <c r="A36" s="32" t="s">
        <v>42</v>
      </c>
      <c r="B36" s="33">
        <v>10.00864</v>
      </c>
      <c r="C36" s="33">
        <v>8.2001709999999992</v>
      </c>
      <c r="D36" s="33">
        <v>34.113427000000001</v>
      </c>
      <c r="E36" s="33">
        <v>36.531579000000001</v>
      </c>
      <c r="F36" s="33">
        <v>43.449848000000003</v>
      </c>
      <c r="G36" s="33">
        <v>47.780402000000002</v>
      </c>
      <c r="H36" s="33">
        <v>49.925654999999999</v>
      </c>
      <c r="I36" s="33">
        <v>77.083152999999996</v>
      </c>
      <c r="J36" s="33">
        <v>85.662789000000004</v>
      </c>
      <c r="K36" s="33">
        <v>84.431554000000006</v>
      </c>
      <c r="L36" s="33">
        <v>95.332922999999994</v>
      </c>
      <c r="M36" s="33">
        <v>111.257785</v>
      </c>
      <c r="N36" s="33">
        <v>118.736102</v>
      </c>
    </row>
    <row r="37" spans="1:14" s="30" customFormat="1" x14ac:dyDescent="0.25">
      <c r="A37" s="32" t="s">
        <v>43</v>
      </c>
      <c r="B37" s="33">
        <v>760.24933399999998</v>
      </c>
      <c r="C37" s="33">
        <v>855.87475700000005</v>
      </c>
      <c r="D37" s="33">
        <v>1329.726443</v>
      </c>
      <c r="E37" s="33">
        <v>1347.6813959999999</v>
      </c>
      <c r="F37" s="33">
        <v>1543.74415</v>
      </c>
      <c r="G37" s="33">
        <v>1599.5287969999999</v>
      </c>
      <c r="H37" s="33">
        <v>1710.6416340000001</v>
      </c>
      <c r="I37" s="33">
        <v>1768.525234</v>
      </c>
      <c r="J37" s="33">
        <v>1860.285277</v>
      </c>
      <c r="K37" s="33">
        <v>1980.3420940000001</v>
      </c>
      <c r="L37" s="33">
        <v>2063.7696019999998</v>
      </c>
      <c r="M37" s="33">
        <v>2125.9845340000002</v>
      </c>
      <c r="N37" s="33">
        <v>2215.7172700000001</v>
      </c>
    </row>
    <row r="38" spans="1:14" s="44" customFormat="1" ht="12.75" x14ac:dyDescent="0.2">
      <c r="A38" s="50" t="s">
        <v>44</v>
      </c>
      <c r="B38" s="51">
        <v>99.967648999999994</v>
      </c>
      <c r="C38" s="51">
        <v>109.588314</v>
      </c>
      <c r="D38" s="51">
        <v>143.610784</v>
      </c>
      <c r="E38" s="51">
        <v>152.08389700000001</v>
      </c>
      <c r="F38" s="51">
        <v>170.26896500000001</v>
      </c>
      <c r="G38" s="51">
        <v>171.95771500000001</v>
      </c>
      <c r="H38" s="51">
        <v>175.20621800000001</v>
      </c>
      <c r="I38" s="51">
        <v>202.20890800000001</v>
      </c>
      <c r="J38" s="51">
        <v>214.02044900000001</v>
      </c>
      <c r="K38" s="51">
        <v>237.11462599999999</v>
      </c>
      <c r="L38" s="51">
        <v>247.060428</v>
      </c>
      <c r="M38" s="51">
        <v>290.26898</v>
      </c>
      <c r="N38" s="51">
        <v>301.98845699999998</v>
      </c>
    </row>
    <row r="39" spans="1:14" s="37" customFormat="1" x14ac:dyDescent="0.25">
      <c r="A39" s="55" t="s">
        <v>45</v>
      </c>
      <c r="B39" s="51">
        <v>448.56778600000001</v>
      </c>
      <c r="C39" s="51">
        <v>519.01906899999994</v>
      </c>
      <c r="D39" s="51">
        <v>712.72711900000002</v>
      </c>
      <c r="E39" s="51">
        <v>759.160888</v>
      </c>
      <c r="F39" s="51">
        <v>853.78045099999997</v>
      </c>
      <c r="G39" s="51">
        <v>901.96919600000001</v>
      </c>
      <c r="H39" s="51">
        <v>979.90213000000006</v>
      </c>
      <c r="I39" s="51">
        <v>987.51618699999995</v>
      </c>
      <c r="J39" s="51">
        <v>1053.195367</v>
      </c>
      <c r="K39" s="51">
        <v>1095.849475</v>
      </c>
      <c r="L39" s="51">
        <v>1178.863075</v>
      </c>
      <c r="M39" s="51">
        <v>1194.703614</v>
      </c>
      <c r="N39" s="51">
        <v>1222.280761</v>
      </c>
    </row>
    <row r="40" spans="1:14" s="37" customFormat="1" x14ac:dyDescent="0.25">
      <c r="A40" s="55" t="s">
        <v>46</v>
      </c>
      <c r="B40" s="51">
        <v>56.547725</v>
      </c>
      <c r="C40" s="51">
        <v>60.034255000000002</v>
      </c>
      <c r="D40" s="51">
        <v>99.893591999999998</v>
      </c>
      <c r="E40" s="51">
        <v>96.536974999999998</v>
      </c>
      <c r="F40" s="51">
        <v>104.368284</v>
      </c>
      <c r="G40" s="51">
        <v>112.023385</v>
      </c>
      <c r="H40" s="51">
        <v>115.759698</v>
      </c>
      <c r="I40" s="51">
        <v>126.16109899999999</v>
      </c>
      <c r="J40" s="51">
        <v>127.079345</v>
      </c>
      <c r="K40" s="51">
        <v>135.084641</v>
      </c>
      <c r="L40" s="51">
        <v>146.969199</v>
      </c>
      <c r="M40" s="51">
        <v>154.10714300000001</v>
      </c>
      <c r="N40" s="51">
        <v>161.77065099999999</v>
      </c>
    </row>
    <row r="41" spans="1:14" s="37" customFormat="1" x14ac:dyDescent="0.25">
      <c r="A41" s="55" t="s">
        <v>47</v>
      </c>
      <c r="B41" s="51">
        <v>2.9609049999999999</v>
      </c>
      <c r="C41" s="51">
        <v>2.578481</v>
      </c>
      <c r="D41" s="51">
        <v>208.412476</v>
      </c>
      <c r="E41" s="51">
        <v>208.77937800000001</v>
      </c>
      <c r="F41" s="51">
        <v>221.84342699999999</v>
      </c>
      <c r="G41" s="51">
        <v>212.68235999999999</v>
      </c>
      <c r="H41" s="51">
        <v>220.644116</v>
      </c>
      <c r="I41" s="51">
        <v>224.00804099999999</v>
      </c>
      <c r="J41" s="51">
        <v>230.32326</v>
      </c>
      <c r="K41" s="51">
        <v>250.65907100000001</v>
      </c>
      <c r="L41" s="51">
        <v>257.25086800000003</v>
      </c>
      <c r="M41" s="51">
        <v>269.49773699999997</v>
      </c>
      <c r="N41" s="51">
        <v>296.70965999999999</v>
      </c>
    </row>
    <row r="42" spans="1:14" s="44" customFormat="1" ht="12.75" x14ac:dyDescent="0.2">
      <c r="A42" s="55" t="s">
        <v>48</v>
      </c>
      <c r="B42" s="51">
        <v>152.20526799999999</v>
      </c>
      <c r="C42" s="51">
        <v>164.65463800000001</v>
      </c>
      <c r="D42" s="51">
        <v>165.08247299999999</v>
      </c>
      <c r="E42" s="51">
        <v>131.12025800000001</v>
      </c>
      <c r="F42" s="51">
        <v>193.483023</v>
      </c>
      <c r="G42" s="51">
        <v>200.896141</v>
      </c>
      <c r="H42" s="51">
        <v>219.12947299999999</v>
      </c>
      <c r="I42" s="51">
        <v>228.631</v>
      </c>
      <c r="J42" s="51">
        <v>235.666856</v>
      </c>
      <c r="K42" s="51">
        <v>261.63428099999999</v>
      </c>
      <c r="L42" s="51">
        <v>233.62603200000001</v>
      </c>
      <c r="M42" s="51">
        <v>217.40706</v>
      </c>
      <c r="N42" s="51">
        <v>232.96773999999999</v>
      </c>
    </row>
    <row r="43" spans="1:14" s="37" customFormat="1" x14ac:dyDescent="0.25">
      <c r="A43" s="45" t="s">
        <v>49</v>
      </c>
      <c r="B43" s="46">
        <v>491.83167200000003</v>
      </c>
      <c r="C43" s="46">
        <v>567.72523699999999</v>
      </c>
      <c r="D43" s="46">
        <v>717.87648000000002</v>
      </c>
      <c r="E43" s="46">
        <v>904.13951099999997</v>
      </c>
      <c r="F43" s="46">
        <v>1005.787591</v>
      </c>
      <c r="G43" s="46">
        <v>1055.9917800000001</v>
      </c>
      <c r="H43" s="46">
        <v>1057.3898300000001</v>
      </c>
      <c r="I43" s="46">
        <v>1126.5650760000001</v>
      </c>
      <c r="J43" s="46">
        <v>1163.7716230000001</v>
      </c>
      <c r="K43" s="46">
        <v>1291.4067930000001</v>
      </c>
      <c r="L43" s="46">
        <v>1544.6146670000001</v>
      </c>
      <c r="M43" s="46">
        <v>1908.3552279999999</v>
      </c>
      <c r="N43" s="46">
        <v>2089.1379929999998</v>
      </c>
    </row>
    <row r="44" spans="1:14" s="37" customFormat="1" x14ac:dyDescent="0.25">
      <c r="A44" s="32" t="s">
        <v>50</v>
      </c>
      <c r="B44" s="33"/>
      <c r="C44" s="33"/>
      <c r="D44" s="33">
        <v>13.968189000000001</v>
      </c>
      <c r="E44" s="33">
        <v>71.488901999999996</v>
      </c>
      <c r="F44" s="33">
        <v>74.956419999999994</v>
      </c>
      <c r="G44" s="33">
        <v>74.425436000000005</v>
      </c>
      <c r="H44" s="33">
        <v>79.243994999999998</v>
      </c>
      <c r="I44" s="33">
        <v>92.726491999999993</v>
      </c>
      <c r="J44" s="33">
        <v>68.623918000000003</v>
      </c>
      <c r="K44" s="33">
        <v>75.631801999999993</v>
      </c>
      <c r="L44" s="33">
        <v>81.332672000000002</v>
      </c>
      <c r="M44" s="33">
        <v>83.658135999999999</v>
      </c>
      <c r="N44" s="33">
        <v>207.52887799999999</v>
      </c>
    </row>
    <row r="45" spans="1:14" s="30" customFormat="1" x14ac:dyDescent="0.25">
      <c r="A45" s="32" t="s">
        <v>51</v>
      </c>
      <c r="B45" s="33">
        <v>378.72657500000003</v>
      </c>
      <c r="C45" s="33">
        <v>442.31097999999997</v>
      </c>
      <c r="D45" s="33">
        <v>568.79521299999999</v>
      </c>
      <c r="E45" s="33">
        <v>690.28208199999995</v>
      </c>
      <c r="F45" s="33">
        <v>761.75604199999998</v>
      </c>
      <c r="G45" s="33">
        <v>797.207629</v>
      </c>
      <c r="H45" s="33">
        <v>781.74800600000003</v>
      </c>
      <c r="I45" s="33">
        <v>832.65043000000003</v>
      </c>
      <c r="J45" s="33">
        <v>869.21043899999995</v>
      </c>
      <c r="K45" s="33">
        <v>968.04236700000001</v>
      </c>
      <c r="L45" s="33">
        <v>1201.6261629999999</v>
      </c>
      <c r="M45" s="33">
        <v>1528.822729</v>
      </c>
      <c r="N45" s="33">
        <v>1590.473784</v>
      </c>
    </row>
    <row r="46" spans="1:14" s="43" customFormat="1" ht="12.75" x14ac:dyDescent="0.2">
      <c r="A46" s="50" t="s">
        <v>52</v>
      </c>
      <c r="B46" s="51">
        <v>125.760507</v>
      </c>
      <c r="C46" s="51">
        <v>131.430364</v>
      </c>
      <c r="D46" s="51">
        <v>141.96111400000001</v>
      </c>
      <c r="E46" s="51">
        <v>162.727126</v>
      </c>
      <c r="F46" s="51">
        <v>202.41734199999999</v>
      </c>
      <c r="G46" s="51">
        <v>219.217221</v>
      </c>
      <c r="H46" s="51">
        <v>246.47576900000001</v>
      </c>
      <c r="I46" s="51">
        <v>247.643303</v>
      </c>
      <c r="J46" s="51">
        <v>256.88688400000001</v>
      </c>
      <c r="K46" s="51">
        <v>259.962784</v>
      </c>
      <c r="L46" s="51">
        <v>275.86998599999998</v>
      </c>
      <c r="M46" s="51">
        <v>293.54279200000002</v>
      </c>
      <c r="N46" s="51">
        <v>318.959903</v>
      </c>
    </row>
    <row r="47" spans="1:14" s="37" customFormat="1" x14ac:dyDescent="0.25">
      <c r="A47" s="55" t="s">
        <v>53</v>
      </c>
      <c r="B47" s="51">
        <v>109.859559</v>
      </c>
      <c r="C47" s="51">
        <v>124.68251100000001</v>
      </c>
      <c r="D47" s="51">
        <v>152.96157400000001</v>
      </c>
      <c r="E47" s="51">
        <v>174.80151499999999</v>
      </c>
      <c r="F47" s="51">
        <v>180.91150500000001</v>
      </c>
      <c r="G47" s="51">
        <v>182.02142000000001</v>
      </c>
      <c r="H47" s="51">
        <v>197.98524900000001</v>
      </c>
      <c r="I47" s="51">
        <v>197.84493000000001</v>
      </c>
      <c r="J47" s="51">
        <v>198.08352600000001</v>
      </c>
      <c r="K47" s="51">
        <v>221.00422800000001</v>
      </c>
      <c r="L47" s="51">
        <v>222.505077</v>
      </c>
      <c r="M47" s="51">
        <v>213.55959100000001</v>
      </c>
      <c r="N47" s="51">
        <v>220.55116799999999</v>
      </c>
    </row>
    <row r="48" spans="1:14" s="30" customFormat="1" x14ac:dyDescent="0.25">
      <c r="A48" s="55" t="s">
        <v>54</v>
      </c>
      <c r="B48" s="51">
        <v>143.10650799999999</v>
      </c>
      <c r="C48" s="51">
        <v>186.198105</v>
      </c>
      <c r="D48" s="51">
        <v>273.872525</v>
      </c>
      <c r="E48" s="51">
        <v>352.75344100000001</v>
      </c>
      <c r="F48" s="51">
        <v>378.42719399999999</v>
      </c>
      <c r="G48" s="51">
        <v>395.96898800000002</v>
      </c>
      <c r="H48" s="51">
        <v>337.28698900000001</v>
      </c>
      <c r="I48" s="51">
        <v>387.16219599999999</v>
      </c>
      <c r="J48" s="51">
        <v>414.24002899999999</v>
      </c>
      <c r="K48" s="51">
        <v>487.075355</v>
      </c>
      <c r="L48" s="51">
        <v>703.25109999999995</v>
      </c>
      <c r="M48" s="51">
        <v>1021.7203459999999</v>
      </c>
      <c r="N48" s="51">
        <v>1050.962714</v>
      </c>
    </row>
    <row r="49" spans="1:14" s="30" customFormat="1" x14ac:dyDescent="0.25">
      <c r="A49" s="32" t="s">
        <v>55</v>
      </c>
      <c r="B49" s="33">
        <v>113.105097</v>
      </c>
      <c r="C49" s="33">
        <v>125.41425599999999</v>
      </c>
      <c r="D49" s="33">
        <v>135.113078</v>
      </c>
      <c r="E49" s="33">
        <v>142.368527</v>
      </c>
      <c r="F49" s="33">
        <v>169.07513</v>
      </c>
      <c r="G49" s="33">
        <v>184.35871599999999</v>
      </c>
      <c r="H49" s="33">
        <v>196.397829</v>
      </c>
      <c r="I49" s="33">
        <v>201.188154</v>
      </c>
      <c r="J49" s="33">
        <v>225.93726599999999</v>
      </c>
      <c r="K49" s="33">
        <v>247.73262399999999</v>
      </c>
      <c r="L49" s="33">
        <v>261.65583199999998</v>
      </c>
      <c r="M49" s="33">
        <v>295.87436200000002</v>
      </c>
      <c r="N49" s="33">
        <v>291.13533100000001</v>
      </c>
    </row>
    <row r="50" spans="1:14" s="44" customFormat="1" ht="12.75" x14ac:dyDescent="0.2">
      <c r="A50" s="45" t="s">
        <v>56</v>
      </c>
      <c r="B50" s="46">
        <v>4294.9877990000005</v>
      </c>
      <c r="C50" s="46">
        <v>4700.4270070000002</v>
      </c>
      <c r="D50" s="46">
        <v>4575.891568</v>
      </c>
      <c r="E50" s="46">
        <v>4666.5361569999995</v>
      </c>
      <c r="F50" s="46">
        <v>5124.0826319999996</v>
      </c>
      <c r="G50" s="46">
        <v>5233.6736380000002</v>
      </c>
      <c r="H50" s="46">
        <v>5371.9093270000003</v>
      </c>
      <c r="I50" s="46">
        <v>5412.4464760000001</v>
      </c>
      <c r="J50" s="46">
        <v>5630.4361170000002</v>
      </c>
      <c r="K50" s="46">
        <v>5829.7834519999997</v>
      </c>
      <c r="L50" s="46">
        <v>6194.5215950000002</v>
      </c>
      <c r="M50" s="46">
        <v>6412.6774070000001</v>
      </c>
      <c r="N50" s="46">
        <v>6492.0805719999998</v>
      </c>
    </row>
    <row r="51" spans="1:14" s="37" customFormat="1" x14ac:dyDescent="0.25">
      <c r="A51" s="32" t="s">
        <v>57</v>
      </c>
      <c r="B51" s="33">
        <v>208.60694000000001</v>
      </c>
      <c r="C51" s="33">
        <v>206.98463699999999</v>
      </c>
      <c r="D51" s="33">
        <v>210.77223499999999</v>
      </c>
      <c r="E51" s="33">
        <v>238.349469</v>
      </c>
      <c r="F51" s="33">
        <v>239.17582300000001</v>
      </c>
      <c r="G51" s="33">
        <v>264.760199</v>
      </c>
      <c r="H51" s="33">
        <v>255.42998299999999</v>
      </c>
      <c r="I51" s="33">
        <v>274.984756</v>
      </c>
      <c r="J51" s="33">
        <v>269.76528400000001</v>
      </c>
      <c r="K51" s="33">
        <v>282.83226200000001</v>
      </c>
      <c r="L51" s="33">
        <v>280.09922799999998</v>
      </c>
      <c r="M51" s="33">
        <v>324.242366</v>
      </c>
      <c r="N51" s="33">
        <v>349.430701</v>
      </c>
    </row>
    <row r="52" spans="1:14" s="37" customFormat="1" x14ac:dyDescent="0.25">
      <c r="A52" s="32" t="s">
        <v>58</v>
      </c>
      <c r="B52" s="33">
        <v>3370.2340749999998</v>
      </c>
      <c r="C52" s="33">
        <v>3700.0161440000002</v>
      </c>
      <c r="D52" s="33">
        <v>3522.0186709999998</v>
      </c>
      <c r="E52" s="33">
        <v>3598.079882</v>
      </c>
      <c r="F52" s="33">
        <v>3987.879555</v>
      </c>
      <c r="G52" s="33">
        <v>3932.881942</v>
      </c>
      <c r="H52" s="33">
        <v>4007.6989610000001</v>
      </c>
      <c r="I52" s="33">
        <v>3981.578094</v>
      </c>
      <c r="J52" s="33">
        <v>4151.274703</v>
      </c>
      <c r="K52" s="33">
        <v>4247.3433169999998</v>
      </c>
      <c r="L52" s="33">
        <v>4425.0065059999997</v>
      </c>
      <c r="M52" s="33">
        <v>4467.0185849999998</v>
      </c>
      <c r="N52" s="33">
        <v>4499.5544620000001</v>
      </c>
    </row>
    <row r="53" spans="1:14" s="37" customFormat="1" x14ac:dyDescent="0.25">
      <c r="A53" s="32" t="s">
        <v>59</v>
      </c>
      <c r="B53" s="33">
        <v>348.65870799999999</v>
      </c>
      <c r="C53" s="33">
        <v>398.56136400000003</v>
      </c>
      <c r="D53" s="33">
        <v>420.21791100000002</v>
      </c>
      <c r="E53" s="33">
        <v>398.96215999999998</v>
      </c>
      <c r="F53" s="33">
        <v>419.96518600000002</v>
      </c>
      <c r="G53" s="33">
        <v>436.86750799999999</v>
      </c>
      <c r="H53" s="33">
        <v>472.04828500000002</v>
      </c>
      <c r="I53" s="33">
        <v>459.35673000000003</v>
      </c>
      <c r="J53" s="33">
        <v>464.64865900000001</v>
      </c>
      <c r="K53" s="33">
        <v>494.403865</v>
      </c>
      <c r="L53" s="33">
        <v>571.25871800000004</v>
      </c>
      <c r="M53" s="33">
        <v>611.76972699999999</v>
      </c>
      <c r="N53" s="33">
        <v>615.40316800000005</v>
      </c>
    </row>
    <row r="54" spans="1:14" s="37" customFormat="1" x14ac:dyDescent="0.25">
      <c r="A54" s="32" t="s">
        <v>60</v>
      </c>
      <c r="B54" s="33">
        <v>269.39929000000001</v>
      </c>
      <c r="C54" s="33">
        <v>299.538703</v>
      </c>
      <c r="D54" s="33">
        <v>311.99107400000003</v>
      </c>
      <c r="E54" s="33">
        <v>316.682705</v>
      </c>
      <c r="F54" s="33">
        <v>344.41730899999999</v>
      </c>
      <c r="G54" s="33">
        <v>432.945222</v>
      </c>
      <c r="H54" s="33">
        <v>453.79867200000001</v>
      </c>
      <c r="I54" s="33">
        <v>509.58584999999999</v>
      </c>
      <c r="J54" s="33">
        <v>538.96654000000001</v>
      </c>
      <c r="K54" s="33">
        <v>597.321324</v>
      </c>
      <c r="L54" s="33">
        <v>681.97019899999998</v>
      </c>
      <c r="M54" s="33">
        <v>762.00654099999997</v>
      </c>
      <c r="N54" s="33">
        <v>781.32854599999996</v>
      </c>
    </row>
    <row r="55" spans="1:14" s="30" customFormat="1" x14ac:dyDescent="0.25">
      <c r="A55" s="32" t="s">
        <v>61</v>
      </c>
      <c r="B55" s="33">
        <v>98.088785000000001</v>
      </c>
      <c r="C55" s="33">
        <v>95.326158000000007</v>
      </c>
      <c r="D55" s="33">
        <v>110.891678</v>
      </c>
      <c r="E55" s="33">
        <v>114.461941</v>
      </c>
      <c r="F55" s="33">
        <v>132.64475899999999</v>
      </c>
      <c r="G55" s="33">
        <v>166.21876700000001</v>
      </c>
      <c r="H55" s="33">
        <v>182.933426</v>
      </c>
      <c r="I55" s="33">
        <v>186.941045</v>
      </c>
      <c r="J55" s="33">
        <v>205.78093200000001</v>
      </c>
      <c r="K55" s="33">
        <v>207.88268299999999</v>
      </c>
      <c r="L55" s="33">
        <v>236.18694500000001</v>
      </c>
      <c r="M55" s="33">
        <v>247.640187</v>
      </c>
      <c r="N55" s="33">
        <v>246.363696</v>
      </c>
    </row>
    <row r="56" spans="1:14" s="30" customFormat="1" x14ac:dyDescent="0.25">
      <c r="A56" s="45" t="s">
        <v>62</v>
      </c>
      <c r="B56" s="46">
        <v>2528.2190190000001</v>
      </c>
      <c r="C56" s="46">
        <v>2673.0948969999999</v>
      </c>
      <c r="D56" s="46">
        <v>2697.5814420000002</v>
      </c>
      <c r="E56" s="46">
        <v>2716.4560900000001</v>
      </c>
      <c r="F56" s="46">
        <v>2857.7687930000002</v>
      </c>
      <c r="G56" s="46">
        <v>2784.854468</v>
      </c>
      <c r="H56" s="46">
        <v>2769.7118439999999</v>
      </c>
      <c r="I56" s="46">
        <v>2856.2336759999998</v>
      </c>
      <c r="J56" s="46">
        <v>2946.921503</v>
      </c>
      <c r="K56" s="46">
        <v>3062.1204480000001</v>
      </c>
      <c r="L56" s="46">
        <v>3199.0645800000002</v>
      </c>
      <c r="M56" s="46">
        <v>3052.4914269999999</v>
      </c>
      <c r="N56" s="46">
        <v>3177.8764620000002</v>
      </c>
    </row>
    <row r="57" spans="1:14" s="37" customFormat="1" x14ac:dyDescent="0.25">
      <c r="A57" s="32" t="s">
        <v>63</v>
      </c>
      <c r="B57" s="33">
        <v>232.52039500000001</v>
      </c>
      <c r="C57" s="33">
        <v>246.17350300000001</v>
      </c>
      <c r="D57" s="33">
        <v>283.05044900000001</v>
      </c>
      <c r="E57" s="33">
        <v>258.47492299999999</v>
      </c>
      <c r="F57" s="33">
        <v>282.87994200000003</v>
      </c>
      <c r="G57" s="33">
        <v>300.19969800000001</v>
      </c>
      <c r="H57" s="33">
        <v>338.93891300000001</v>
      </c>
      <c r="I57" s="33">
        <v>342.35868299999998</v>
      </c>
      <c r="J57" s="33">
        <v>349.32052199999998</v>
      </c>
      <c r="K57" s="33">
        <v>366.07077600000002</v>
      </c>
      <c r="L57" s="33">
        <v>301.70139499999999</v>
      </c>
      <c r="M57" s="33">
        <v>179.74107900000001</v>
      </c>
      <c r="N57" s="33">
        <v>184.045097</v>
      </c>
    </row>
    <row r="58" spans="1:14" s="44" customFormat="1" ht="12.75" x14ac:dyDescent="0.2">
      <c r="A58" s="32" t="s">
        <v>64</v>
      </c>
      <c r="B58" s="33">
        <v>120.97066700000001</v>
      </c>
      <c r="C58" s="33">
        <v>136.62100100000001</v>
      </c>
      <c r="D58" s="33">
        <v>148.973198</v>
      </c>
      <c r="E58" s="33">
        <v>147.063187</v>
      </c>
      <c r="F58" s="33">
        <v>175.25873300000001</v>
      </c>
      <c r="G58" s="33">
        <v>172.89308199999999</v>
      </c>
      <c r="H58" s="33">
        <v>168.51329200000001</v>
      </c>
      <c r="I58" s="33">
        <v>128.26224999999999</v>
      </c>
      <c r="J58" s="33">
        <v>147.57812200000001</v>
      </c>
      <c r="K58" s="33">
        <v>166.566452</v>
      </c>
      <c r="L58" s="33">
        <v>219.48434599999999</v>
      </c>
      <c r="M58" s="33">
        <v>210.82940099999999</v>
      </c>
      <c r="N58" s="33">
        <v>207.850798</v>
      </c>
    </row>
    <row r="59" spans="1:14" s="37" customFormat="1" x14ac:dyDescent="0.25">
      <c r="A59" s="32" t="s">
        <v>65</v>
      </c>
      <c r="B59" s="33">
        <v>1331.664278</v>
      </c>
      <c r="C59" s="33">
        <v>1415.7776719999999</v>
      </c>
      <c r="D59" s="33">
        <v>1412.8375249999999</v>
      </c>
      <c r="E59" s="33">
        <v>1452.244582</v>
      </c>
      <c r="F59" s="33">
        <v>1451.786339</v>
      </c>
      <c r="G59" s="33">
        <v>1330.0214659999999</v>
      </c>
      <c r="H59" s="33">
        <v>1198.4571920000001</v>
      </c>
      <c r="I59" s="33">
        <v>1291.7331839999999</v>
      </c>
      <c r="J59" s="33">
        <v>1330.5100150000001</v>
      </c>
      <c r="K59" s="33">
        <v>1402.0406129999999</v>
      </c>
      <c r="L59" s="33">
        <v>1526.265977</v>
      </c>
      <c r="M59" s="33">
        <v>1540.1249379999999</v>
      </c>
      <c r="N59" s="33">
        <v>1657.4460349999999</v>
      </c>
    </row>
    <row r="60" spans="1:14" s="37" customFormat="1" x14ac:dyDescent="0.25">
      <c r="A60" s="32" t="s">
        <v>66</v>
      </c>
      <c r="B60" s="33">
        <v>601.67134799999997</v>
      </c>
      <c r="C60" s="33">
        <v>625.76943800000004</v>
      </c>
      <c r="D60" s="33">
        <v>667.31359099999997</v>
      </c>
      <c r="E60" s="33">
        <v>711.472804</v>
      </c>
      <c r="F60" s="33">
        <v>797.55739100000005</v>
      </c>
      <c r="G60" s="33">
        <v>819.34624499999995</v>
      </c>
      <c r="H60" s="33">
        <v>886.59008100000005</v>
      </c>
      <c r="I60" s="33">
        <v>907.26136299999996</v>
      </c>
      <c r="J60" s="33">
        <v>937.03959199999997</v>
      </c>
      <c r="K60" s="33">
        <v>952.95716200000004</v>
      </c>
      <c r="L60" s="33">
        <v>1019.658877</v>
      </c>
      <c r="M60" s="33">
        <v>1058.225398</v>
      </c>
      <c r="N60" s="33">
        <v>1057.6604319999999</v>
      </c>
    </row>
    <row r="61" spans="1:14" s="37" customFormat="1" x14ac:dyDescent="0.25">
      <c r="A61" s="32" t="s">
        <v>67</v>
      </c>
      <c r="B61" s="33">
        <v>241.39233200000001</v>
      </c>
      <c r="C61" s="33">
        <v>248.75328400000001</v>
      </c>
      <c r="D61" s="33">
        <v>185.406679</v>
      </c>
      <c r="E61" s="33">
        <v>147.200594</v>
      </c>
      <c r="F61" s="33">
        <v>150.28638699999999</v>
      </c>
      <c r="G61" s="33">
        <v>162.39397700000001</v>
      </c>
      <c r="H61" s="33">
        <v>177.212366</v>
      </c>
      <c r="I61" s="33">
        <v>186.61819700000001</v>
      </c>
      <c r="J61" s="33">
        <v>182.473252</v>
      </c>
      <c r="K61" s="33">
        <v>174.485445</v>
      </c>
      <c r="L61" s="33">
        <v>131.95398499999999</v>
      </c>
      <c r="M61" s="33">
        <v>63.570611</v>
      </c>
      <c r="N61" s="33">
        <v>70.874099000000001</v>
      </c>
    </row>
    <row r="62" spans="1:14" s="30" customFormat="1" x14ac:dyDescent="0.25">
      <c r="A62" s="45" t="s">
        <v>68</v>
      </c>
      <c r="B62" s="46">
        <v>825.13662799999997</v>
      </c>
      <c r="C62" s="46">
        <v>906.55940499999997</v>
      </c>
      <c r="D62" s="46">
        <v>937.76939000000004</v>
      </c>
      <c r="E62" s="46">
        <v>977.99914000000001</v>
      </c>
      <c r="F62" s="46">
        <v>1170.3718699999999</v>
      </c>
      <c r="G62" s="46">
        <v>1186.4527639999999</v>
      </c>
      <c r="H62" s="46">
        <v>1274.301434</v>
      </c>
      <c r="I62" s="46">
        <v>1437.1824099999999</v>
      </c>
      <c r="J62" s="46">
        <v>1402.3626360000001</v>
      </c>
      <c r="K62" s="46">
        <v>1437.719441</v>
      </c>
      <c r="L62" s="46">
        <v>1496.5046</v>
      </c>
      <c r="M62" s="46">
        <v>1582.581557</v>
      </c>
      <c r="N62" s="46">
        <v>1576.4026510000001</v>
      </c>
    </row>
    <row r="63" spans="1:14" s="30" customFormat="1" x14ac:dyDescent="0.25">
      <c r="A63" s="32" t="s">
        <v>69</v>
      </c>
      <c r="B63" s="33">
        <v>600.20345999999995</v>
      </c>
      <c r="C63" s="33">
        <v>658.39686300000005</v>
      </c>
      <c r="D63" s="33">
        <v>644.10844199999997</v>
      </c>
      <c r="E63" s="33">
        <v>691.67493899999999</v>
      </c>
      <c r="F63" s="33">
        <v>779.35579600000005</v>
      </c>
      <c r="G63" s="33">
        <v>769.92655400000001</v>
      </c>
      <c r="H63" s="33">
        <v>818.88920599999994</v>
      </c>
      <c r="I63" s="33">
        <v>955.60714399999995</v>
      </c>
      <c r="J63" s="33">
        <v>916.96966299999997</v>
      </c>
      <c r="K63" s="33">
        <v>905.86746200000005</v>
      </c>
      <c r="L63" s="33">
        <v>925.888915</v>
      </c>
      <c r="M63" s="33">
        <v>954.84234700000002</v>
      </c>
      <c r="N63" s="33">
        <v>942.45149000000004</v>
      </c>
    </row>
    <row r="64" spans="1:14" s="44" customFormat="1" ht="12.75" x14ac:dyDescent="0.2">
      <c r="A64" s="32" t="s">
        <v>70</v>
      </c>
      <c r="B64" s="33">
        <v>8.3821150000000006</v>
      </c>
      <c r="C64" s="33">
        <v>10.376258</v>
      </c>
      <c r="D64" s="33">
        <v>14.212926</v>
      </c>
      <c r="E64" s="33">
        <v>17.376550000000002</v>
      </c>
      <c r="F64" s="33">
        <v>18.820781</v>
      </c>
      <c r="G64" s="33">
        <v>27.314461999999999</v>
      </c>
      <c r="H64" s="33">
        <v>27.079035999999999</v>
      </c>
      <c r="I64" s="33">
        <v>31.371207999999999</v>
      </c>
      <c r="J64" s="33">
        <v>30.974211</v>
      </c>
      <c r="K64" s="33">
        <v>37.550879000000002</v>
      </c>
      <c r="L64" s="33">
        <v>53.097501000000001</v>
      </c>
      <c r="M64" s="33">
        <v>66.752262000000002</v>
      </c>
      <c r="N64" s="33">
        <v>70.643602000000001</v>
      </c>
    </row>
    <row r="65" spans="1:14" s="37" customFormat="1" x14ac:dyDescent="0.25">
      <c r="A65" s="32" t="s">
        <v>71</v>
      </c>
      <c r="B65" s="33">
        <v>8.7384789999999999</v>
      </c>
      <c r="C65" s="33">
        <v>7.5925979999999997</v>
      </c>
      <c r="D65" s="33">
        <v>9.6389440000000004</v>
      </c>
      <c r="E65" s="33">
        <v>9.5189819999999994</v>
      </c>
      <c r="F65" s="33">
        <v>10.954962999999999</v>
      </c>
      <c r="G65" s="33">
        <v>13.675549</v>
      </c>
      <c r="H65" s="33">
        <v>16.278368</v>
      </c>
      <c r="I65" s="33">
        <v>18.030010999999998</v>
      </c>
      <c r="J65" s="33">
        <v>25.742481999999999</v>
      </c>
      <c r="K65" s="33">
        <v>27.226944</v>
      </c>
      <c r="L65" s="33">
        <v>32.451273</v>
      </c>
      <c r="M65" s="33">
        <v>35.825535000000002</v>
      </c>
      <c r="N65" s="33">
        <v>40.908701999999998</v>
      </c>
    </row>
    <row r="66" spans="1:14" s="37" customFormat="1" x14ac:dyDescent="0.25">
      <c r="A66" s="32" t="s">
        <v>72</v>
      </c>
      <c r="B66" s="33">
        <v>14.038565</v>
      </c>
      <c r="C66" s="33">
        <v>13.082940000000001</v>
      </c>
      <c r="D66" s="33">
        <v>16.132017000000001</v>
      </c>
      <c r="E66" s="33">
        <v>17.860156</v>
      </c>
      <c r="F66" s="33">
        <v>16.672485000000002</v>
      </c>
      <c r="G66" s="33">
        <v>17.411778999999999</v>
      </c>
      <c r="H66" s="33">
        <v>20.286602999999999</v>
      </c>
      <c r="I66" s="33">
        <v>27.630500000000001</v>
      </c>
      <c r="J66" s="33">
        <v>28.881751000000001</v>
      </c>
      <c r="K66" s="33">
        <v>37.264096000000002</v>
      </c>
      <c r="L66" s="33">
        <v>33.562190000000001</v>
      </c>
      <c r="M66" s="33">
        <v>40.114224999999998</v>
      </c>
      <c r="N66" s="33">
        <v>41.225523000000003</v>
      </c>
    </row>
    <row r="67" spans="1:14" s="37" customFormat="1" x14ac:dyDescent="0.25">
      <c r="A67" s="32" t="s">
        <v>73</v>
      </c>
      <c r="B67" s="33">
        <v>193.77400900000001</v>
      </c>
      <c r="C67" s="33">
        <v>217.110747</v>
      </c>
      <c r="D67" s="33">
        <v>253.67706100000001</v>
      </c>
      <c r="E67" s="33">
        <v>241.568512</v>
      </c>
      <c r="F67" s="33">
        <v>344.56784399999998</v>
      </c>
      <c r="G67" s="33">
        <v>358.12441999999999</v>
      </c>
      <c r="H67" s="33">
        <v>391.76822099999998</v>
      </c>
      <c r="I67" s="33">
        <v>404.54354599999999</v>
      </c>
      <c r="J67" s="33">
        <v>399.79452900000001</v>
      </c>
      <c r="K67" s="33">
        <v>429.81005900000002</v>
      </c>
      <c r="L67" s="33">
        <v>451.50472100000002</v>
      </c>
      <c r="M67" s="33">
        <v>485.04718800000001</v>
      </c>
      <c r="N67" s="33">
        <v>481.17333400000001</v>
      </c>
    </row>
    <row r="68" spans="1:14" s="37" customFormat="1" x14ac:dyDescent="0.25">
      <c r="A68" s="56" t="s">
        <v>11</v>
      </c>
      <c r="B68" s="57">
        <v>0</v>
      </c>
      <c r="C68" s="57">
        <v>0</v>
      </c>
      <c r="D68" s="57">
        <v>0</v>
      </c>
      <c r="E68" s="57">
        <v>0</v>
      </c>
      <c r="F68" s="57">
        <v>0</v>
      </c>
      <c r="G68" s="57">
        <v>0</v>
      </c>
      <c r="H68" s="57">
        <v>0</v>
      </c>
      <c r="I68" s="57">
        <v>0</v>
      </c>
      <c r="J68" s="57">
        <v>22.363250000000001</v>
      </c>
      <c r="K68" s="57">
        <v>2.2954750000000002</v>
      </c>
      <c r="L68" s="57">
        <v>0</v>
      </c>
      <c r="M68" s="57">
        <v>0</v>
      </c>
      <c r="N68" s="57">
        <v>0</v>
      </c>
    </row>
    <row r="69" spans="1:14" s="37" customFormat="1" x14ac:dyDescent="0.25">
      <c r="A69" s="62" t="s">
        <v>76</v>
      </c>
      <c r="B69" s="63">
        <v>16721.051165000001</v>
      </c>
      <c r="C69" s="63">
        <v>18135.967649999999</v>
      </c>
      <c r="D69" s="63">
        <v>19608.6787</v>
      </c>
      <c r="E69" s="63">
        <v>20490.972152999999</v>
      </c>
      <c r="F69" s="63">
        <v>22716.357714999998</v>
      </c>
      <c r="G69" s="63">
        <v>23346.960599999999</v>
      </c>
      <c r="H69" s="63">
        <v>23989.271756999999</v>
      </c>
      <c r="I69" s="63">
        <v>24651.893409</v>
      </c>
      <c r="J69" s="63">
        <v>25460.765739999999</v>
      </c>
      <c r="K69" s="63">
        <v>26842.299713</v>
      </c>
      <c r="L69" s="63">
        <v>28834.518913</v>
      </c>
      <c r="M69" s="63">
        <v>30237.982902</v>
      </c>
      <c r="N69" s="63">
        <v>30842.535908999998</v>
      </c>
    </row>
    <row r="70" spans="1:14" s="37" customFormat="1" ht="15.75" thickBot="1" x14ac:dyDescent="0.3">
      <c r="A70" s="68" t="s">
        <v>77</v>
      </c>
      <c r="B70" s="69">
        <v>590.97624499999995</v>
      </c>
      <c r="C70" s="69">
        <v>642.20959900000003</v>
      </c>
      <c r="D70" s="69">
        <v>677.04773899999998</v>
      </c>
      <c r="E70" s="69">
        <v>795.09328300000004</v>
      </c>
      <c r="F70" s="69">
        <v>649.23206700000003</v>
      </c>
      <c r="G70" s="69">
        <v>591.62025500000004</v>
      </c>
      <c r="H70" s="69">
        <v>559.36882400000002</v>
      </c>
      <c r="I70" s="69">
        <v>530.65760299999999</v>
      </c>
      <c r="J70" s="69">
        <v>504.25430899999998</v>
      </c>
      <c r="K70" s="69">
        <v>504.74686300000002</v>
      </c>
      <c r="L70" s="69">
        <v>689.40717400000005</v>
      </c>
      <c r="M70" s="69">
        <v>771.13140199999998</v>
      </c>
      <c r="N70" s="69">
        <v>746.08999200000005</v>
      </c>
    </row>
    <row r="71" spans="1:14" s="37" customFormat="1" ht="15.75" thickBot="1" x14ac:dyDescent="0.3">
      <c r="A71" s="32"/>
      <c r="B71" s="206"/>
      <c r="C71" s="206"/>
      <c r="D71" s="206"/>
      <c r="E71" s="206"/>
      <c r="F71" s="206"/>
      <c r="G71" s="206"/>
      <c r="H71" s="206"/>
      <c r="I71" s="206"/>
      <c r="J71" s="206"/>
      <c r="K71" s="206"/>
      <c r="L71" s="206"/>
      <c r="M71" s="206"/>
      <c r="N71" s="206"/>
    </row>
    <row r="72" spans="1:14" s="37" customFormat="1" x14ac:dyDescent="0.25">
      <c r="A72" s="207" t="s">
        <v>152</v>
      </c>
      <c r="B72" s="33"/>
      <c r="C72" s="33"/>
      <c r="D72" s="33"/>
      <c r="E72" s="33"/>
      <c r="F72" s="33"/>
      <c r="G72" s="33"/>
      <c r="H72" s="33"/>
      <c r="I72" s="33"/>
      <c r="J72" s="33"/>
      <c r="K72" s="33"/>
      <c r="L72" s="33"/>
      <c r="M72" s="33"/>
      <c r="N72" s="33"/>
    </row>
    <row r="73" spans="1:14" s="37" customFormat="1" x14ac:dyDescent="0.25">
      <c r="A73" s="15" t="s">
        <v>1535</v>
      </c>
      <c r="B73" s="221">
        <v>10.18529</v>
      </c>
      <c r="C73" s="221">
        <v>8.7816379999999992</v>
      </c>
      <c r="D73" s="221">
        <v>8.560079</v>
      </c>
      <c r="E73" s="221">
        <v>8.0953379999999999</v>
      </c>
      <c r="F73" s="221">
        <v>4.7584280000000003</v>
      </c>
      <c r="G73" s="221">
        <v>4.781981</v>
      </c>
      <c r="H73" s="221">
        <v>4.6224170000000004</v>
      </c>
      <c r="I73" s="221">
        <v>4.644577</v>
      </c>
      <c r="J73" s="221">
        <v>4.6283240000000001</v>
      </c>
      <c r="K73" s="221">
        <v>4.6564129999999997</v>
      </c>
      <c r="L73" s="221">
        <v>4.6816079999999998</v>
      </c>
      <c r="M73" s="221">
        <v>4.6554180000000001</v>
      </c>
      <c r="N73" s="221">
        <v>4.5236409999999996</v>
      </c>
    </row>
    <row r="74" spans="1:14" s="37" customFormat="1" x14ac:dyDescent="0.25">
      <c r="A74" s="210" t="s">
        <v>153</v>
      </c>
      <c r="B74" s="211">
        <v>1377</v>
      </c>
      <c r="C74" s="211">
        <v>1101</v>
      </c>
      <c r="D74" s="211">
        <v>1077</v>
      </c>
      <c r="E74" s="211">
        <v>1039</v>
      </c>
      <c r="F74" s="211">
        <v>417</v>
      </c>
      <c r="G74" s="211">
        <v>394</v>
      </c>
      <c r="H74" s="211">
        <v>384</v>
      </c>
      <c r="I74" s="211">
        <v>384</v>
      </c>
      <c r="J74" s="211">
        <v>383</v>
      </c>
      <c r="K74" s="211">
        <v>384</v>
      </c>
      <c r="L74" s="211">
        <v>385</v>
      </c>
      <c r="M74" s="211">
        <v>385</v>
      </c>
      <c r="N74" s="211">
        <v>379</v>
      </c>
    </row>
    <row r="75" spans="1:14" s="37" customFormat="1" ht="15.75" thickBot="1" x14ac:dyDescent="0.3">
      <c r="A75" s="212" t="s">
        <v>143</v>
      </c>
      <c r="B75" s="213">
        <v>2831.4041809999999</v>
      </c>
      <c r="C75" s="213">
        <v>2299.252821</v>
      </c>
      <c r="D75" s="213">
        <v>2328.4975979999999</v>
      </c>
      <c r="E75" s="213">
        <v>2168.3633089999998</v>
      </c>
      <c r="F75" s="213">
        <v>1351.90806</v>
      </c>
      <c r="G75" s="213">
        <v>1442.5955710000001</v>
      </c>
      <c r="H75" s="213">
        <v>1452.171877</v>
      </c>
      <c r="I75" s="213">
        <v>1471.7186710000001</v>
      </c>
      <c r="J75" s="213">
        <v>1554.4796679999999</v>
      </c>
      <c r="K75" s="213">
        <v>1703.8846140000001</v>
      </c>
      <c r="L75" s="213">
        <v>1826.451266</v>
      </c>
      <c r="M75" s="213">
        <v>1940.055985</v>
      </c>
      <c r="N75" s="213">
        <v>1962.5412819999999</v>
      </c>
    </row>
    <row r="76" spans="1:14" x14ac:dyDescent="0.25">
      <c r="A76" s="82" t="s">
        <v>14</v>
      </c>
      <c r="B76" s="16"/>
      <c r="C76" s="5"/>
      <c r="D76" s="5"/>
      <c r="E76" s="5"/>
      <c r="F76" s="5"/>
      <c r="G76" s="5"/>
      <c r="H76" s="5"/>
      <c r="I76" s="5"/>
      <c r="J76" s="5"/>
      <c r="K76" s="5"/>
      <c r="L76" s="5"/>
      <c r="M76" s="5"/>
      <c r="N76" s="5"/>
    </row>
    <row r="77" spans="1:14" x14ac:dyDescent="0.25">
      <c r="A77" s="222" t="s">
        <v>154</v>
      </c>
      <c r="B77" s="222"/>
      <c r="C77" s="5"/>
      <c r="D77" s="5"/>
      <c r="E77" s="5"/>
      <c r="F77" s="5"/>
      <c r="G77" s="5"/>
      <c r="H77" s="5"/>
      <c r="I77" s="5"/>
      <c r="J77" s="5"/>
      <c r="K77" s="5"/>
      <c r="L77" s="5"/>
      <c r="M77" s="5"/>
      <c r="N77" s="5"/>
    </row>
    <row r="78" spans="1:14" x14ac:dyDescent="0.25">
      <c r="A78" s="222" t="s">
        <v>155</v>
      </c>
      <c r="B78" s="222"/>
      <c r="C78" s="5"/>
      <c r="D78" s="5"/>
      <c r="E78" s="5"/>
      <c r="F78" s="5"/>
      <c r="G78" s="5"/>
      <c r="H78" s="5"/>
      <c r="I78" s="5"/>
      <c r="J78" s="5"/>
      <c r="K78" s="5"/>
      <c r="L78" s="5"/>
      <c r="M78" s="5"/>
      <c r="N78" s="5"/>
    </row>
    <row r="79" spans="1:14" x14ac:dyDescent="0.25">
      <c r="A79" s="4"/>
      <c r="B79" s="5"/>
      <c r="C79" s="5"/>
      <c r="D79" s="5"/>
      <c r="E79" s="5"/>
      <c r="F79" s="5"/>
      <c r="G79" s="5"/>
      <c r="H79" s="5"/>
      <c r="I79" s="5"/>
      <c r="J79" s="5"/>
      <c r="K79" s="5"/>
      <c r="L79" s="5"/>
      <c r="M79" s="5"/>
      <c r="N79" s="5"/>
    </row>
    <row r="80" spans="1:14" x14ac:dyDescent="0.25">
      <c r="A80" s="4"/>
      <c r="B80" s="5"/>
      <c r="C80" s="5"/>
      <c r="D80" s="5"/>
      <c r="E80" s="5"/>
      <c r="F80" s="5" t="s">
        <v>149</v>
      </c>
      <c r="G80" s="5"/>
      <c r="H80" s="5"/>
      <c r="I80" s="5"/>
      <c r="J80" s="5"/>
      <c r="K80" s="5"/>
      <c r="L80" s="5"/>
      <c r="M80" s="5"/>
      <c r="N80" s="5"/>
    </row>
    <row r="81" spans="1:14" ht="15.75" thickBot="1" x14ac:dyDescent="0.3">
      <c r="A81" s="4"/>
      <c r="B81" s="5"/>
      <c r="C81" s="5"/>
      <c r="D81" s="5" t="s">
        <v>150</v>
      </c>
      <c r="E81" s="5"/>
      <c r="F81" s="5"/>
      <c r="G81" s="5"/>
      <c r="H81" s="5"/>
      <c r="I81" s="5"/>
      <c r="J81" s="5"/>
      <c r="K81" s="5"/>
      <c r="L81" s="5"/>
      <c r="M81" s="5"/>
      <c r="N81" s="5"/>
    </row>
    <row r="82" spans="1:14" ht="26.25" x14ac:dyDescent="0.25">
      <c r="A82" s="220" t="s">
        <v>1537</v>
      </c>
      <c r="B82" s="18">
        <v>2013</v>
      </c>
      <c r="C82" s="18">
        <v>2014</v>
      </c>
      <c r="D82" s="18">
        <v>2015</v>
      </c>
      <c r="E82" s="18">
        <v>2016</v>
      </c>
      <c r="F82" s="18">
        <v>2017</v>
      </c>
      <c r="G82" s="18">
        <v>2018</v>
      </c>
      <c r="H82" s="18">
        <v>2019</v>
      </c>
      <c r="I82" s="18">
        <v>2020</v>
      </c>
      <c r="J82" s="18">
        <v>2021</v>
      </c>
      <c r="K82" s="18">
        <v>2022</v>
      </c>
      <c r="L82" s="18">
        <v>2023</v>
      </c>
      <c r="M82" s="18">
        <v>2024</v>
      </c>
      <c r="N82" s="18">
        <v>2025</v>
      </c>
    </row>
    <row r="83" spans="1:14" x14ac:dyDescent="0.25">
      <c r="A83" s="202" t="s">
        <v>1535</v>
      </c>
      <c r="B83" s="203">
        <v>50.700271999999998</v>
      </c>
      <c r="C83" s="203">
        <v>53.844884999999998</v>
      </c>
      <c r="D83" s="203">
        <v>54.358122999999999</v>
      </c>
      <c r="E83" s="203">
        <v>58.932057</v>
      </c>
      <c r="F83" s="203">
        <v>62.794187000000001</v>
      </c>
      <c r="G83" s="203">
        <v>63.083641</v>
      </c>
      <c r="H83" s="203">
        <v>63.385942999999997</v>
      </c>
      <c r="I83" s="203">
        <v>63.373027999999998</v>
      </c>
      <c r="J83" s="203">
        <v>63.601461999999998</v>
      </c>
      <c r="K83" s="203">
        <v>63.829219999999999</v>
      </c>
      <c r="L83" s="203">
        <v>63.963085</v>
      </c>
      <c r="M83" s="203">
        <v>64.221485000000001</v>
      </c>
      <c r="N83" s="203">
        <v>64.693586999999994</v>
      </c>
    </row>
    <row r="84" spans="1:14" x14ac:dyDescent="0.25">
      <c r="A84" s="202" t="s">
        <v>151</v>
      </c>
      <c r="B84" s="204">
        <v>1086</v>
      </c>
      <c r="C84" s="204">
        <v>1049</v>
      </c>
      <c r="D84" s="204">
        <v>1057</v>
      </c>
      <c r="E84" s="204">
        <v>1025</v>
      </c>
      <c r="F84" s="204">
        <v>876</v>
      </c>
      <c r="G84" s="204">
        <v>873</v>
      </c>
      <c r="H84" s="204">
        <v>875</v>
      </c>
      <c r="I84" s="204">
        <v>871</v>
      </c>
      <c r="J84" s="204">
        <v>871</v>
      </c>
      <c r="K84" s="204">
        <v>871</v>
      </c>
      <c r="L84" s="204">
        <v>870</v>
      </c>
      <c r="M84" s="204">
        <v>870</v>
      </c>
      <c r="N84" s="204">
        <v>876</v>
      </c>
    </row>
    <row r="85" spans="1:14" ht="25.5" x14ac:dyDescent="0.25">
      <c r="A85" s="215" t="s">
        <v>146</v>
      </c>
      <c r="B85" s="205"/>
      <c r="C85" s="205"/>
      <c r="D85" s="205"/>
      <c r="E85" s="205"/>
      <c r="F85" s="205"/>
      <c r="G85" s="205"/>
      <c r="H85" s="205"/>
      <c r="I85" s="205"/>
      <c r="J85" s="205"/>
      <c r="K85" s="205"/>
      <c r="L85" s="205"/>
      <c r="M85" s="205"/>
      <c r="N85" s="205"/>
    </row>
    <row r="86" spans="1:14" x14ac:dyDescent="0.25">
      <c r="A86" s="25" t="s">
        <v>15</v>
      </c>
      <c r="B86" s="26">
        <v>1224.063118</v>
      </c>
      <c r="C86" s="26">
        <v>1202.620228</v>
      </c>
      <c r="D86" s="26">
        <v>1138.1452449999999</v>
      </c>
      <c r="E86" s="26">
        <v>1122.1490200000001</v>
      </c>
      <c r="F86" s="26">
        <v>1578.384493</v>
      </c>
      <c r="G86" s="26">
        <v>1610.7003520000001</v>
      </c>
      <c r="H86" s="26">
        <v>1993.044427</v>
      </c>
      <c r="I86" s="26">
        <v>1696.3556229999999</v>
      </c>
      <c r="J86" s="26">
        <v>1729.1375860000001</v>
      </c>
      <c r="K86" s="26">
        <v>1845.5072050000001</v>
      </c>
      <c r="L86" s="26">
        <v>1830.8994299999999</v>
      </c>
      <c r="M86" s="26">
        <v>2070.1850159999999</v>
      </c>
      <c r="N86" s="26">
        <v>2084.8968319999999</v>
      </c>
    </row>
    <row r="87" spans="1:14" x14ac:dyDescent="0.25">
      <c r="A87" s="32" t="s">
        <v>16</v>
      </c>
      <c r="B87" s="33">
        <v>515.08924000000002</v>
      </c>
      <c r="C87" s="33">
        <v>472.98193199999997</v>
      </c>
      <c r="D87" s="33">
        <v>468.14739500000002</v>
      </c>
      <c r="E87" s="33">
        <v>390.71902499999999</v>
      </c>
      <c r="F87" s="33">
        <v>794.90687600000001</v>
      </c>
      <c r="G87" s="33">
        <v>699.82378700000004</v>
      </c>
      <c r="H87" s="33">
        <v>897.03149599999995</v>
      </c>
      <c r="I87" s="33">
        <v>674.535797</v>
      </c>
      <c r="J87" s="33">
        <v>625.71701399999995</v>
      </c>
      <c r="K87" s="33">
        <v>757.15445499999998</v>
      </c>
      <c r="L87" s="33">
        <v>521.99694099999999</v>
      </c>
      <c r="M87" s="33">
        <v>593.83489399999996</v>
      </c>
      <c r="N87" s="33">
        <v>459.91522800000001</v>
      </c>
    </row>
    <row r="88" spans="1:14" x14ac:dyDescent="0.25">
      <c r="A88" s="32" t="s">
        <v>17</v>
      </c>
      <c r="B88" s="33">
        <v>708.75476700000002</v>
      </c>
      <c r="C88" s="33">
        <v>729.16322700000001</v>
      </c>
      <c r="D88" s="33">
        <v>669.15482399999996</v>
      </c>
      <c r="E88" s="33">
        <v>729.87002800000005</v>
      </c>
      <c r="F88" s="33">
        <v>776.80731400000002</v>
      </c>
      <c r="G88" s="33">
        <v>904.90907500000003</v>
      </c>
      <c r="H88" s="33">
        <v>1087.6105439999999</v>
      </c>
      <c r="I88" s="33">
        <v>1014.59997</v>
      </c>
      <c r="J88" s="33">
        <v>1091.1513789999999</v>
      </c>
      <c r="K88" s="33">
        <v>1069.2039810000001</v>
      </c>
      <c r="L88" s="33">
        <v>1294.1396420000001</v>
      </c>
      <c r="M88" s="33">
        <v>1460.0691099999999</v>
      </c>
      <c r="N88" s="33">
        <v>1608.4653109999999</v>
      </c>
    </row>
    <row r="89" spans="1:14" x14ac:dyDescent="0.25">
      <c r="A89" s="32" t="s">
        <v>18</v>
      </c>
      <c r="B89" s="33">
        <v>0.17466100000000001</v>
      </c>
      <c r="C89" s="33">
        <v>0.42437900000000001</v>
      </c>
      <c r="D89" s="33">
        <v>0.77384200000000003</v>
      </c>
      <c r="E89" s="33">
        <v>0.39982299999999998</v>
      </c>
      <c r="F89" s="33">
        <v>0.59842200000000001</v>
      </c>
      <c r="G89" s="33">
        <v>0.41277000000000003</v>
      </c>
      <c r="H89" s="33">
        <v>0.72085399999999999</v>
      </c>
      <c r="I89" s="33">
        <v>1.5688610000000001</v>
      </c>
      <c r="J89" s="33">
        <v>1.0504009999999999</v>
      </c>
      <c r="K89" s="33">
        <v>0.72096099999999996</v>
      </c>
      <c r="L89" s="33">
        <v>0.51414000000000004</v>
      </c>
      <c r="M89" s="33">
        <v>0.75787700000000002</v>
      </c>
      <c r="N89" s="33">
        <v>0.89043700000000003</v>
      </c>
    </row>
    <row r="90" spans="1:14" x14ac:dyDescent="0.25">
      <c r="A90" s="38" t="s">
        <v>19</v>
      </c>
      <c r="B90" s="39">
        <v>4.4450999999999997E-2</v>
      </c>
      <c r="C90" s="39">
        <v>5.0689999999999999E-2</v>
      </c>
      <c r="D90" s="39">
        <v>6.9183999999999996E-2</v>
      </c>
      <c r="E90" s="39">
        <v>1.160145</v>
      </c>
      <c r="F90" s="39">
        <v>6.0718810000000003</v>
      </c>
      <c r="G90" s="39">
        <v>5.5547199999999997</v>
      </c>
      <c r="H90" s="39">
        <v>7.6815340000000001</v>
      </c>
      <c r="I90" s="39">
        <v>5.6509960000000001</v>
      </c>
      <c r="J90" s="39">
        <v>11.218792000000001</v>
      </c>
      <c r="K90" s="39">
        <v>18.427807999999999</v>
      </c>
      <c r="L90" s="39">
        <v>14.248707</v>
      </c>
      <c r="M90" s="39">
        <v>15.523135999999999</v>
      </c>
      <c r="N90" s="39">
        <v>15.625856000000001</v>
      </c>
    </row>
    <row r="91" spans="1:14" x14ac:dyDescent="0.25">
      <c r="A91" s="25" t="s">
        <v>20</v>
      </c>
      <c r="B91" s="26">
        <v>64.725347999999997</v>
      </c>
      <c r="C91" s="26">
        <v>51.531336000000003</v>
      </c>
      <c r="D91" s="26">
        <v>33.325397000000002</v>
      </c>
      <c r="E91" s="26">
        <v>49.159360999999997</v>
      </c>
      <c r="F91" s="26">
        <v>80.766120999999998</v>
      </c>
      <c r="G91" s="26">
        <v>77.588099999999997</v>
      </c>
      <c r="H91" s="26">
        <v>64.670387000000005</v>
      </c>
      <c r="I91" s="26">
        <v>65.300313000000003</v>
      </c>
      <c r="J91" s="26">
        <v>72.124538000000001</v>
      </c>
      <c r="K91" s="26">
        <v>68.299903</v>
      </c>
      <c r="L91" s="26">
        <v>73.799798999999993</v>
      </c>
      <c r="M91" s="26">
        <v>92.902480999999995</v>
      </c>
      <c r="N91" s="26">
        <v>84.791790000000006</v>
      </c>
    </row>
    <row r="92" spans="1:14" x14ac:dyDescent="0.25">
      <c r="A92" s="32" t="s">
        <v>21</v>
      </c>
      <c r="B92" s="33">
        <v>29.718254000000002</v>
      </c>
      <c r="C92" s="33">
        <v>21.617384000000001</v>
      </c>
      <c r="D92" s="33">
        <v>11.252979</v>
      </c>
      <c r="E92" s="33">
        <v>15.460694999999999</v>
      </c>
      <c r="F92" s="33">
        <v>32.063077</v>
      </c>
      <c r="G92" s="33">
        <v>24.854917</v>
      </c>
      <c r="H92" s="33">
        <v>21.336731</v>
      </c>
      <c r="I92" s="33">
        <v>20.903147000000001</v>
      </c>
      <c r="J92" s="33">
        <v>18.919595999999999</v>
      </c>
      <c r="K92" s="33">
        <v>13.449453</v>
      </c>
      <c r="L92" s="33">
        <v>16.816471</v>
      </c>
      <c r="M92" s="33">
        <v>18.520554000000001</v>
      </c>
      <c r="N92" s="33">
        <v>18.878536</v>
      </c>
    </row>
    <row r="93" spans="1:14" x14ac:dyDescent="0.25">
      <c r="A93" s="32" t="s">
        <v>22</v>
      </c>
      <c r="B93" s="33">
        <v>5.4828910000000004</v>
      </c>
      <c r="C93" s="33">
        <v>10.886285000000001</v>
      </c>
      <c r="D93" s="33">
        <v>4.6705889999999997</v>
      </c>
      <c r="E93" s="33">
        <v>9.6850310000000004</v>
      </c>
      <c r="F93" s="33">
        <v>12.308002999999999</v>
      </c>
      <c r="G93" s="33">
        <v>10.590268999999999</v>
      </c>
      <c r="H93" s="33">
        <v>3.9503059999999999</v>
      </c>
      <c r="I93" s="33">
        <v>5.9462849999999996</v>
      </c>
      <c r="J93" s="33">
        <v>7.1003740000000004</v>
      </c>
      <c r="K93" s="33">
        <v>6.648568</v>
      </c>
      <c r="L93" s="33">
        <v>11.368316999999999</v>
      </c>
      <c r="M93" s="33">
        <v>15.983787</v>
      </c>
      <c r="N93" s="33">
        <v>14.38278</v>
      </c>
    </row>
    <row r="94" spans="1:14" x14ac:dyDescent="0.25">
      <c r="A94" s="32" t="s">
        <v>23</v>
      </c>
      <c r="B94" s="33">
        <v>18.877590000000001</v>
      </c>
      <c r="C94" s="33">
        <v>12.825236</v>
      </c>
      <c r="D94" s="33">
        <v>13.203312</v>
      </c>
      <c r="E94" s="33">
        <v>18.276499999999999</v>
      </c>
      <c r="F94" s="33">
        <v>24.844747999999999</v>
      </c>
      <c r="G94" s="33">
        <v>29.123038999999999</v>
      </c>
      <c r="H94" s="33">
        <v>28.042460999999999</v>
      </c>
      <c r="I94" s="33">
        <v>27.308277</v>
      </c>
      <c r="J94" s="33">
        <v>29.524412000000002</v>
      </c>
      <c r="K94" s="33">
        <v>34.048893</v>
      </c>
      <c r="L94" s="33">
        <v>30.765122999999999</v>
      </c>
      <c r="M94" s="33">
        <v>35.241557</v>
      </c>
      <c r="N94" s="33">
        <v>33.470109000000001</v>
      </c>
    </row>
    <row r="95" spans="1:14" x14ac:dyDescent="0.25">
      <c r="A95" s="32" t="s">
        <v>24</v>
      </c>
      <c r="B95" s="33">
        <v>4.0788390000000003</v>
      </c>
      <c r="C95" s="33">
        <v>2.2273079999999998</v>
      </c>
      <c r="D95" s="33">
        <v>1.0019629999999999</v>
      </c>
      <c r="E95" s="33">
        <v>0.86740700000000004</v>
      </c>
      <c r="F95" s="33">
        <v>2.4386320000000001</v>
      </c>
      <c r="G95" s="33">
        <v>3.775217</v>
      </c>
      <c r="H95" s="33">
        <v>2.2341799999999998</v>
      </c>
      <c r="I95" s="33">
        <v>1.7348220000000001</v>
      </c>
      <c r="J95" s="33">
        <v>3.46034</v>
      </c>
      <c r="K95" s="33">
        <v>4.0029279999999998</v>
      </c>
      <c r="L95" s="33">
        <v>5.3738780000000004</v>
      </c>
      <c r="M95" s="33">
        <v>6.0721489999999996</v>
      </c>
      <c r="N95" s="33">
        <v>7.1550180000000001</v>
      </c>
    </row>
    <row r="96" spans="1:14" x14ac:dyDescent="0.25">
      <c r="A96" s="32" t="s">
        <v>25</v>
      </c>
      <c r="B96" s="33">
        <v>6.5677729999999999</v>
      </c>
      <c r="C96" s="33">
        <v>3.975123</v>
      </c>
      <c r="D96" s="33">
        <v>3.1965539999999999</v>
      </c>
      <c r="E96" s="33">
        <v>4.8697290000000004</v>
      </c>
      <c r="F96" s="33">
        <v>9.1116620000000008</v>
      </c>
      <c r="G96" s="33">
        <v>9.2446590000000004</v>
      </c>
      <c r="H96" s="33">
        <v>9.1067090000000004</v>
      </c>
      <c r="I96" s="33">
        <v>9.4077809999999999</v>
      </c>
      <c r="J96" s="33">
        <v>13.119816999999999</v>
      </c>
      <c r="K96" s="33">
        <v>10.150061000000001</v>
      </c>
      <c r="L96" s="33">
        <v>9.4760089999999995</v>
      </c>
      <c r="M96" s="33">
        <v>17.084434000000002</v>
      </c>
      <c r="N96" s="33">
        <v>10.905346</v>
      </c>
    </row>
    <row r="97" spans="1:14" x14ac:dyDescent="0.25">
      <c r="A97" s="45" t="s">
        <v>26</v>
      </c>
      <c r="B97" s="46">
        <v>228.69056900000001</v>
      </c>
      <c r="C97" s="46">
        <v>261.66546399999999</v>
      </c>
      <c r="D97" s="46">
        <v>236.77787799999999</v>
      </c>
      <c r="E97" s="46">
        <v>252.40730500000001</v>
      </c>
      <c r="F97" s="46">
        <v>254.78233900000001</v>
      </c>
      <c r="G97" s="46">
        <v>275.87107600000002</v>
      </c>
      <c r="H97" s="46">
        <v>353.86103600000001</v>
      </c>
      <c r="I97" s="46">
        <v>334.57508200000001</v>
      </c>
      <c r="J97" s="46">
        <v>347.98804200000001</v>
      </c>
      <c r="K97" s="46">
        <v>376.44138400000003</v>
      </c>
      <c r="L97" s="46">
        <v>375.65323599999999</v>
      </c>
      <c r="M97" s="46">
        <v>459.150756</v>
      </c>
      <c r="N97" s="46">
        <v>460.63138700000002</v>
      </c>
    </row>
    <row r="98" spans="1:14" x14ac:dyDescent="0.25">
      <c r="A98" s="32" t="s">
        <v>27</v>
      </c>
      <c r="B98" s="33">
        <v>9.9385980000000007</v>
      </c>
      <c r="C98" s="33">
        <v>12.633975</v>
      </c>
      <c r="D98" s="33">
        <v>18.268502000000002</v>
      </c>
      <c r="E98" s="33">
        <v>6.7718150000000001</v>
      </c>
      <c r="F98" s="33">
        <v>6.7402290000000002</v>
      </c>
      <c r="G98" s="33">
        <v>8.8009920000000008</v>
      </c>
      <c r="H98" s="33">
        <v>9.9522089999999999</v>
      </c>
      <c r="I98" s="33">
        <v>6.0063120000000003</v>
      </c>
      <c r="J98" s="33">
        <v>7.4558999999999997</v>
      </c>
      <c r="K98" s="33">
        <v>5.1308189999999998</v>
      </c>
      <c r="L98" s="33">
        <v>7.1286509999999996</v>
      </c>
      <c r="M98" s="33">
        <v>12.875204999999999</v>
      </c>
      <c r="N98" s="33">
        <v>12.589740000000001</v>
      </c>
    </row>
    <row r="99" spans="1:14" x14ac:dyDescent="0.25">
      <c r="A99" s="32" t="s">
        <v>28</v>
      </c>
      <c r="B99" s="33">
        <v>39.105032999999999</v>
      </c>
      <c r="C99" s="33">
        <v>41.112684000000002</v>
      </c>
      <c r="D99" s="33">
        <v>33.541378999999999</v>
      </c>
      <c r="E99" s="33">
        <v>58.012081999999999</v>
      </c>
      <c r="F99" s="33">
        <v>65.781981999999999</v>
      </c>
      <c r="G99" s="33">
        <v>83.867694</v>
      </c>
      <c r="H99" s="33">
        <v>98.997165999999993</v>
      </c>
      <c r="I99" s="33">
        <v>106.040572</v>
      </c>
      <c r="J99" s="33">
        <v>117.587137</v>
      </c>
      <c r="K99" s="33">
        <v>125.220429</v>
      </c>
      <c r="L99" s="33">
        <v>127.422281</v>
      </c>
      <c r="M99" s="33">
        <v>128.10791699999999</v>
      </c>
      <c r="N99" s="33">
        <v>133.74986699999999</v>
      </c>
    </row>
    <row r="100" spans="1:14" x14ac:dyDescent="0.25">
      <c r="A100" s="32" t="s">
        <v>29</v>
      </c>
      <c r="B100" s="33">
        <v>3.688488</v>
      </c>
      <c r="C100" s="33">
        <v>5.8258150000000004</v>
      </c>
      <c r="D100" s="33">
        <v>28.947254000000001</v>
      </c>
      <c r="E100" s="33">
        <v>28.595454</v>
      </c>
      <c r="F100" s="33">
        <v>43.115246999999997</v>
      </c>
      <c r="G100" s="33">
        <v>40.146920999999999</v>
      </c>
      <c r="H100" s="33">
        <v>64.647565999999998</v>
      </c>
      <c r="I100" s="33">
        <v>67.594351000000003</v>
      </c>
      <c r="J100" s="33">
        <v>58.919265000000003</v>
      </c>
      <c r="K100" s="33">
        <v>53.785071000000002</v>
      </c>
      <c r="L100" s="33">
        <v>43.52758</v>
      </c>
      <c r="M100" s="33">
        <v>76.286687999999998</v>
      </c>
      <c r="N100" s="33">
        <v>54.879947000000001</v>
      </c>
    </row>
    <row r="101" spans="1:14" x14ac:dyDescent="0.25">
      <c r="A101" s="32" t="s">
        <v>30</v>
      </c>
      <c r="B101" s="33">
        <v>152.68178700000001</v>
      </c>
      <c r="C101" s="33">
        <v>179.403032</v>
      </c>
      <c r="D101" s="33">
        <v>135.38686200000001</v>
      </c>
      <c r="E101" s="33">
        <v>130.50412499999999</v>
      </c>
      <c r="F101" s="33">
        <v>113.65455300000001</v>
      </c>
      <c r="G101" s="33">
        <v>116.80256199999999</v>
      </c>
      <c r="H101" s="33">
        <v>154.35160099999999</v>
      </c>
      <c r="I101" s="33">
        <v>130.92027400000001</v>
      </c>
      <c r="J101" s="33">
        <v>142.01594700000001</v>
      </c>
      <c r="K101" s="33">
        <v>167.737607</v>
      </c>
      <c r="L101" s="33">
        <v>170.132251</v>
      </c>
      <c r="M101" s="33">
        <v>206.689572</v>
      </c>
      <c r="N101" s="33">
        <v>216.95964900000001</v>
      </c>
    </row>
    <row r="102" spans="1:14" x14ac:dyDescent="0.25">
      <c r="A102" s="32" t="s">
        <v>31</v>
      </c>
      <c r="B102" s="33">
        <v>15.727368</v>
      </c>
      <c r="C102" s="33">
        <v>15.574272000000001</v>
      </c>
      <c r="D102" s="33">
        <v>16.944181</v>
      </c>
      <c r="E102" s="33">
        <v>19.396823000000001</v>
      </c>
      <c r="F102" s="33">
        <v>15.189247999999999</v>
      </c>
      <c r="G102" s="33">
        <v>18.608668999999999</v>
      </c>
      <c r="H102" s="33">
        <v>18.914852</v>
      </c>
      <c r="I102" s="33">
        <v>15.557188999999999</v>
      </c>
      <c r="J102" s="33">
        <v>13.840684</v>
      </c>
      <c r="K102" s="33">
        <v>16.236350999999999</v>
      </c>
      <c r="L102" s="33">
        <v>18.955424000000001</v>
      </c>
      <c r="M102" s="33">
        <v>27.895569999999999</v>
      </c>
      <c r="N102" s="33">
        <v>32.417808000000001</v>
      </c>
    </row>
    <row r="103" spans="1:14" x14ac:dyDescent="0.25">
      <c r="A103" s="32" t="s">
        <v>32</v>
      </c>
      <c r="B103" s="33">
        <v>7.5492949999999999</v>
      </c>
      <c r="C103" s="33">
        <v>7.1156860000000002</v>
      </c>
      <c r="D103" s="33">
        <v>3.6897009999999999</v>
      </c>
      <c r="E103" s="33">
        <v>9.1270070000000008</v>
      </c>
      <c r="F103" s="33">
        <v>10.301080000000001</v>
      </c>
      <c r="G103" s="33">
        <v>7.6442379999999996</v>
      </c>
      <c r="H103" s="33">
        <v>6.9976409999999998</v>
      </c>
      <c r="I103" s="33">
        <v>8.4563839999999999</v>
      </c>
      <c r="J103" s="33">
        <v>8.1691090000000006</v>
      </c>
      <c r="K103" s="33">
        <v>8.3311069999999994</v>
      </c>
      <c r="L103" s="33">
        <v>8.48705</v>
      </c>
      <c r="M103" s="33">
        <v>7.2958049999999997</v>
      </c>
      <c r="N103" s="33">
        <v>10.034376</v>
      </c>
    </row>
    <row r="104" spans="1:14" x14ac:dyDescent="0.25">
      <c r="A104" s="45" t="s">
        <v>33</v>
      </c>
      <c r="B104" s="46">
        <v>1220.9976059999999</v>
      </c>
      <c r="C104" s="46">
        <v>1123.3086169999999</v>
      </c>
      <c r="D104" s="46">
        <v>991.62274100000002</v>
      </c>
      <c r="E104" s="46">
        <v>982.03528300000005</v>
      </c>
      <c r="F104" s="46">
        <v>918.78487700000005</v>
      </c>
      <c r="G104" s="46">
        <v>1000.490059</v>
      </c>
      <c r="H104" s="46">
        <v>1210.4421460000001</v>
      </c>
      <c r="I104" s="46">
        <v>1121.6137859999999</v>
      </c>
      <c r="J104" s="46">
        <v>1228.1872719999999</v>
      </c>
      <c r="K104" s="46">
        <v>1314.986895</v>
      </c>
      <c r="L104" s="46">
        <v>1355.1187399999999</v>
      </c>
      <c r="M104" s="46">
        <v>1457.2256540000001</v>
      </c>
      <c r="N104" s="46">
        <v>1703.4245309999999</v>
      </c>
    </row>
    <row r="105" spans="1:14" x14ac:dyDescent="0.25">
      <c r="A105" s="32" t="s">
        <v>34</v>
      </c>
      <c r="B105" s="33">
        <v>28.956506999999998</v>
      </c>
      <c r="C105" s="33">
        <v>31.218772999999999</v>
      </c>
      <c r="D105" s="33">
        <v>30.213290000000001</v>
      </c>
      <c r="E105" s="33">
        <v>29.182763999999999</v>
      </c>
      <c r="F105" s="33">
        <v>31.194704000000002</v>
      </c>
      <c r="G105" s="33">
        <v>39.179533999999997</v>
      </c>
      <c r="H105" s="33">
        <v>39.950316999999998</v>
      </c>
      <c r="I105" s="33">
        <v>32.578468999999998</v>
      </c>
      <c r="J105" s="33">
        <v>28.648699000000001</v>
      </c>
      <c r="K105" s="33">
        <v>25.805527999999999</v>
      </c>
      <c r="L105" s="33">
        <v>22.471516000000001</v>
      </c>
      <c r="M105" s="33">
        <v>27.223006000000002</v>
      </c>
      <c r="N105" s="33">
        <v>29.705653000000002</v>
      </c>
    </row>
    <row r="106" spans="1:14" x14ac:dyDescent="0.25">
      <c r="A106" s="32" t="s">
        <v>35</v>
      </c>
      <c r="B106" s="33">
        <v>485.11215900000002</v>
      </c>
      <c r="C106" s="33">
        <v>460.05645600000003</v>
      </c>
      <c r="D106" s="33">
        <v>363.16852599999999</v>
      </c>
      <c r="E106" s="33">
        <v>340.21423299999998</v>
      </c>
      <c r="F106" s="33">
        <v>320.91789699999998</v>
      </c>
      <c r="G106" s="33">
        <v>348.29744099999999</v>
      </c>
      <c r="H106" s="33">
        <v>432.22680700000001</v>
      </c>
      <c r="I106" s="33">
        <v>383.31576699999999</v>
      </c>
      <c r="J106" s="33">
        <v>357.891548</v>
      </c>
      <c r="K106" s="33">
        <v>352.88809800000001</v>
      </c>
      <c r="L106" s="33">
        <v>429.67780099999999</v>
      </c>
      <c r="M106" s="33">
        <v>477.078103</v>
      </c>
      <c r="N106" s="33">
        <v>587.86981700000001</v>
      </c>
    </row>
    <row r="107" spans="1:14" x14ac:dyDescent="0.25">
      <c r="A107" s="50" t="s">
        <v>36</v>
      </c>
      <c r="B107" s="51">
        <v>246.70753099999999</v>
      </c>
      <c r="C107" s="51">
        <v>266.68016699999998</v>
      </c>
      <c r="D107" s="51">
        <v>189.60412199999999</v>
      </c>
      <c r="E107" s="51">
        <v>184.29541499999999</v>
      </c>
      <c r="F107" s="51">
        <v>161.18939800000001</v>
      </c>
      <c r="G107" s="51">
        <v>181.308753</v>
      </c>
      <c r="H107" s="51">
        <v>246.942215</v>
      </c>
      <c r="I107" s="51">
        <v>227.68047100000001</v>
      </c>
      <c r="J107" s="51">
        <v>212.77797899999999</v>
      </c>
      <c r="K107" s="51">
        <v>214.593839</v>
      </c>
      <c r="L107" s="51">
        <v>243.36401900000001</v>
      </c>
      <c r="M107" s="51">
        <v>243.220992</v>
      </c>
      <c r="N107" s="51">
        <v>282.98465499999998</v>
      </c>
    </row>
    <row r="108" spans="1:14" x14ac:dyDescent="0.25">
      <c r="A108" s="55" t="s">
        <v>37</v>
      </c>
      <c r="B108" s="51">
        <v>238.404629</v>
      </c>
      <c r="C108" s="51">
        <v>193.37628900000001</v>
      </c>
      <c r="D108" s="51">
        <v>173.564404</v>
      </c>
      <c r="E108" s="51">
        <v>155.91881799999999</v>
      </c>
      <c r="F108" s="51">
        <v>159.728499</v>
      </c>
      <c r="G108" s="51">
        <v>166.988688</v>
      </c>
      <c r="H108" s="51">
        <v>185.284592</v>
      </c>
      <c r="I108" s="51">
        <v>155.63529700000001</v>
      </c>
      <c r="J108" s="51">
        <v>145.11357000000001</v>
      </c>
      <c r="K108" s="51">
        <v>138.29425900000001</v>
      </c>
      <c r="L108" s="51">
        <v>186.313782</v>
      </c>
      <c r="M108" s="51">
        <v>233.857111</v>
      </c>
      <c r="N108" s="51">
        <v>304.88516199999998</v>
      </c>
    </row>
    <row r="109" spans="1:14" x14ac:dyDescent="0.25">
      <c r="A109" s="32" t="s">
        <v>38</v>
      </c>
      <c r="B109" s="33">
        <v>668.50042800000006</v>
      </c>
      <c r="C109" s="33">
        <v>599.55013099999996</v>
      </c>
      <c r="D109" s="33">
        <v>563.61492399999997</v>
      </c>
      <c r="E109" s="33">
        <v>577.90751799999998</v>
      </c>
      <c r="F109" s="33">
        <v>531.19674499999996</v>
      </c>
      <c r="G109" s="33">
        <v>576.57982300000003</v>
      </c>
      <c r="H109" s="33">
        <v>689.01285700000005</v>
      </c>
      <c r="I109" s="33">
        <v>660.34564599999999</v>
      </c>
      <c r="J109" s="33">
        <v>797.30498999999998</v>
      </c>
      <c r="K109" s="33">
        <v>893.99656900000002</v>
      </c>
      <c r="L109" s="33">
        <v>852.31535299999996</v>
      </c>
      <c r="M109" s="33">
        <v>884.07301900000004</v>
      </c>
      <c r="N109" s="33">
        <v>1004.218754</v>
      </c>
    </row>
    <row r="110" spans="1:14" x14ac:dyDescent="0.25">
      <c r="A110" s="32" t="s">
        <v>39</v>
      </c>
      <c r="B110" s="33">
        <v>38.428513000000002</v>
      </c>
      <c r="C110" s="33">
        <v>32.483257999999999</v>
      </c>
      <c r="D110" s="33">
        <v>34.626001000000002</v>
      </c>
      <c r="E110" s="33">
        <v>34.730767</v>
      </c>
      <c r="F110" s="33">
        <v>35.475530999999997</v>
      </c>
      <c r="G110" s="33">
        <v>36.433261000000002</v>
      </c>
      <c r="H110" s="33">
        <v>49.252164999999998</v>
      </c>
      <c r="I110" s="33">
        <v>45.373905000000001</v>
      </c>
      <c r="J110" s="33">
        <v>44.342035000000003</v>
      </c>
      <c r="K110" s="33">
        <v>42.296700000000001</v>
      </c>
      <c r="L110" s="33">
        <v>50.654069999999997</v>
      </c>
      <c r="M110" s="33">
        <v>68.851526000000007</v>
      </c>
      <c r="N110" s="33">
        <v>81.630306000000004</v>
      </c>
    </row>
    <row r="111" spans="1:14" x14ac:dyDescent="0.25">
      <c r="A111" s="45" t="s">
        <v>40</v>
      </c>
      <c r="B111" s="46">
        <v>205.85728</v>
      </c>
      <c r="C111" s="46">
        <v>247.40259699999999</v>
      </c>
      <c r="D111" s="46">
        <v>181.589493</v>
      </c>
      <c r="E111" s="46">
        <v>154.954667</v>
      </c>
      <c r="F111" s="46">
        <v>184.82226299999999</v>
      </c>
      <c r="G111" s="46">
        <v>191.664492</v>
      </c>
      <c r="H111" s="46">
        <v>232.78482700000001</v>
      </c>
      <c r="I111" s="46">
        <v>197.97124199999999</v>
      </c>
      <c r="J111" s="46">
        <v>198.989664</v>
      </c>
      <c r="K111" s="46">
        <v>212.05782099999999</v>
      </c>
      <c r="L111" s="46">
        <v>232.542292</v>
      </c>
      <c r="M111" s="46">
        <v>241.102655</v>
      </c>
      <c r="N111" s="46">
        <v>295.65390500000001</v>
      </c>
    </row>
    <row r="112" spans="1:14" x14ac:dyDescent="0.25">
      <c r="A112" s="32" t="s">
        <v>41</v>
      </c>
      <c r="B112" s="33">
        <v>5.5964840000000002</v>
      </c>
      <c r="C112" s="33">
        <v>11.71406</v>
      </c>
      <c r="D112" s="33">
        <v>5.0712659999999996</v>
      </c>
      <c r="E112" s="33">
        <v>5.0071009999999996</v>
      </c>
      <c r="F112" s="33">
        <v>4.196472</v>
      </c>
      <c r="G112" s="33">
        <v>2.457964</v>
      </c>
      <c r="H112" s="33">
        <v>2.5911949999999999</v>
      </c>
      <c r="I112" s="33">
        <v>3.4231959999999999</v>
      </c>
      <c r="J112" s="33">
        <v>3.0964960000000001</v>
      </c>
      <c r="K112" s="33">
        <v>4.3723960000000002</v>
      </c>
      <c r="L112" s="33">
        <v>11.720238999999999</v>
      </c>
      <c r="M112" s="33">
        <v>8.4271569999999993</v>
      </c>
      <c r="N112" s="33">
        <v>7.8787390000000004</v>
      </c>
    </row>
    <row r="113" spans="1:14" x14ac:dyDescent="0.25">
      <c r="A113" s="32" t="s">
        <v>42</v>
      </c>
      <c r="B113" s="33">
        <v>17.486279</v>
      </c>
      <c r="C113" s="33">
        <v>34.740254999999998</v>
      </c>
      <c r="D113" s="33">
        <v>30.947849999999999</v>
      </c>
      <c r="E113" s="33">
        <v>23.882556000000001</v>
      </c>
      <c r="F113" s="33">
        <v>46.888390000000001</v>
      </c>
      <c r="G113" s="33">
        <v>47.422286999999997</v>
      </c>
      <c r="H113" s="33">
        <v>56.020980000000002</v>
      </c>
      <c r="I113" s="33">
        <v>41.421404000000003</v>
      </c>
      <c r="J113" s="33">
        <v>49.898245000000003</v>
      </c>
      <c r="K113" s="33">
        <v>50.549470999999997</v>
      </c>
      <c r="L113" s="33">
        <v>42.649149000000001</v>
      </c>
      <c r="M113" s="33">
        <v>55.016081999999997</v>
      </c>
      <c r="N113" s="33">
        <v>82.006820000000005</v>
      </c>
    </row>
    <row r="114" spans="1:14" x14ac:dyDescent="0.25">
      <c r="A114" s="32" t="s">
        <v>43</v>
      </c>
      <c r="B114" s="33">
        <v>182.774518</v>
      </c>
      <c r="C114" s="33">
        <v>200.94828200000001</v>
      </c>
      <c r="D114" s="33">
        <v>145.57037700000001</v>
      </c>
      <c r="E114" s="33">
        <v>126.065009</v>
      </c>
      <c r="F114" s="33">
        <v>133.737402</v>
      </c>
      <c r="G114" s="33">
        <v>141.78424200000001</v>
      </c>
      <c r="H114" s="33">
        <v>174.172651</v>
      </c>
      <c r="I114" s="33">
        <v>153.12664100000001</v>
      </c>
      <c r="J114" s="33">
        <v>145.994923</v>
      </c>
      <c r="K114" s="33">
        <v>157.135955</v>
      </c>
      <c r="L114" s="33">
        <v>178.17290399999999</v>
      </c>
      <c r="M114" s="33">
        <v>177.65941599999999</v>
      </c>
      <c r="N114" s="33">
        <v>205.76834600000001</v>
      </c>
    </row>
    <row r="115" spans="1:14" x14ac:dyDescent="0.25">
      <c r="A115" s="50" t="s">
        <v>44</v>
      </c>
      <c r="B115" s="51">
        <v>22.465109999999999</v>
      </c>
      <c r="C115" s="51">
        <v>15.536451</v>
      </c>
      <c r="D115" s="51">
        <v>9.9736550000000008</v>
      </c>
      <c r="E115" s="51">
        <v>14.048971999999999</v>
      </c>
      <c r="F115" s="51">
        <v>9.6846589999999999</v>
      </c>
      <c r="G115" s="51">
        <v>12.601126000000001</v>
      </c>
      <c r="H115" s="51">
        <v>18.174576999999999</v>
      </c>
      <c r="I115" s="51">
        <v>16.933883000000002</v>
      </c>
      <c r="J115" s="51">
        <v>13.749523999999999</v>
      </c>
      <c r="K115" s="51">
        <v>15.368312</v>
      </c>
      <c r="L115" s="51">
        <v>12.246886</v>
      </c>
      <c r="M115" s="51">
        <v>18.644836999999999</v>
      </c>
      <c r="N115" s="51">
        <v>23.604991999999999</v>
      </c>
    </row>
    <row r="116" spans="1:14" x14ac:dyDescent="0.25">
      <c r="A116" s="55" t="s">
        <v>45</v>
      </c>
      <c r="B116" s="51">
        <v>108.35336599999999</v>
      </c>
      <c r="C116" s="51">
        <v>123.616395</v>
      </c>
      <c r="D116" s="51">
        <v>78.804360000000003</v>
      </c>
      <c r="E116" s="51">
        <v>67.399579000000003</v>
      </c>
      <c r="F116" s="51">
        <v>74.819455000000005</v>
      </c>
      <c r="G116" s="51">
        <v>83.088437999999996</v>
      </c>
      <c r="H116" s="51">
        <v>98.317413000000002</v>
      </c>
      <c r="I116" s="51">
        <v>81.818873999999994</v>
      </c>
      <c r="J116" s="51">
        <v>82.911559999999994</v>
      </c>
      <c r="K116" s="51">
        <v>81.418283000000002</v>
      </c>
      <c r="L116" s="51">
        <v>104.568744</v>
      </c>
      <c r="M116" s="51">
        <v>114.903312</v>
      </c>
      <c r="N116" s="51">
        <v>140.40691899999999</v>
      </c>
    </row>
    <row r="117" spans="1:14" x14ac:dyDescent="0.25">
      <c r="A117" s="55" t="s">
        <v>46</v>
      </c>
      <c r="B117" s="51">
        <v>14.551800999999999</v>
      </c>
      <c r="C117" s="51">
        <v>21.993908000000001</v>
      </c>
      <c r="D117" s="51">
        <v>26.74887</v>
      </c>
      <c r="E117" s="51">
        <v>22.004199</v>
      </c>
      <c r="F117" s="51">
        <v>22.079922</v>
      </c>
      <c r="G117" s="51">
        <v>13.526488000000001</v>
      </c>
      <c r="H117" s="51">
        <v>11.422605000000001</v>
      </c>
      <c r="I117" s="51">
        <v>11.795389</v>
      </c>
      <c r="J117" s="51">
        <v>7.7130700000000001</v>
      </c>
      <c r="K117" s="51">
        <v>8.4758169999999993</v>
      </c>
      <c r="L117" s="51">
        <v>10.687066</v>
      </c>
      <c r="M117" s="51">
        <v>10.011372</v>
      </c>
      <c r="N117" s="51">
        <v>11.147658</v>
      </c>
    </row>
    <row r="118" spans="1:14" x14ac:dyDescent="0.25">
      <c r="A118" s="55" t="s">
        <v>47</v>
      </c>
      <c r="B118" s="51">
        <v>1.0610839999999999</v>
      </c>
      <c r="C118" s="51">
        <v>1.0609489999999999</v>
      </c>
      <c r="D118" s="51">
        <v>0.61084499999999997</v>
      </c>
      <c r="E118" s="51">
        <v>0.47432400000000002</v>
      </c>
      <c r="F118" s="51">
        <v>0.44097199999999998</v>
      </c>
      <c r="G118" s="51">
        <v>0.456872</v>
      </c>
      <c r="H118" s="51">
        <v>2.6064780000000001</v>
      </c>
      <c r="I118" s="51">
        <v>1.113936</v>
      </c>
      <c r="J118" s="51">
        <v>2.7549239999999999</v>
      </c>
      <c r="K118" s="51">
        <v>6.41052</v>
      </c>
      <c r="L118" s="51">
        <v>6.5932250000000003</v>
      </c>
      <c r="M118" s="51">
        <v>2.5394559999999999</v>
      </c>
      <c r="N118" s="51">
        <v>2.6461009999999998</v>
      </c>
    </row>
    <row r="119" spans="1:14" x14ac:dyDescent="0.25">
      <c r="A119" s="55" t="s">
        <v>48</v>
      </c>
      <c r="B119" s="51">
        <v>36.343156</v>
      </c>
      <c r="C119" s="51">
        <v>38.740578999999997</v>
      </c>
      <c r="D119" s="51">
        <v>29.432645999999998</v>
      </c>
      <c r="E119" s="51">
        <v>22.137936</v>
      </c>
      <c r="F119" s="51">
        <v>26.712395000000001</v>
      </c>
      <c r="G119" s="51">
        <v>32.111317999999997</v>
      </c>
      <c r="H119" s="51">
        <v>43.651577000000003</v>
      </c>
      <c r="I119" s="51">
        <v>41.464559999999999</v>
      </c>
      <c r="J119" s="51">
        <v>38.865845</v>
      </c>
      <c r="K119" s="51">
        <v>45.463023</v>
      </c>
      <c r="L119" s="51">
        <v>44.076985000000001</v>
      </c>
      <c r="M119" s="51">
        <v>31.560441000000001</v>
      </c>
      <c r="N119" s="51">
        <v>27.962675999999998</v>
      </c>
    </row>
    <row r="120" spans="1:14" x14ac:dyDescent="0.25">
      <c r="A120" s="45" t="s">
        <v>49</v>
      </c>
      <c r="B120" s="46">
        <v>684.39843299999995</v>
      </c>
      <c r="C120" s="46">
        <v>710.01695600000005</v>
      </c>
      <c r="D120" s="46">
        <v>873.22257400000001</v>
      </c>
      <c r="E120" s="46">
        <v>1171.5948169999999</v>
      </c>
      <c r="F120" s="46">
        <v>1249.3663309999999</v>
      </c>
      <c r="G120" s="46">
        <v>1263.2906860000001</v>
      </c>
      <c r="H120" s="46">
        <v>1491.381214</v>
      </c>
      <c r="I120" s="46">
        <v>1530.132306</v>
      </c>
      <c r="J120" s="46">
        <v>1614.66</v>
      </c>
      <c r="K120" s="46">
        <v>1859.1935450000001</v>
      </c>
      <c r="L120" s="46">
        <v>2303.0858020000001</v>
      </c>
      <c r="M120" s="46">
        <v>3017.5581670000001</v>
      </c>
      <c r="N120" s="46">
        <v>3294.2069780000002</v>
      </c>
    </row>
    <row r="121" spans="1:14" x14ac:dyDescent="0.25">
      <c r="A121" s="32" t="s">
        <v>50</v>
      </c>
      <c r="B121" s="33"/>
      <c r="C121" s="33"/>
      <c r="D121" s="33"/>
      <c r="E121" s="33">
        <v>8.0045210000000004</v>
      </c>
      <c r="F121" s="33">
        <v>10.571052999999999</v>
      </c>
      <c r="G121" s="33">
        <v>35.687629999999999</v>
      </c>
      <c r="H121" s="33">
        <v>34.037641999999998</v>
      </c>
      <c r="I121" s="33">
        <v>30.717884999999999</v>
      </c>
      <c r="J121" s="33">
        <v>36.181910000000002</v>
      </c>
      <c r="K121" s="33">
        <v>32.299463000000003</v>
      </c>
      <c r="L121" s="33">
        <v>42.464472000000001</v>
      </c>
      <c r="M121" s="33">
        <v>24.352519000000001</v>
      </c>
      <c r="N121" s="33">
        <v>105.995119</v>
      </c>
    </row>
    <row r="122" spans="1:14" x14ac:dyDescent="0.25">
      <c r="A122" s="32" t="s">
        <v>51</v>
      </c>
      <c r="B122" s="33">
        <v>143.17280500000001</v>
      </c>
      <c r="C122" s="33">
        <v>145.637528</v>
      </c>
      <c r="D122" s="33">
        <v>250.86238499999999</v>
      </c>
      <c r="E122" s="33">
        <v>585.78230099999996</v>
      </c>
      <c r="F122" s="33">
        <v>654.76931400000001</v>
      </c>
      <c r="G122" s="33">
        <v>692.97174900000005</v>
      </c>
      <c r="H122" s="33">
        <v>868.53622199999995</v>
      </c>
      <c r="I122" s="33">
        <v>943.73047799999995</v>
      </c>
      <c r="J122" s="33">
        <v>950.42753300000004</v>
      </c>
      <c r="K122" s="33">
        <v>1067.9104259999999</v>
      </c>
      <c r="L122" s="33">
        <v>1507.2833889999999</v>
      </c>
      <c r="M122" s="33">
        <v>2133.8723749999999</v>
      </c>
      <c r="N122" s="33">
        <v>2280.7754300000001</v>
      </c>
    </row>
    <row r="123" spans="1:14" x14ac:dyDescent="0.25">
      <c r="A123" s="50" t="s">
        <v>52</v>
      </c>
      <c r="B123" s="51">
        <v>51.253661000000001</v>
      </c>
      <c r="C123" s="51">
        <v>36.644373999999999</v>
      </c>
      <c r="D123" s="51">
        <v>29.052962999999998</v>
      </c>
      <c r="E123" s="51">
        <v>28.125989000000001</v>
      </c>
      <c r="F123" s="51">
        <v>30.649032999999999</v>
      </c>
      <c r="G123" s="51">
        <v>33.466712999999999</v>
      </c>
      <c r="H123" s="51">
        <v>49.575937000000003</v>
      </c>
      <c r="I123" s="51">
        <v>47.928224999999998</v>
      </c>
      <c r="J123" s="51">
        <v>50.831057999999999</v>
      </c>
      <c r="K123" s="51">
        <v>60.848233999999998</v>
      </c>
      <c r="L123" s="51">
        <v>71.046508000000003</v>
      </c>
      <c r="M123" s="51">
        <v>100.51131700000001</v>
      </c>
      <c r="N123" s="51">
        <v>107.63801599999999</v>
      </c>
    </row>
    <row r="124" spans="1:14" x14ac:dyDescent="0.25">
      <c r="A124" s="55" t="s">
        <v>53</v>
      </c>
      <c r="B124" s="51">
        <v>71.850019000000003</v>
      </c>
      <c r="C124" s="51">
        <v>84.249678000000003</v>
      </c>
      <c r="D124" s="51">
        <v>92.585138000000001</v>
      </c>
      <c r="E124" s="51">
        <v>92.425197999999995</v>
      </c>
      <c r="F124" s="51">
        <v>110.517015</v>
      </c>
      <c r="G124" s="51">
        <v>129.451503</v>
      </c>
      <c r="H124" s="51">
        <v>145.29112900000001</v>
      </c>
      <c r="I124" s="51">
        <v>129.91859099999999</v>
      </c>
      <c r="J124" s="51">
        <v>152.94389899999999</v>
      </c>
      <c r="K124" s="51">
        <v>157.234555</v>
      </c>
      <c r="L124" s="51">
        <v>197.26178200000001</v>
      </c>
      <c r="M124" s="51">
        <v>220.83026799999999</v>
      </c>
      <c r="N124" s="51">
        <v>216.536303</v>
      </c>
    </row>
    <row r="125" spans="1:14" x14ac:dyDescent="0.25">
      <c r="A125" s="55" t="s">
        <v>54</v>
      </c>
      <c r="B125" s="51">
        <v>20.069126000000001</v>
      </c>
      <c r="C125" s="51">
        <v>24.743476000000001</v>
      </c>
      <c r="D125" s="51">
        <v>129.22428400000001</v>
      </c>
      <c r="E125" s="51">
        <v>465.23111399999999</v>
      </c>
      <c r="F125" s="51">
        <v>513.60326599999996</v>
      </c>
      <c r="G125" s="51">
        <v>530.05353300000002</v>
      </c>
      <c r="H125" s="51">
        <v>673.66915600000004</v>
      </c>
      <c r="I125" s="51">
        <v>765.88366199999996</v>
      </c>
      <c r="J125" s="51">
        <v>746.65257599999995</v>
      </c>
      <c r="K125" s="51">
        <v>849.82763799999998</v>
      </c>
      <c r="L125" s="51">
        <v>1238.975099</v>
      </c>
      <c r="M125" s="51">
        <v>1812.53079</v>
      </c>
      <c r="N125" s="51">
        <v>1956.6011109999999</v>
      </c>
    </row>
    <row r="126" spans="1:14" x14ac:dyDescent="0.25">
      <c r="A126" s="32" t="s">
        <v>55</v>
      </c>
      <c r="B126" s="33">
        <v>541.22562800000003</v>
      </c>
      <c r="C126" s="33">
        <v>564.37942699999996</v>
      </c>
      <c r="D126" s="33">
        <v>622.36018899999999</v>
      </c>
      <c r="E126" s="33">
        <v>577.807996</v>
      </c>
      <c r="F126" s="33">
        <v>584.02596300000005</v>
      </c>
      <c r="G126" s="33">
        <v>534.63130699999999</v>
      </c>
      <c r="H126" s="33">
        <v>588.80735000000004</v>
      </c>
      <c r="I126" s="33">
        <v>555.683944</v>
      </c>
      <c r="J126" s="33">
        <v>628.05055700000003</v>
      </c>
      <c r="K126" s="33">
        <v>758.98365699999999</v>
      </c>
      <c r="L126" s="33">
        <v>753.337942</v>
      </c>
      <c r="M126" s="33">
        <v>859.33327299999996</v>
      </c>
      <c r="N126" s="33">
        <v>907.43642799999998</v>
      </c>
    </row>
    <row r="127" spans="1:14" x14ac:dyDescent="0.25">
      <c r="A127" s="45" t="s">
        <v>56</v>
      </c>
      <c r="B127" s="46">
        <v>712.68035699999996</v>
      </c>
      <c r="C127" s="46">
        <v>675.28559900000005</v>
      </c>
      <c r="D127" s="46">
        <v>611.32908799999996</v>
      </c>
      <c r="E127" s="46">
        <v>594.34210599999994</v>
      </c>
      <c r="F127" s="46">
        <v>704.87008300000002</v>
      </c>
      <c r="G127" s="46">
        <v>785.49945100000002</v>
      </c>
      <c r="H127" s="46">
        <v>988.03141500000004</v>
      </c>
      <c r="I127" s="46">
        <v>922.854198</v>
      </c>
      <c r="J127" s="46">
        <v>990.51613499999996</v>
      </c>
      <c r="K127" s="46">
        <v>1029.13716</v>
      </c>
      <c r="L127" s="46">
        <v>1226.790465</v>
      </c>
      <c r="M127" s="46">
        <v>1346.36941</v>
      </c>
      <c r="N127" s="46">
        <v>1478.201204</v>
      </c>
    </row>
    <row r="128" spans="1:14" x14ac:dyDescent="0.25">
      <c r="A128" s="32" t="s">
        <v>57</v>
      </c>
      <c r="B128" s="33">
        <v>104.3699</v>
      </c>
      <c r="C128" s="33">
        <v>82.697198</v>
      </c>
      <c r="D128" s="33">
        <v>71.063036999999994</v>
      </c>
      <c r="E128" s="33">
        <v>59.957132000000001</v>
      </c>
      <c r="F128" s="33">
        <v>80.657034999999993</v>
      </c>
      <c r="G128" s="33">
        <v>85.968404000000007</v>
      </c>
      <c r="H128" s="33">
        <v>108.495998</v>
      </c>
      <c r="I128" s="33">
        <v>100.899845</v>
      </c>
      <c r="J128" s="33">
        <v>101.01472699999999</v>
      </c>
      <c r="K128" s="33">
        <v>100.605017</v>
      </c>
      <c r="L128" s="33">
        <v>94.606016999999994</v>
      </c>
      <c r="M128" s="33">
        <v>100.41815699999999</v>
      </c>
      <c r="N128" s="33">
        <v>103.249414</v>
      </c>
    </row>
    <row r="129" spans="1:14" x14ac:dyDescent="0.25">
      <c r="A129" s="32" t="s">
        <v>58</v>
      </c>
      <c r="B129" s="33">
        <v>286.55634900000001</v>
      </c>
      <c r="C129" s="33">
        <v>267.43139500000001</v>
      </c>
      <c r="D129" s="33">
        <v>229.14908700000001</v>
      </c>
      <c r="E129" s="33">
        <v>248.137991</v>
      </c>
      <c r="F129" s="33">
        <v>254.16250199999999</v>
      </c>
      <c r="G129" s="33">
        <v>291.86828800000001</v>
      </c>
      <c r="H129" s="33">
        <v>335.73974299999998</v>
      </c>
      <c r="I129" s="33">
        <v>293.43127600000003</v>
      </c>
      <c r="J129" s="33">
        <v>319.37169799999998</v>
      </c>
      <c r="K129" s="33">
        <v>306.97534999999999</v>
      </c>
      <c r="L129" s="33">
        <v>394.77116899999999</v>
      </c>
      <c r="M129" s="33">
        <v>411.81036699999999</v>
      </c>
      <c r="N129" s="33">
        <v>474.53034700000001</v>
      </c>
    </row>
    <row r="130" spans="1:14" x14ac:dyDescent="0.25">
      <c r="A130" s="32" t="s">
        <v>59</v>
      </c>
      <c r="B130" s="33">
        <v>16.808596999999999</v>
      </c>
      <c r="C130" s="33">
        <v>16.104099999999999</v>
      </c>
      <c r="D130" s="33">
        <v>14.527517</v>
      </c>
      <c r="E130" s="33">
        <v>16.103911</v>
      </c>
      <c r="F130" s="33">
        <v>13.476139999999999</v>
      </c>
      <c r="G130" s="33">
        <v>20.690462</v>
      </c>
      <c r="H130" s="33">
        <v>26.278576999999999</v>
      </c>
      <c r="I130" s="33">
        <v>32.301768000000003</v>
      </c>
      <c r="J130" s="33">
        <v>37.569530999999998</v>
      </c>
      <c r="K130" s="33">
        <v>25.984805000000001</v>
      </c>
      <c r="L130" s="33">
        <v>30.711717</v>
      </c>
      <c r="M130" s="33">
        <v>39.587384999999998</v>
      </c>
      <c r="N130" s="33">
        <v>43.025804000000001</v>
      </c>
    </row>
    <row r="131" spans="1:14" x14ac:dyDescent="0.25">
      <c r="A131" s="32" t="s">
        <v>60</v>
      </c>
      <c r="B131" s="33">
        <v>166.328158</v>
      </c>
      <c r="C131" s="33">
        <v>166.557502</v>
      </c>
      <c r="D131" s="33">
        <v>167.979972</v>
      </c>
      <c r="E131" s="33">
        <v>154.28370799999999</v>
      </c>
      <c r="F131" s="33">
        <v>217.02072100000001</v>
      </c>
      <c r="G131" s="33">
        <v>230.675453</v>
      </c>
      <c r="H131" s="33">
        <v>295.77294000000001</v>
      </c>
      <c r="I131" s="33">
        <v>291.233339</v>
      </c>
      <c r="J131" s="33">
        <v>336.070852</v>
      </c>
      <c r="K131" s="33">
        <v>361.48971999999998</v>
      </c>
      <c r="L131" s="33">
        <v>449.76008000000002</v>
      </c>
      <c r="M131" s="33">
        <v>527.70753300000001</v>
      </c>
      <c r="N131" s="33">
        <v>558.45214599999997</v>
      </c>
    </row>
    <row r="132" spans="1:14" x14ac:dyDescent="0.25">
      <c r="A132" s="32" t="s">
        <v>61</v>
      </c>
      <c r="B132" s="33">
        <v>138.61735200000001</v>
      </c>
      <c r="C132" s="33">
        <v>142.49540500000001</v>
      </c>
      <c r="D132" s="33">
        <v>128.609475</v>
      </c>
      <c r="E132" s="33">
        <v>115.859363</v>
      </c>
      <c r="F132" s="33">
        <v>139.553685</v>
      </c>
      <c r="G132" s="33">
        <v>156.29684399999999</v>
      </c>
      <c r="H132" s="33">
        <v>221.744157</v>
      </c>
      <c r="I132" s="33">
        <v>204.98796999999999</v>
      </c>
      <c r="J132" s="33">
        <v>196.489327</v>
      </c>
      <c r="K132" s="33">
        <v>234.082268</v>
      </c>
      <c r="L132" s="33">
        <v>256.94148300000001</v>
      </c>
      <c r="M132" s="33">
        <v>266.84596800000003</v>
      </c>
      <c r="N132" s="33">
        <v>298.94349199999999</v>
      </c>
    </row>
    <row r="133" spans="1:14" x14ac:dyDescent="0.25">
      <c r="A133" s="45" t="s">
        <v>62</v>
      </c>
      <c r="B133" s="46">
        <v>3137.652599</v>
      </c>
      <c r="C133" s="46">
        <v>2803.6763430000001</v>
      </c>
      <c r="D133" s="46">
        <v>2400.2476059999999</v>
      </c>
      <c r="E133" s="46">
        <v>2040.9322030000001</v>
      </c>
      <c r="F133" s="46">
        <v>2240.032103</v>
      </c>
      <c r="G133" s="46">
        <v>2535.321743</v>
      </c>
      <c r="H133" s="46">
        <v>3043.479621</v>
      </c>
      <c r="I133" s="46">
        <v>2743.3148529999999</v>
      </c>
      <c r="J133" s="46">
        <v>2784.2474320000001</v>
      </c>
      <c r="K133" s="46">
        <v>2996.7930409999999</v>
      </c>
      <c r="L133" s="46">
        <v>3247.5471929999999</v>
      </c>
      <c r="M133" s="46">
        <v>3457.2466399999998</v>
      </c>
      <c r="N133" s="46">
        <v>3816.8691180000001</v>
      </c>
    </row>
    <row r="134" spans="1:14" x14ac:dyDescent="0.25">
      <c r="A134" s="32" t="s">
        <v>63</v>
      </c>
      <c r="B134" s="33">
        <v>178.378061</v>
      </c>
      <c r="C134" s="33">
        <v>153.06914900000001</v>
      </c>
      <c r="D134" s="33">
        <v>126.606071</v>
      </c>
      <c r="E134" s="33">
        <v>89.059742</v>
      </c>
      <c r="F134" s="33">
        <v>135.70769100000001</v>
      </c>
      <c r="G134" s="33">
        <v>134.00046699999999</v>
      </c>
      <c r="H134" s="33">
        <v>189.38399799999999</v>
      </c>
      <c r="I134" s="33">
        <v>208.76434499999999</v>
      </c>
      <c r="J134" s="33">
        <v>177.36684099999999</v>
      </c>
      <c r="K134" s="33">
        <v>141.917351</v>
      </c>
      <c r="L134" s="33">
        <v>111.30616499999999</v>
      </c>
      <c r="M134" s="33">
        <v>66.642345000000006</v>
      </c>
      <c r="N134" s="33">
        <v>42.395778999999997</v>
      </c>
    </row>
    <row r="135" spans="1:14" x14ac:dyDescent="0.25">
      <c r="A135" s="32" t="s">
        <v>64</v>
      </c>
      <c r="B135" s="33">
        <v>0.445216</v>
      </c>
      <c r="C135" s="33">
        <v>1.7178599999999999</v>
      </c>
      <c r="D135" s="33">
        <v>0.96236900000000003</v>
      </c>
      <c r="E135" s="33">
        <v>1.4920370000000001</v>
      </c>
      <c r="F135" s="33">
        <v>1.5159339999999999</v>
      </c>
      <c r="G135" s="33">
        <v>1.047145</v>
      </c>
      <c r="H135" s="33">
        <v>1.2766759999999999</v>
      </c>
      <c r="I135" s="33">
        <v>0.97741699999999998</v>
      </c>
      <c r="J135" s="33">
        <v>1.256094</v>
      </c>
      <c r="K135" s="33">
        <v>1.3262579999999999</v>
      </c>
      <c r="L135" s="33">
        <v>1.0478400000000001</v>
      </c>
      <c r="M135" s="33">
        <v>0.95906999999999998</v>
      </c>
      <c r="N135" s="33">
        <v>1.3216540000000001</v>
      </c>
    </row>
    <row r="136" spans="1:14" x14ac:dyDescent="0.25">
      <c r="A136" s="32" t="s">
        <v>65</v>
      </c>
      <c r="B136" s="33">
        <v>306.97173199999997</v>
      </c>
      <c r="C136" s="33">
        <v>223.665504</v>
      </c>
      <c r="D136" s="33">
        <v>174.48593500000001</v>
      </c>
      <c r="E136" s="33">
        <v>185.584461</v>
      </c>
      <c r="F136" s="33">
        <v>182.47101900000001</v>
      </c>
      <c r="G136" s="33">
        <v>196.890129</v>
      </c>
      <c r="H136" s="33">
        <v>192.35116600000001</v>
      </c>
      <c r="I136" s="33">
        <v>250.067026</v>
      </c>
      <c r="J136" s="33">
        <v>294.78495099999998</v>
      </c>
      <c r="K136" s="33">
        <v>286.06085400000001</v>
      </c>
      <c r="L136" s="33">
        <v>374.61967299999998</v>
      </c>
      <c r="M136" s="33">
        <v>473.42186700000002</v>
      </c>
      <c r="N136" s="33">
        <v>615.19432700000004</v>
      </c>
    </row>
    <row r="137" spans="1:14" x14ac:dyDescent="0.25">
      <c r="A137" s="32" t="s">
        <v>66</v>
      </c>
      <c r="B137" s="33">
        <v>1724.8174899999999</v>
      </c>
      <c r="C137" s="33">
        <v>1486.971524</v>
      </c>
      <c r="D137" s="33">
        <v>1417.153642</v>
      </c>
      <c r="E137" s="33">
        <v>1320.8303109999999</v>
      </c>
      <c r="F137" s="33">
        <v>1525.286511</v>
      </c>
      <c r="G137" s="33">
        <v>1821.052819</v>
      </c>
      <c r="H137" s="33">
        <v>2189.0705750000002</v>
      </c>
      <c r="I137" s="33">
        <v>1900.1844610000001</v>
      </c>
      <c r="J137" s="33">
        <v>1930.6293149999999</v>
      </c>
      <c r="K137" s="33">
        <v>2058.732849</v>
      </c>
      <c r="L137" s="33">
        <v>2321.7604070000002</v>
      </c>
      <c r="M137" s="33">
        <v>2578.2428300000001</v>
      </c>
      <c r="N137" s="33">
        <v>2826.9666280000001</v>
      </c>
    </row>
    <row r="138" spans="1:14" x14ac:dyDescent="0.25">
      <c r="A138" s="32" t="s">
        <v>67</v>
      </c>
      <c r="B138" s="33">
        <v>927.04010000000005</v>
      </c>
      <c r="C138" s="33">
        <v>938.25230599999998</v>
      </c>
      <c r="D138" s="33">
        <v>681.03958799999998</v>
      </c>
      <c r="E138" s="33">
        <v>443.96565299999997</v>
      </c>
      <c r="F138" s="33">
        <v>395.05094800000001</v>
      </c>
      <c r="G138" s="33">
        <v>382.33118300000001</v>
      </c>
      <c r="H138" s="33">
        <v>471.39720599999998</v>
      </c>
      <c r="I138" s="33">
        <v>383.32160399999998</v>
      </c>
      <c r="J138" s="33">
        <v>380.21023100000002</v>
      </c>
      <c r="K138" s="33">
        <v>508.75572899999997</v>
      </c>
      <c r="L138" s="33">
        <v>438.813107</v>
      </c>
      <c r="M138" s="33">
        <v>337.980527</v>
      </c>
      <c r="N138" s="33">
        <v>330.99072999999999</v>
      </c>
    </row>
    <row r="139" spans="1:14" x14ac:dyDescent="0.25">
      <c r="A139" s="45" t="s">
        <v>68</v>
      </c>
      <c r="B139" s="46">
        <v>898.54708400000004</v>
      </c>
      <c r="C139" s="46">
        <v>862.19265399999995</v>
      </c>
      <c r="D139" s="46">
        <v>843.57946500000003</v>
      </c>
      <c r="E139" s="46">
        <v>868.63749499999994</v>
      </c>
      <c r="F139" s="46">
        <v>997.62080900000001</v>
      </c>
      <c r="G139" s="46">
        <v>1103.0480250000001</v>
      </c>
      <c r="H139" s="46">
        <v>1080.867444</v>
      </c>
      <c r="I139" s="46">
        <v>1181.354842</v>
      </c>
      <c r="J139" s="46">
        <v>1098.6237410000001</v>
      </c>
      <c r="K139" s="46">
        <v>1129.5788359999999</v>
      </c>
      <c r="L139" s="46">
        <v>1089.5346469999999</v>
      </c>
      <c r="M139" s="46">
        <v>1087.2404039999999</v>
      </c>
      <c r="N139" s="46">
        <v>1179.6490349999999</v>
      </c>
    </row>
    <row r="140" spans="1:14" x14ac:dyDescent="0.25">
      <c r="A140" s="32" t="s">
        <v>69</v>
      </c>
      <c r="B140" s="33">
        <v>759.03402000000006</v>
      </c>
      <c r="C140" s="33">
        <v>729.48872900000003</v>
      </c>
      <c r="D140" s="33">
        <v>650.531025</v>
      </c>
      <c r="E140" s="33">
        <v>690.29533800000002</v>
      </c>
      <c r="F140" s="33">
        <v>761.43493699999999</v>
      </c>
      <c r="G140" s="33">
        <v>846.50114699999995</v>
      </c>
      <c r="H140" s="33">
        <v>872.51614400000005</v>
      </c>
      <c r="I140" s="33">
        <v>882.80140900000004</v>
      </c>
      <c r="J140" s="33">
        <v>887.37326700000006</v>
      </c>
      <c r="K140" s="33">
        <v>908.69157499999994</v>
      </c>
      <c r="L140" s="33">
        <v>866.25739199999998</v>
      </c>
      <c r="M140" s="33">
        <v>815.44410800000003</v>
      </c>
      <c r="N140" s="33">
        <v>885.63320199999998</v>
      </c>
    </row>
    <row r="141" spans="1:14" x14ac:dyDescent="0.25">
      <c r="A141" s="32" t="s">
        <v>70</v>
      </c>
      <c r="B141" s="33">
        <v>10.135176</v>
      </c>
      <c r="C141" s="33">
        <v>7.8419119999999998</v>
      </c>
      <c r="D141" s="33">
        <v>26.133899</v>
      </c>
      <c r="E141" s="33">
        <v>6.4357639999999998</v>
      </c>
      <c r="F141" s="33">
        <v>9.5938219999999994</v>
      </c>
      <c r="G141" s="33">
        <v>14.686114999999999</v>
      </c>
      <c r="H141" s="33">
        <v>19.870839</v>
      </c>
      <c r="I141" s="33">
        <v>18.498947999999999</v>
      </c>
      <c r="J141" s="33">
        <v>15.001104</v>
      </c>
      <c r="K141" s="33">
        <v>15.782648999999999</v>
      </c>
      <c r="L141" s="33">
        <v>31.965195999999999</v>
      </c>
      <c r="M141" s="33">
        <v>43.227286999999997</v>
      </c>
      <c r="N141" s="33">
        <v>56.537801999999999</v>
      </c>
    </row>
    <row r="142" spans="1:14" x14ac:dyDescent="0.25">
      <c r="A142" s="32" t="s">
        <v>71</v>
      </c>
      <c r="B142" s="33">
        <v>4.2291509999999999</v>
      </c>
      <c r="C142" s="33">
        <v>5.7556310000000002</v>
      </c>
      <c r="D142" s="33">
        <v>13.773406</v>
      </c>
      <c r="E142" s="33">
        <v>32.790422999999997</v>
      </c>
      <c r="F142" s="33">
        <v>74.526174999999995</v>
      </c>
      <c r="G142" s="33">
        <v>83.085527999999996</v>
      </c>
      <c r="H142" s="33">
        <v>27.043616</v>
      </c>
      <c r="I142" s="33">
        <v>19.791592999999999</v>
      </c>
      <c r="J142" s="33">
        <v>23.604558000000001</v>
      </c>
      <c r="K142" s="33">
        <v>15.458742000000001</v>
      </c>
      <c r="L142" s="33">
        <v>23.094573</v>
      </c>
      <c r="M142" s="33">
        <v>35.947389999999999</v>
      </c>
      <c r="N142" s="33">
        <v>36.373109999999997</v>
      </c>
    </row>
    <row r="143" spans="1:14" x14ac:dyDescent="0.25">
      <c r="A143" s="32" t="s">
        <v>72</v>
      </c>
      <c r="B143" s="33">
        <v>25.979816</v>
      </c>
      <c r="C143" s="33">
        <v>17.318577999999999</v>
      </c>
      <c r="D143" s="33">
        <v>20.682172999999999</v>
      </c>
      <c r="E143" s="33">
        <v>24.660602000000001</v>
      </c>
      <c r="F143" s="33">
        <v>27.135829999999999</v>
      </c>
      <c r="G143" s="33">
        <v>19.847936000000001</v>
      </c>
      <c r="H143" s="33">
        <v>18.227412000000001</v>
      </c>
      <c r="I143" s="33">
        <v>133.06524899999999</v>
      </c>
      <c r="J143" s="33">
        <v>42.119855999999999</v>
      </c>
      <c r="K143" s="33">
        <v>59.151761999999998</v>
      </c>
      <c r="L143" s="33">
        <v>42.475088999999997</v>
      </c>
      <c r="M143" s="33">
        <v>49.324877999999998</v>
      </c>
      <c r="N143" s="33">
        <v>65.859033999999994</v>
      </c>
    </row>
    <row r="144" spans="1:14" x14ac:dyDescent="0.25">
      <c r="A144" s="32" t="s">
        <v>73</v>
      </c>
      <c r="B144" s="33">
        <v>99.168920999999997</v>
      </c>
      <c r="C144" s="33">
        <v>101.78780399999999</v>
      </c>
      <c r="D144" s="33">
        <v>132.45896200000001</v>
      </c>
      <c r="E144" s="33">
        <v>114.455369</v>
      </c>
      <c r="F144" s="33">
        <v>124.93004500000001</v>
      </c>
      <c r="G144" s="33">
        <v>138.9273</v>
      </c>
      <c r="H144" s="33">
        <v>143.20943299999999</v>
      </c>
      <c r="I144" s="33">
        <v>127.197643</v>
      </c>
      <c r="J144" s="33">
        <v>130.524956</v>
      </c>
      <c r="K144" s="33">
        <v>130.49410900000001</v>
      </c>
      <c r="L144" s="33">
        <v>125.74239799999999</v>
      </c>
      <c r="M144" s="33">
        <v>143.296741</v>
      </c>
      <c r="N144" s="33">
        <v>135.24588700000001</v>
      </c>
    </row>
    <row r="145" spans="1:14" x14ac:dyDescent="0.25">
      <c r="A145" s="56" t="s">
        <v>11</v>
      </c>
      <c r="B145" s="57">
        <v>0</v>
      </c>
      <c r="C145" s="57">
        <v>0</v>
      </c>
      <c r="D145" s="57">
        <v>0</v>
      </c>
      <c r="E145" s="57">
        <v>0</v>
      </c>
      <c r="F145" s="57">
        <v>0</v>
      </c>
      <c r="G145" s="57">
        <v>0</v>
      </c>
      <c r="H145" s="57">
        <v>0</v>
      </c>
      <c r="I145" s="57">
        <v>0</v>
      </c>
      <c r="J145" s="57">
        <v>8.6532400000000003</v>
      </c>
      <c r="K145" s="57">
        <v>6.5537280000000004</v>
      </c>
      <c r="L145" s="57">
        <v>0</v>
      </c>
      <c r="M145" s="57">
        <v>0</v>
      </c>
      <c r="N145" s="57">
        <v>0</v>
      </c>
    </row>
    <row r="146" spans="1:14" ht="15.75" thickBot="1" x14ac:dyDescent="0.3">
      <c r="A146" s="216" t="s">
        <v>76</v>
      </c>
      <c r="B146" s="217">
        <v>8377.6123960000004</v>
      </c>
      <c r="C146" s="217">
        <v>7937.6997929999998</v>
      </c>
      <c r="D146" s="217">
        <v>7309.8394870000002</v>
      </c>
      <c r="E146" s="217">
        <v>7236.2122579999996</v>
      </c>
      <c r="F146" s="217">
        <v>8209.4294179999997</v>
      </c>
      <c r="G146" s="217">
        <v>8843.4739840000002</v>
      </c>
      <c r="H146" s="217">
        <v>10458.562517</v>
      </c>
      <c r="I146" s="217">
        <v>9793.4722440000005</v>
      </c>
      <c r="J146" s="217">
        <v>10073.127651000001</v>
      </c>
      <c r="K146" s="217">
        <v>10838.549519</v>
      </c>
      <c r="L146" s="217">
        <v>11734.971605000001</v>
      </c>
      <c r="M146" s="217">
        <v>13228.981183</v>
      </c>
      <c r="N146" s="217">
        <v>14398.324780000001</v>
      </c>
    </row>
    <row r="147" spans="1:14" ht="15.75" thickBot="1" x14ac:dyDescent="0.3">
      <c r="A147" s="32"/>
      <c r="B147" s="206"/>
      <c r="C147" s="206"/>
      <c r="D147" s="206"/>
      <c r="E147" s="206"/>
      <c r="F147" s="206"/>
      <c r="G147" s="206"/>
      <c r="H147" s="206"/>
      <c r="I147" s="206"/>
      <c r="J147" s="206"/>
      <c r="K147" s="206"/>
      <c r="L147" s="206"/>
      <c r="M147" s="206"/>
      <c r="N147" s="206"/>
    </row>
    <row r="148" spans="1:14" x14ac:dyDescent="0.25">
      <c r="A148" s="207" t="s">
        <v>152</v>
      </c>
      <c r="B148" s="33"/>
      <c r="C148" s="33"/>
      <c r="D148" s="33"/>
      <c r="E148" s="33"/>
      <c r="F148" s="33"/>
      <c r="G148" s="33"/>
      <c r="H148" s="33"/>
      <c r="I148" s="33"/>
      <c r="J148" s="33"/>
      <c r="K148" s="33"/>
      <c r="L148" s="33"/>
      <c r="M148" s="33"/>
      <c r="N148" s="33"/>
    </row>
    <row r="149" spans="1:14" x14ac:dyDescent="0.25">
      <c r="A149" s="15" t="s">
        <v>1535</v>
      </c>
      <c r="B149" s="221">
        <v>10.18529</v>
      </c>
      <c r="C149" s="221">
        <v>8.7816379999999992</v>
      </c>
      <c r="D149" s="221">
        <v>8.560079</v>
      </c>
      <c r="E149" s="221">
        <v>8.0953379999999999</v>
      </c>
      <c r="F149" s="221">
        <v>4.7584280000000003</v>
      </c>
      <c r="G149" s="221">
        <v>4.781981</v>
      </c>
      <c r="H149" s="221">
        <v>4.6224170000000004</v>
      </c>
      <c r="I149" s="221">
        <v>4.644577</v>
      </c>
      <c r="J149" s="221">
        <v>4.6283240000000001</v>
      </c>
      <c r="K149" s="221">
        <v>4.6564129999999997</v>
      </c>
      <c r="L149" s="221">
        <v>4.6816079999999998</v>
      </c>
      <c r="M149" s="221">
        <v>4.6554180000000001</v>
      </c>
      <c r="N149" s="221">
        <v>4.5236409999999996</v>
      </c>
    </row>
    <row r="150" spans="1:14" x14ac:dyDescent="0.25">
      <c r="A150" s="210" t="s">
        <v>153</v>
      </c>
      <c r="B150" s="211">
        <v>1377</v>
      </c>
      <c r="C150" s="211">
        <v>1101</v>
      </c>
      <c r="D150" s="211">
        <v>1077</v>
      </c>
      <c r="E150" s="211">
        <v>1039</v>
      </c>
      <c r="F150" s="211">
        <v>417</v>
      </c>
      <c r="G150" s="211">
        <v>394</v>
      </c>
      <c r="H150" s="211">
        <v>384</v>
      </c>
      <c r="I150" s="211">
        <v>384</v>
      </c>
      <c r="J150" s="211">
        <v>383</v>
      </c>
      <c r="K150" s="211">
        <v>384</v>
      </c>
      <c r="L150" s="211">
        <v>385</v>
      </c>
      <c r="M150" s="211">
        <v>385</v>
      </c>
      <c r="N150" s="211">
        <v>379</v>
      </c>
    </row>
    <row r="151" spans="1:14" ht="15.75" thickBot="1" x14ac:dyDescent="0.3">
      <c r="A151" s="212" t="s">
        <v>147</v>
      </c>
      <c r="B151" s="213">
        <v>1272.1851300000001</v>
      </c>
      <c r="C151" s="213">
        <v>1029.5329389999999</v>
      </c>
      <c r="D151" s="213">
        <v>888.09175200000004</v>
      </c>
      <c r="E151" s="213">
        <v>819.67431199999999</v>
      </c>
      <c r="F151" s="213">
        <v>448.66007000000002</v>
      </c>
      <c r="G151" s="213">
        <v>493.14457299999998</v>
      </c>
      <c r="H151" s="213">
        <v>565.82430999999997</v>
      </c>
      <c r="I151" s="213">
        <v>467.85815600000001</v>
      </c>
      <c r="J151" s="213">
        <v>525.43043699999998</v>
      </c>
      <c r="K151" s="213">
        <v>564.30399899999998</v>
      </c>
      <c r="L151" s="213">
        <v>568.20212100000003</v>
      </c>
      <c r="M151" s="213">
        <v>600.05192699999998</v>
      </c>
      <c r="N151" s="213">
        <v>620.61231499999997</v>
      </c>
    </row>
    <row r="152" spans="1:14" x14ac:dyDescent="0.25">
      <c r="A152" s="82" t="s">
        <v>14</v>
      </c>
      <c r="B152" s="16"/>
      <c r="C152" s="5"/>
      <c r="D152" s="5"/>
      <c r="E152" s="5"/>
      <c r="F152" s="5"/>
      <c r="G152" s="5"/>
      <c r="H152" s="5"/>
      <c r="I152" s="5"/>
      <c r="J152" s="5"/>
      <c r="K152" s="5"/>
      <c r="L152" s="5"/>
      <c r="M152" s="5"/>
      <c r="N152" s="5"/>
    </row>
    <row r="153" spans="1:14" x14ac:dyDescent="0.25">
      <c r="A153" s="222" t="s">
        <v>154</v>
      </c>
      <c r="B153" s="222"/>
      <c r="C153" s="5"/>
      <c r="D153" s="5"/>
      <c r="E153" s="5"/>
      <c r="F153" s="5"/>
      <c r="G153" s="5"/>
      <c r="H153" s="5"/>
      <c r="I153" s="5"/>
      <c r="J153" s="5"/>
      <c r="K153" s="5"/>
      <c r="L153" s="5"/>
      <c r="M153" s="5"/>
      <c r="N153" s="5"/>
    </row>
    <row r="154" spans="1:14" x14ac:dyDescent="0.25">
      <c r="A154" s="222" t="s">
        <v>155</v>
      </c>
      <c r="B154" s="222"/>
      <c r="C154" s="5"/>
      <c r="D154" s="5"/>
      <c r="E154" s="5"/>
      <c r="F154" s="5"/>
      <c r="G154" s="5"/>
      <c r="H154" s="5"/>
      <c r="I154" s="5"/>
      <c r="J154" s="5"/>
      <c r="K154" s="5"/>
      <c r="L154" s="5"/>
      <c r="M154" s="5"/>
      <c r="N154" s="5"/>
    </row>
    <row r="155" spans="1:14" x14ac:dyDescent="0.25">
      <c r="A155" s="4"/>
      <c r="B155" s="5"/>
      <c r="C155" s="5"/>
      <c r="D155" s="5"/>
      <c r="E155" s="5"/>
      <c r="F155" s="5"/>
      <c r="G155" s="5"/>
      <c r="H155" s="5"/>
      <c r="I155" s="5"/>
      <c r="J155" s="5"/>
      <c r="K155" s="5"/>
      <c r="L155" s="5"/>
      <c r="M155" s="5"/>
      <c r="N155" s="5"/>
    </row>
    <row r="156" spans="1:14" x14ac:dyDescent="0.25">
      <c r="A156" s="4"/>
      <c r="B156" s="5"/>
      <c r="C156" s="5"/>
      <c r="D156" s="5"/>
      <c r="E156" s="5"/>
      <c r="F156" s="5"/>
      <c r="G156" s="5"/>
      <c r="H156" s="5"/>
      <c r="I156" s="5"/>
      <c r="J156" s="5"/>
      <c r="K156" s="5"/>
      <c r="L156" s="5"/>
      <c r="M156" s="5"/>
      <c r="N156" s="5"/>
    </row>
    <row r="157" spans="1:14" x14ac:dyDescent="0.25">
      <c r="A157" s="4"/>
      <c r="B157" s="5"/>
      <c r="C157" s="5"/>
      <c r="D157" s="5"/>
      <c r="E157" s="5"/>
      <c r="F157" s="5"/>
      <c r="G157" s="5"/>
      <c r="H157" s="5"/>
      <c r="I157" s="5"/>
      <c r="J157" s="5"/>
      <c r="K157" s="5"/>
      <c r="L157" s="5"/>
      <c r="M157" s="5"/>
      <c r="N157" s="5"/>
    </row>
    <row r="158" spans="1:14" x14ac:dyDescent="0.25">
      <c r="A158" s="4"/>
      <c r="B158" s="5"/>
      <c r="C158" s="5"/>
      <c r="D158" s="5"/>
      <c r="E158" s="5"/>
      <c r="F158" s="5"/>
      <c r="G158" s="5"/>
      <c r="H158" s="5"/>
      <c r="I158" s="5"/>
      <c r="J158" s="5"/>
      <c r="K158" s="5"/>
      <c r="L158" s="5"/>
      <c r="M158" s="5"/>
      <c r="N158" s="5"/>
    </row>
    <row r="159" spans="1:14" x14ac:dyDescent="0.25">
      <c r="A159" s="4"/>
      <c r="B159" s="5"/>
      <c r="C159" s="5"/>
      <c r="D159" s="5"/>
      <c r="E159" s="5"/>
      <c r="F159" s="5" t="s">
        <v>149</v>
      </c>
      <c r="G159" s="5"/>
      <c r="H159" s="5"/>
      <c r="I159" s="5"/>
      <c r="J159" s="5"/>
      <c r="K159" s="5"/>
      <c r="L159" s="5"/>
      <c r="M159" s="5"/>
      <c r="N159" s="5"/>
    </row>
    <row r="160" spans="1:14" ht="15.75" thickBot="1" x14ac:dyDescent="0.3">
      <c r="A160" s="4"/>
      <c r="B160" s="5"/>
      <c r="C160" s="5"/>
      <c r="D160" s="5" t="s">
        <v>150</v>
      </c>
      <c r="E160" s="5"/>
      <c r="F160" s="5"/>
      <c r="G160" s="5"/>
      <c r="H160" s="5"/>
      <c r="I160" s="5"/>
      <c r="J160" s="5"/>
      <c r="K160" s="5"/>
      <c r="L160" s="5"/>
      <c r="M160" s="5"/>
      <c r="N160" s="5"/>
    </row>
    <row r="161" spans="1:14" ht="26.25" x14ac:dyDescent="0.25">
      <c r="A161" s="220" t="s">
        <v>1537</v>
      </c>
      <c r="B161" s="18">
        <v>2013</v>
      </c>
      <c r="C161" s="18">
        <v>2014</v>
      </c>
      <c r="D161" s="18">
        <v>2015</v>
      </c>
      <c r="E161" s="18">
        <v>2016</v>
      </c>
      <c r="F161" s="18">
        <v>2017</v>
      </c>
      <c r="G161" s="18">
        <v>2018</v>
      </c>
      <c r="H161" s="18">
        <v>2019</v>
      </c>
      <c r="I161" s="18">
        <v>2020</v>
      </c>
      <c r="J161" s="18">
        <v>2021</v>
      </c>
      <c r="K161" s="18">
        <v>2022</v>
      </c>
      <c r="L161" s="18">
        <v>2023</v>
      </c>
      <c r="M161" s="18">
        <v>2024</v>
      </c>
      <c r="N161" s="18">
        <v>2025</v>
      </c>
    </row>
    <row r="162" spans="1:14" x14ac:dyDescent="0.25">
      <c r="A162" s="202" t="s">
        <v>1535</v>
      </c>
      <c r="B162" s="203">
        <v>50.700271999999998</v>
      </c>
      <c r="C162" s="203">
        <v>53.844884999999998</v>
      </c>
      <c r="D162" s="203">
        <v>54.358122999999999</v>
      </c>
      <c r="E162" s="203">
        <v>58.932057</v>
      </c>
      <c r="F162" s="203">
        <v>62.794187000000001</v>
      </c>
      <c r="G162" s="203">
        <v>63.083641</v>
      </c>
      <c r="H162" s="203">
        <v>63.385942999999997</v>
      </c>
      <c r="I162" s="203">
        <v>63.373027999999998</v>
      </c>
      <c r="J162" s="203">
        <v>63.601461999999998</v>
      </c>
      <c r="K162" s="203">
        <v>63.829219999999999</v>
      </c>
      <c r="L162" s="203">
        <v>63.963085</v>
      </c>
      <c r="M162" s="203">
        <v>64.221485000000001</v>
      </c>
      <c r="N162" s="203">
        <v>64.693586999999994</v>
      </c>
    </row>
    <row r="163" spans="1:14" x14ac:dyDescent="0.25">
      <c r="A163" s="202" t="s">
        <v>151</v>
      </c>
      <c r="B163" s="204">
        <v>1086</v>
      </c>
      <c r="C163" s="204">
        <v>1049</v>
      </c>
      <c r="D163" s="204">
        <v>1057</v>
      </c>
      <c r="E163" s="204">
        <v>1025</v>
      </c>
      <c r="F163" s="204">
        <v>876</v>
      </c>
      <c r="G163" s="204">
        <v>873</v>
      </c>
      <c r="H163" s="204">
        <v>875</v>
      </c>
      <c r="I163" s="204">
        <v>871</v>
      </c>
      <c r="J163" s="204">
        <v>871</v>
      </c>
      <c r="K163" s="204">
        <v>871</v>
      </c>
      <c r="L163" s="204">
        <v>870</v>
      </c>
      <c r="M163" s="204">
        <v>870</v>
      </c>
      <c r="N163" s="204">
        <v>876</v>
      </c>
    </row>
    <row r="164" spans="1:14" ht="25.5" x14ac:dyDescent="0.25">
      <c r="A164" s="205" t="s">
        <v>148</v>
      </c>
      <c r="B164" s="205"/>
      <c r="C164" s="205"/>
      <c r="D164" s="205"/>
      <c r="E164" s="205"/>
      <c r="F164" s="205"/>
      <c r="G164" s="205"/>
      <c r="H164" s="205"/>
      <c r="I164" s="205"/>
      <c r="J164" s="205"/>
      <c r="K164" s="205"/>
      <c r="L164" s="205"/>
      <c r="M164" s="205"/>
      <c r="N164" s="205"/>
    </row>
    <row r="165" spans="1:14" x14ac:dyDescent="0.25">
      <c r="A165" s="25" t="s">
        <v>15</v>
      </c>
      <c r="B165" s="26">
        <v>5703.293412</v>
      </c>
      <c r="C165" s="26">
        <v>6051.5354980000002</v>
      </c>
      <c r="D165" s="26">
        <v>6209.4580989999995</v>
      </c>
      <c r="E165" s="26">
        <v>6552.4481889999997</v>
      </c>
      <c r="F165" s="26">
        <v>7695.0291539999998</v>
      </c>
      <c r="G165" s="26">
        <v>7996.6780010000002</v>
      </c>
      <c r="H165" s="26">
        <v>8417.0353020000002</v>
      </c>
      <c r="I165" s="26">
        <v>8330.7591179999999</v>
      </c>
      <c r="J165" s="26">
        <v>8576.5009549999995</v>
      </c>
      <c r="K165" s="26">
        <v>9058.0911340000002</v>
      </c>
      <c r="L165" s="26">
        <v>9579.6505809999999</v>
      </c>
      <c r="M165" s="26">
        <v>10073.641559</v>
      </c>
      <c r="N165" s="26">
        <v>10112.663354</v>
      </c>
    </row>
    <row r="166" spans="1:14" x14ac:dyDescent="0.25">
      <c r="A166" s="32" t="s">
        <v>16</v>
      </c>
      <c r="B166" s="33">
        <v>1345.441607</v>
      </c>
      <c r="C166" s="33">
        <v>1314.187684</v>
      </c>
      <c r="D166" s="33">
        <v>1255.143444</v>
      </c>
      <c r="E166" s="33">
        <v>1219.691086</v>
      </c>
      <c r="F166" s="33">
        <v>1676.6054330000002</v>
      </c>
      <c r="G166" s="33">
        <v>1676.8663940000001</v>
      </c>
      <c r="H166" s="33">
        <v>1677.635914</v>
      </c>
      <c r="I166" s="33">
        <v>1494.3247919999999</v>
      </c>
      <c r="J166" s="33">
        <v>1480.7934929999999</v>
      </c>
      <c r="K166" s="33">
        <v>1618.688396</v>
      </c>
      <c r="L166" s="33">
        <v>1509.7781169999998</v>
      </c>
      <c r="M166" s="33">
        <v>1701.4580980000001</v>
      </c>
      <c r="N166" s="33">
        <v>1084.663489</v>
      </c>
    </row>
    <row r="167" spans="1:14" x14ac:dyDescent="0.25">
      <c r="A167" s="32" t="s">
        <v>17</v>
      </c>
      <c r="B167" s="33">
        <v>4212.2029220000004</v>
      </c>
      <c r="C167" s="33">
        <v>4595.3208140000006</v>
      </c>
      <c r="D167" s="33">
        <v>4803.3068149999999</v>
      </c>
      <c r="E167" s="33">
        <v>5163.3116049999999</v>
      </c>
      <c r="F167" s="33">
        <v>5813.6462389999997</v>
      </c>
      <c r="G167" s="33">
        <v>6101.3519720000004</v>
      </c>
      <c r="H167" s="33">
        <v>6514.157502</v>
      </c>
      <c r="I167" s="33">
        <v>6615.1888680000002</v>
      </c>
      <c r="J167" s="33">
        <v>6850.908923</v>
      </c>
      <c r="K167" s="33">
        <v>7176.7543409999998</v>
      </c>
      <c r="L167" s="33">
        <v>7782.6721150000003</v>
      </c>
      <c r="M167" s="33">
        <v>8080.1730860000007</v>
      </c>
      <c r="N167" s="33">
        <v>8731.2489859999987</v>
      </c>
    </row>
    <row r="168" spans="1:14" x14ac:dyDescent="0.25">
      <c r="A168" s="32" t="s">
        <v>18</v>
      </c>
      <c r="B168" s="33">
        <v>144.72196799999998</v>
      </c>
      <c r="C168" s="33">
        <v>140.85687099999998</v>
      </c>
      <c r="D168" s="33">
        <v>147.96410499999999</v>
      </c>
      <c r="E168" s="33">
        <v>154.54914299999999</v>
      </c>
      <c r="F168" s="33">
        <v>181.735456</v>
      </c>
      <c r="G168" s="33">
        <v>191.44677899999999</v>
      </c>
      <c r="H168" s="33">
        <v>194.57932700000001</v>
      </c>
      <c r="I168" s="33">
        <v>191.258297</v>
      </c>
      <c r="J168" s="33">
        <v>208.96402899999998</v>
      </c>
      <c r="K168" s="33">
        <v>220.15714199999999</v>
      </c>
      <c r="L168" s="33">
        <v>234.31980300000001</v>
      </c>
      <c r="M168" s="33">
        <v>240.50215</v>
      </c>
      <c r="N168" s="33">
        <v>244.64904199999998</v>
      </c>
    </row>
    <row r="169" spans="1:14" x14ac:dyDescent="0.25">
      <c r="A169" s="38" t="s">
        <v>19</v>
      </c>
      <c r="B169" s="39">
        <v>0.92691699999999999</v>
      </c>
      <c r="C169" s="39">
        <v>1.170129</v>
      </c>
      <c r="D169" s="39">
        <v>3.043736</v>
      </c>
      <c r="E169" s="39">
        <v>14.896356000000001</v>
      </c>
      <c r="F169" s="39">
        <v>23.042026</v>
      </c>
      <c r="G169" s="39">
        <v>27.012857</v>
      </c>
      <c r="H169" s="39">
        <v>30.662558999999998</v>
      </c>
      <c r="I169" s="39">
        <v>29.987162999999999</v>
      </c>
      <c r="J169" s="39">
        <v>35.834508999999997</v>
      </c>
      <c r="K169" s="39">
        <v>42.491254999999995</v>
      </c>
      <c r="L169" s="39">
        <v>52.880545999999995</v>
      </c>
      <c r="M169" s="39">
        <v>51.508225000000003</v>
      </c>
      <c r="N169" s="39">
        <v>52.101836999999996</v>
      </c>
    </row>
    <row r="170" spans="1:14" x14ac:dyDescent="0.25">
      <c r="A170" s="25" t="s">
        <v>20</v>
      </c>
      <c r="B170" s="26">
        <v>948.13164200000006</v>
      </c>
      <c r="C170" s="26">
        <v>943.48165000000006</v>
      </c>
      <c r="D170" s="26">
        <v>1035.9353470000001</v>
      </c>
      <c r="E170" s="26">
        <v>1080.52368</v>
      </c>
      <c r="F170" s="26">
        <v>1204.9582820000001</v>
      </c>
      <c r="G170" s="26">
        <v>1228.666561</v>
      </c>
      <c r="H170" s="26">
        <v>1357.760992</v>
      </c>
      <c r="I170" s="26">
        <v>1387.6698799999999</v>
      </c>
      <c r="J170" s="26">
        <v>1409.8842870000001</v>
      </c>
      <c r="K170" s="26">
        <v>1439.1439890000001</v>
      </c>
      <c r="L170" s="26">
        <v>1521.613758</v>
      </c>
      <c r="M170" s="26">
        <v>1637.7305610000001</v>
      </c>
      <c r="N170" s="26">
        <v>1680.564732</v>
      </c>
    </row>
    <row r="171" spans="1:14" x14ac:dyDescent="0.25">
      <c r="A171" s="32" t="s">
        <v>21</v>
      </c>
      <c r="B171" s="33">
        <v>58.029001000000001</v>
      </c>
      <c r="C171" s="33">
        <v>56.814896000000005</v>
      </c>
      <c r="D171" s="33">
        <v>49.263234999999995</v>
      </c>
      <c r="E171" s="33">
        <v>56.976497000000002</v>
      </c>
      <c r="F171" s="33">
        <v>76.817394000000007</v>
      </c>
      <c r="G171" s="33">
        <v>71.999397999999999</v>
      </c>
      <c r="H171" s="33">
        <v>67.026206999999999</v>
      </c>
      <c r="I171" s="33">
        <v>63.002020999999999</v>
      </c>
      <c r="J171" s="33">
        <v>53.998457000000002</v>
      </c>
      <c r="K171" s="33">
        <v>47.222299</v>
      </c>
      <c r="L171" s="33">
        <v>45.902181999999996</v>
      </c>
      <c r="M171" s="33">
        <v>49.394345999999999</v>
      </c>
      <c r="N171" s="33">
        <v>51.467995000000002</v>
      </c>
    </row>
    <row r="172" spans="1:14" x14ac:dyDescent="0.25">
      <c r="A172" s="32" t="s">
        <v>22</v>
      </c>
      <c r="B172" s="33">
        <v>37.600795000000005</v>
      </c>
      <c r="C172" s="33">
        <v>43.620795999999999</v>
      </c>
      <c r="D172" s="33">
        <v>38.355561000000002</v>
      </c>
      <c r="E172" s="33">
        <v>46.393820000000005</v>
      </c>
      <c r="F172" s="33">
        <v>50.792937000000002</v>
      </c>
      <c r="G172" s="33">
        <v>49.091993000000002</v>
      </c>
      <c r="H172" s="33">
        <v>43.133693000000001</v>
      </c>
      <c r="I172" s="33">
        <v>47.332875999999999</v>
      </c>
      <c r="J172" s="33">
        <v>51.940882999999999</v>
      </c>
      <c r="K172" s="33">
        <v>56.892129999999995</v>
      </c>
      <c r="L172" s="33">
        <v>70.088369</v>
      </c>
      <c r="M172" s="33">
        <v>101.35854800000001</v>
      </c>
      <c r="N172" s="33">
        <v>110.012072</v>
      </c>
    </row>
    <row r="173" spans="1:14" x14ac:dyDescent="0.25">
      <c r="A173" s="32" t="s">
        <v>23</v>
      </c>
      <c r="B173" s="33">
        <v>815.46514000000002</v>
      </c>
      <c r="C173" s="33">
        <v>811.53029200000003</v>
      </c>
      <c r="D173" s="33">
        <v>916.61513600000001</v>
      </c>
      <c r="E173" s="33">
        <v>934.81417400000009</v>
      </c>
      <c r="F173" s="33">
        <v>1024.040387</v>
      </c>
      <c r="G173" s="33">
        <v>1058.8819350000001</v>
      </c>
      <c r="H173" s="33">
        <v>1198.9195090000001</v>
      </c>
      <c r="I173" s="33">
        <v>1213.4707490000001</v>
      </c>
      <c r="J173" s="33">
        <v>1247.1515320000001</v>
      </c>
      <c r="K173" s="33">
        <v>1280.9262269999999</v>
      </c>
      <c r="L173" s="33">
        <v>1350.2202129999998</v>
      </c>
      <c r="M173" s="33">
        <v>1416.6295050000001</v>
      </c>
      <c r="N173" s="33">
        <v>1451.2891360000001</v>
      </c>
    </row>
    <row r="174" spans="1:14" x14ac:dyDescent="0.25">
      <c r="A174" s="32" t="s">
        <v>24</v>
      </c>
      <c r="B174" s="33">
        <v>18.645520000000001</v>
      </c>
      <c r="C174" s="33">
        <v>16.155989999999999</v>
      </c>
      <c r="D174" s="33">
        <v>16.061312000000001</v>
      </c>
      <c r="E174" s="33">
        <v>16.555016000000002</v>
      </c>
      <c r="F174" s="33">
        <v>21.633493999999999</v>
      </c>
      <c r="G174" s="33">
        <v>17.277431</v>
      </c>
      <c r="H174" s="33">
        <v>15.651792</v>
      </c>
      <c r="I174" s="33">
        <v>28.274759</v>
      </c>
      <c r="J174" s="33">
        <v>20.082044</v>
      </c>
      <c r="K174" s="33">
        <v>20.609017999999999</v>
      </c>
      <c r="L174" s="33">
        <v>21.306884</v>
      </c>
      <c r="M174" s="33">
        <v>27.269178</v>
      </c>
      <c r="N174" s="33">
        <v>30.389569000000002</v>
      </c>
    </row>
    <row r="175" spans="1:14" x14ac:dyDescent="0.25">
      <c r="A175" s="32" t="s">
        <v>25</v>
      </c>
      <c r="B175" s="33">
        <v>18.391185</v>
      </c>
      <c r="C175" s="33">
        <v>15.359676</v>
      </c>
      <c r="D175" s="33">
        <v>15.640104000000001</v>
      </c>
      <c r="E175" s="33">
        <v>25.784172999999999</v>
      </c>
      <c r="F175" s="33">
        <v>31.674072000000002</v>
      </c>
      <c r="G175" s="33">
        <v>31.415804000000001</v>
      </c>
      <c r="H175" s="33">
        <v>33.029792</v>
      </c>
      <c r="I175" s="33">
        <v>35.589473999999996</v>
      </c>
      <c r="J175" s="33">
        <v>36.711373000000002</v>
      </c>
      <c r="K175" s="33">
        <v>33.494314000000003</v>
      </c>
      <c r="L175" s="33">
        <v>34.096108000000001</v>
      </c>
      <c r="M175" s="33">
        <v>43.078984000000005</v>
      </c>
      <c r="N175" s="33">
        <v>37.405957999999998</v>
      </c>
    </row>
    <row r="176" spans="1:14" x14ac:dyDescent="0.25">
      <c r="A176" s="45" t="s">
        <v>26</v>
      </c>
      <c r="B176" s="46">
        <v>540.92545500000006</v>
      </c>
      <c r="C176" s="46">
        <v>630.56951400000003</v>
      </c>
      <c r="D176" s="46">
        <v>669.77275499999996</v>
      </c>
      <c r="E176" s="46">
        <v>702.27004800000009</v>
      </c>
      <c r="F176" s="46">
        <v>773.25925499999994</v>
      </c>
      <c r="G176" s="46">
        <v>808.58508000000006</v>
      </c>
      <c r="H176" s="46">
        <v>899.30311200000006</v>
      </c>
      <c r="I176" s="46">
        <v>891.59909399999992</v>
      </c>
      <c r="J176" s="46">
        <v>961.63346200000001</v>
      </c>
      <c r="K176" s="46">
        <v>1045.188547</v>
      </c>
      <c r="L176" s="46">
        <v>1094.4403520000001</v>
      </c>
      <c r="M176" s="46">
        <v>1302.924534</v>
      </c>
      <c r="N176" s="46">
        <v>1317.217349</v>
      </c>
    </row>
    <row r="177" spans="1:14" x14ac:dyDescent="0.25">
      <c r="A177" s="32" t="s">
        <v>27</v>
      </c>
      <c r="B177" s="33">
        <v>48.738752999999996</v>
      </c>
      <c r="C177" s="33">
        <v>61.700142999999997</v>
      </c>
      <c r="D177" s="33">
        <v>59.677351000000002</v>
      </c>
      <c r="E177" s="33">
        <v>42.823102000000006</v>
      </c>
      <c r="F177" s="33">
        <v>39.952244</v>
      </c>
      <c r="G177" s="33">
        <v>40.478356000000005</v>
      </c>
      <c r="H177" s="33">
        <v>41.711435999999999</v>
      </c>
      <c r="I177" s="33">
        <v>38.954476</v>
      </c>
      <c r="J177" s="33">
        <v>61.649301999999999</v>
      </c>
      <c r="K177" s="33">
        <v>61.134698</v>
      </c>
      <c r="L177" s="33">
        <v>72.492595000000009</v>
      </c>
      <c r="M177" s="33">
        <v>148.48777799999999</v>
      </c>
      <c r="N177" s="33">
        <v>146.53113300000001</v>
      </c>
    </row>
    <row r="178" spans="1:14" x14ac:dyDescent="0.25">
      <c r="A178" s="32" t="s">
        <v>28</v>
      </c>
      <c r="B178" s="33">
        <v>103.29167699999999</v>
      </c>
      <c r="C178" s="33">
        <v>125.382279</v>
      </c>
      <c r="D178" s="33">
        <v>135.13953599999999</v>
      </c>
      <c r="E178" s="33">
        <v>166.66396399999999</v>
      </c>
      <c r="F178" s="33">
        <v>211.45126500000001</v>
      </c>
      <c r="G178" s="33">
        <v>238.19822600000001</v>
      </c>
      <c r="H178" s="33">
        <v>261.41415999999998</v>
      </c>
      <c r="I178" s="33">
        <v>269.12703299999998</v>
      </c>
      <c r="J178" s="33">
        <v>287.35952099999997</v>
      </c>
      <c r="K178" s="33">
        <v>297.43860899999999</v>
      </c>
      <c r="L178" s="33">
        <v>314.04200700000001</v>
      </c>
      <c r="M178" s="33">
        <v>319.13847299999998</v>
      </c>
      <c r="N178" s="33">
        <v>335.511031</v>
      </c>
    </row>
    <row r="179" spans="1:14" x14ac:dyDescent="0.25">
      <c r="A179" s="32" t="s">
        <v>29</v>
      </c>
      <c r="B179" s="33">
        <v>13.922485999999999</v>
      </c>
      <c r="C179" s="33">
        <v>15.127118000000001</v>
      </c>
      <c r="D179" s="33">
        <v>68.943014000000005</v>
      </c>
      <c r="E179" s="33">
        <v>69.136056999999994</v>
      </c>
      <c r="F179" s="33">
        <v>92.012495999999999</v>
      </c>
      <c r="G179" s="33">
        <v>80.019056000000006</v>
      </c>
      <c r="H179" s="33">
        <v>107.00033099999999</v>
      </c>
      <c r="I179" s="33">
        <v>128.04608400000001</v>
      </c>
      <c r="J179" s="33">
        <v>124.27736999999999</v>
      </c>
      <c r="K179" s="33">
        <v>139.890883</v>
      </c>
      <c r="L179" s="33">
        <v>122.025486</v>
      </c>
      <c r="M179" s="33">
        <v>155.556635</v>
      </c>
      <c r="N179" s="33">
        <v>127.109774</v>
      </c>
    </row>
    <row r="180" spans="1:14" x14ac:dyDescent="0.25">
      <c r="A180" s="32" t="s">
        <v>30</v>
      </c>
      <c r="B180" s="33">
        <v>220.215261</v>
      </c>
      <c r="C180" s="33">
        <v>248.42316399999999</v>
      </c>
      <c r="D180" s="33">
        <v>212.29623000000001</v>
      </c>
      <c r="E180" s="33">
        <v>207.17059</v>
      </c>
      <c r="F180" s="33">
        <v>194.86634800000002</v>
      </c>
      <c r="G180" s="33">
        <v>204.14791299999999</v>
      </c>
      <c r="H180" s="33">
        <v>243.40739500000001</v>
      </c>
      <c r="I180" s="33">
        <v>221.41988000000001</v>
      </c>
      <c r="J180" s="33">
        <v>239.88588600000003</v>
      </c>
      <c r="K180" s="33">
        <v>271.29332599999998</v>
      </c>
      <c r="L180" s="33">
        <v>287.14699000000002</v>
      </c>
      <c r="M180" s="33">
        <v>341.665527</v>
      </c>
      <c r="N180" s="33">
        <v>352.56553500000001</v>
      </c>
    </row>
    <row r="181" spans="1:14" x14ac:dyDescent="0.25">
      <c r="A181" s="32" t="s">
        <v>31</v>
      </c>
      <c r="B181" s="33">
        <v>123.307751</v>
      </c>
      <c r="C181" s="33">
        <v>148.36338900000001</v>
      </c>
      <c r="D181" s="33">
        <v>160.84309200000001</v>
      </c>
      <c r="E181" s="33">
        <v>172.29583200000002</v>
      </c>
      <c r="F181" s="33">
        <v>182.74981099999999</v>
      </c>
      <c r="G181" s="33">
        <v>193.98672199999999</v>
      </c>
      <c r="H181" s="33">
        <v>194.13064900000001</v>
      </c>
      <c r="I181" s="33">
        <v>185.55193499999999</v>
      </c>
      <c r="J181" s="33">
        <v>198.15641000000002</v>
      </c>
      <c r="K181" s="33">
        <v>219.80674099999999</v>
      </c>
      <c r="L181" s="33">
        <v>241.911879</v>
      </c>
      <c r="M181" s="33">
        <v>267.71081700000002</v>
      </c>
      <c r="N181" s="33">
        <v>278.761392</v>
      </c>
    </row>
    <row r="182" spans="1:14" x14ac:dyDescent="0.25">
      <c r="A182" s="32" t="s">
        <v>32</v>
      </c>
      <c r="B182" s="33">
        <v>31.449527</v>
      </c>
      <c r="C182" s="33">
        <v>31.573421</v>
      </c>
      <c r="D182" s="33">
        <v>32.873533000000002</v>
      </c>
      <c r="E182" s="33">
        <v>44.180504999999997</v>
      </c>
      <c r="F182" s="33">
        <v>52.227091999999999</v>
      </c>
      <c r="G182" s="33">
        <v>51.754807</v>
      </c>
      <c r="H182" s="33">
        <v>51.639140000000005</v>
      </c>
      <c r="I182" s="33">
        <v>48.499684999999999</v>
      </c>
      <c r="J182" s="33">
        <v>50.304971999999999</v>
      </c>
      <c r="K182" s="33">
        <v>55.624289000000005</v>
      </c>
      <c r="L182" s="33">
        <v>56.821395999999993</v>
      </c>
      <c r="M182" s="33">
        <v>70.365304999999992</v>
      </c>
      <c r="N182" s="33">
        <v>76.738484</v>
      </c>
    </row>
    <row r="183" spans="1:14" x14ac:dyDescent="0.25">
      <c r="A183" s="45" t="s">
        <v>33</v>
      </c>
      <c r="B183" s="46">
        <v>3348.8280369999998</v>
      </c>
      <c r="C183" s="46">
        <v>3426.5522979999996</v>
      </c>
      <c r="D183" s="46">
        <v>3461.9225900000001</v>
      </c>
      <c r="E183" s="46">
        <v>3559.9208510000003</v>
      </c>
      <c r="F183" s="46">
        <v>3769.5393910000003</v>
      </c>
      <c r="G183" s="46">
        <v>4000.0047500000001</v>
      </c>
      <c r="H183" s="46">
        <v>4325.6136260000003</v>
      </c>
      <c r="I183" s="46">
        <v>4169.8207540000003</v>
      </c>
      <c r="J183" s="46">
        <v>4360.8306819999998</v>
      </c>
      <c r="K183" s="46">
        <v>4803.6528390000003</v>
      </c>
      <c r="L183" s="46">
        <v>5248.2362859999994</v>
      </c>
      <c r="M183" s="46">
        <v>5655.256523</v>
      </c>
      <c r="N183" s="46">
        <v>5942.6368679999996</v>
      </c>
    </row>
    <row r="184" spans="1:14" x14ac:dyDescent="0.25">
      <c r="A184" s="32" t="s">
        <v>34</v>
      </c>
      <c r="B184" s="33">
        <v>156.969234</v>
      </c>
      <c r="C184" s="33">
        <v>166.50432599999999</v>
      </c>
      <c r="D184" s="33">
        <v>190.535257</v>
      </c>
      <c r="E184" s="33">
        <v>195.875215</v>
      </c>
      <c r="F184" s="33">
        <v>229.06567899999999</v>
      </c>
      <c r="G184" s="33">
        <v>256.66978799999998</v>
      </c>
      <c r="H184" s="33">
        <v>267.36904099999998</v>
      </c>
      <c r="I184" s="33">
        <v>248.99462199999999</v>
      </c>
      <c r="J184" s="33">
        <v>249.168747</v>
      </c>
      <c r="K184" s="33">
        <v>256.939055</v>
      </c>
      <c r="L184" s="33">
        <v>288.22812900000002</v>
      </c>
      <c r="M184" s="33">
        <v>332.62669399999999</v>
      </c>
      <c r="N184" s="33">
        <v>313.98098399999998</v>
      </c>
    </row>
    <row r="185" spans="1:14" x14ac:dyDescent="0.25">
      <c r="A185" s="32" t="s">
        <v>35</v>
      </c>
      <c r="B185" s="33">
        <v>1600.60527</v>
      </c>
      <c r="C185" s="33">
        <v>1629.6674390000001</v>
      </c>
      <c r="D185" s="33">
        <v>1599.435784</v>
      </c>
      <c r="E185" s="33">
        <v>1659.0011339999999</v>
      </c>
      <c r="F185" s="33">
        <v>1759.6715140000001</v>
      </c>
      <c r="G185" s="33">
        <v>1851.526738</v>
      </c>
      <c r="H185" s="33">
        <v>1985.265142</v>
      </c>
      <c r="I185" s="33">
        <v>1893.7730570000001</v>
      </c>
      <c r="J185" s="33">
        <v>1910.743547</v>
      </c>
      <c r="K185" s="33">
        <v>2031.6576580000001</v>
      </c>
      <c r="L185" s="33">
        <v>2210.117925</v>
      </c>
      <c r="M185" s="33">
        <v>2360.2901179999999</v>
      </c>
      <c r="N185" s="33">
        <v>2553.8108350000002</v>
      </c>
    </row>
    <row r="186" spans="1:14" x14ac:dyDescent="0.25">
      <c r="A186" s="50" t="s">
        <v>36</v>
      </c>
      <c r="B186" s="51">
        <v>1014.509016</v>
      </c>
      <c r="C186" s="51">
        <v>1066.3108029999999</v>
      </c>
      <c r="D186" s="51">
        <v>1005.4939929999999</v>
      </c>
      <c r="E186" s="51">
        <v>1044.616272</v>
      </c>
      <c r="F186" s="51">
        <v>1100.281608</v>
      </c>
      <c r="G186" s="51">
        <v>1159.5068019999999</v>
      </c>
      <c r="H186" s="51">
        <v>1255.935645</v>
      </c>
      <c r="I186" s="51">
        <v>1203.353163</v>
      </c>
      <c r="J186" s="51">
        <v>1219.7993650000001</v>
      </c>
      <c r="K186" s="51">
        <v>1295.4263340000002</v>
      </c>
      <c r="L186" s="51">
        <v>1389.403495</v>
      </c>
      <c r="M186" s="51">
        <v>1453.5363070000001</v>
      </c>
      <c r="N186" s="51">
        <v>1566.6522519999999</v>
      </c>
    </row>
    <row r="187" spans="1:14" x14ac:dyDescent="0.25">
      <c r="A187" s="55" t="s">
        <v>37</v>
      </c>
      <c r="B187" s="51">
        <v>586.09625499999993</v>
      </c>
      <c r="C187" s="51">
        <v>563.35663499999998</v>
      </c>
      <c r="D187" s="51">
        <v>593.94179199999996</v>
      </c>
      <c r="E187" s="51">
        <v>614.384862</v>
      </c>
      <c r="F187" s="51">
        <v>659.389905</v>
      </c>
      <c r="G187" s="51">
        <v>692.01993600000003</v>
      </c>
      <c r="H187" s="51">
        <v>729.32949699999995</v>
      </c>
      <c r="I187" s="51">
        <v>690.419895</v>
      </c>
      <c r="J187" s="51">
        <v>690.94418299999995</v>
      </c>
      <c r="K187" s="51">
        <v>736.23132399999997</v>
      </c>
      <c r="L187" s="51">
        <v>820.71442999999999</v>
      </c>
      <c r="M187" s="51">
        <v>906.75381100000004</v>
      </c>
      <c r="N187" s="51">
        <v>987.15858299999991</v>
      </c>
    </row>
    <row r="188" spans="1:14" x14ac:dyDescent="0.25">
      <c r="A188" s="32" t="s">
        <v>38</v>
      </c>
      <c r="B188" s="33">
        <v>1346.5615780000001</v>
      </c>
      <c r="C188" s="33">
        <v>1347.9023669999999</v>
      </c>
      <c r="D188" s="33">
        <v>1355.471513</v>
      </c>
      <c r="E188" s="33">
        <v>1384.1204299999999</v>
      </c>
      <c r="F188" s="33">
        <v>1386.663769</v>
      </c>
      <c r="G188" s="33">
        <v>1475.5004469999999</v>
      </c>
      <c r="H188" s="33">
        <v>1610.9001029999999</v>
      </c>
      <c r="I188" s="33">
        <v>1582.8909119999998</v>
      </c>
      <c r="J188" s="33">
        <v>1731.874444</v>
      </c>
      <c r="K188" s="33">
        <v>1995.3415770000001</v>
      </c>
      <c r="L188" s="33">
        <v>2179.2636279999997</v>
      </c>
      <c r="M188" s="33">
        <v>2311.7436820000003</v>
      </c>
      <c r="N188" s="33">
        <v>2390.1277380000001</v>
      </c>
    </row>
    <row r="189" spans="1:14" x14ac:dyDescent="0.25">
      <c r="A189" s="32" t="s">
        <v>39</v>
      </c>
      <c r="B189" s="33">
        <v>244.69195500000001</v>
      </c>
      <c r="C189" s="33">
        <v>282.47816799999998</v>
      </c>
      <c r="D189" s="33">
        <v>316.48003600000004</v>
      </c>
      <c r="E189" s="33">
        <v>320.92407200000002</v>
      </c>
      <c r="F189" s="33">
        <v>394.13842899999997</v>
      </c>
      <c r="G189" s="33">
        <v>416.30777700000004</v>
      </c>
      <c r="H189" s="33">
        <v>462.079341</v>
      </c>
      <c r="I189" s="33">
        <v>444.16216399999996</v>
      </c>
      <c r="J189" s="33">
        <v>469.04394400000001</v>
      </c>
      <c r="K189" s="33">
        <v>519.71454900000003</v>
      </c>
      <c r="L189" s="33">
        <v>570.62660500000004</v>
      </c>
      <c r="M189" s="33">
        <v>650.59602900000004</v>
      </c>
      <c r="N189" s="33">
        <v>684.71731</v>
      </c>
    </row>
    <row r="190" spans="1:14" x14ac:dyDescent="0.25">
      <c r="A190" s="45" t="s">
        <v>40</v>
      </c>
      <c r="B190" s="46">
        <v>984.03142200000002</v>
      </c>
      <c r="C190" s="46">
        <v>1122.550387</v>
      </c>
      <c r="D190" s="46">
        <v>1883.9317819999999</v>
      </c>
      <c r="E190" s="46">
        <v>1891.3841239999999</v>
      </c>
      <c r="F190" s="46">
        <v>2133.1008389999997</v>
      </c>
      <c r="G190" s="46">
        <v>2208.3676390000001</v>
      </c>
      <c r="H190" s="46">
        <v>2371.049113</v>
      </c>
      <c r="I190" s="46">
        <v>2455.4329710000002</v>
      </c>
      <c r="J190" s="46">
        <v>2562.4883260000001</v>
      </c>
      <c r="K190" s="46">
        <v>2690.1908039999998</v>
      </c>
      <c r="L190" s="46">
        <v>2823.8859900000002</v>
      </c>
      <c r="M190" s="46">
        <v>2932.8906710000001</v>
      </c>
      <c r="N190" s="46">
        <v>3083.354374</v>
      </c>
    </row>
    <row r="191" spans="1:14" x14ac:dyDescent="0.25">
      <c r="A191" s="32" t="s">
        <v>41</v>
      </c>
      <c r="B191" s="33">
        <v>13.512651999999999</v>
      </c>
      <c r="C191" s="33">
        <v>22.786923000000002</v>
      </c>
      <c r="D191" s="33">
        <v>343.57368499999995</v>
      </c>
      <c r="E191" s="33">
        <v>357.22358199999996</v>
      </c>
      <c r="F191" s="33">
        <v>365.28105000000005</v>
      </c>
      <c r="G191" s="33">
        <v>371.85191100000003</v>
      </c>
      <c r="H191" s="33">
        <v>380.28819200000004</v>
      </c>
      <c r="I191" s="33">
        <v>415.27653800000002</v>
      </c>
      <c r="J191" s="33">
        <v>420.64709199999999</v>
      </c>
      <c r="K191" s="33">
        <v>417.73173099999997</v>
      </c>
      <c r="L191" s="33">
        <v>443.961412</v>
      </c>
      <c r="M191" s="33">
        <v>462.97285400000004</v>
      </c>
      <c r="N191" s="33">
        <v>461.125835</v>
      </c>
    </row>
    <row r="192" spans="1:14" x14ac:dyDescent="0.25">
      <c r="A192" s="32" t="s">
        <v>42</v>
      </c>
      <c r="B192" s="33">
        <v>27.494918999999999</v>
      </c>
      <c r="C192" s="33">
        <v>42.940425999999995</v>
      </c>
      <c r="D192" s="33">
        <v>65.061277000000004</v>
      </c>
      <c r="E192" s="33">
        <v>60.414135000000002</v>
      </c>
      <c r="F192" s="33">
        <v>90.338238000000004</v>
      </c>
      <c r="G192" s="33">
        <v>95.202688999999992</v>
      </c>
      <c r="H192" s="33">
        <v>105.946635</v>
      </c>
      <c r="I192" s="33">
        <v>118.50455700000001</v>
      </c>
      <c r="J192" s="33">
        <v>135.56103400000001</v>
      </c>
      <c r="K192" s="33">
        <v>134.98102499999999</v>
      </c>
      <c r="L192" s="33">
        <v>137.98207199999999</v>
      </c>
      <c r="M192" s="33">
        <v>166.273867</v>
      </c>
      <c r="N192" s="33">
        <v>200.74292200000002</v>
      </c>
    </row>
    <row r="193" spans="1:14" x14ac:dyDescent="0.25">
      <c r="A193" s="32" t="s">
        <v>43</v>
      </c>
      <c r="B193" s="33">
        <v>943.02385200000003</v>
      </c>
      <c r="C193" s="33">
        <v>1056.8230390000001</v>
      </c>
      <c r="D193" s="33">
        <v>1475.29682</v>
      </c>
      <c r="E193" s="33">
        <v>1473.7464049999999</v>
      </c>
      <c r="F193" s="33">
        <v>1677.481552</v>
      </c>
      <c r="G193" s="33">
        <v>1741.3130389999999</v>
      </c>
      <c r="H193" s="33">
        <v>1884.8142850000002</v>
      </c>
      <c r="I193" s="33">
        <v>1921.651875</v>
      </c>
      <c r="J193" s="33">
        <v>2006.2801999999999</v>
      </c>
      <c r="K193" s="33">
        <v>2137.4780490000003</v>
      </c>
      <c r="L193" s="33">
        <v>2241.9425059999999</v>
      </c>
      <c r="M193" s="33">
        <v>2303.6439500000001</v>
      </c>
      <c r="N193" s="33">
        <v>2421.4856159999999</v>
      </c>
    </row>
    <row r="194" spans="1:14" x14ac:dyDescent="0.25">
      <c r="A194" s="50" t="s">
        <v>44</v>
      </c>
      <c r="B194" s="51">
        <v>122.43275899999999</v>
      </c>
      <c r="C194" s="51">
        <v>125.124765</v>
      </c>
      <c r="D194" s="51">
        <v>153.584439</v>
      </c>
      <c r="E194" s="51">
        <v>166.132869</v>
      </c>
      <c r="F194" s="51">
        <v>179.95362400000002</v>
      </c>
      <c r="G194" s="51">
        <v>184.558841</v>
      </c>
      <c r="H194" s="51">
        <v>193.38079500000001</v>
      </c>
      <c r="I194" s="51">
        <v>219.14279100000002</v>
      </c>
      <c r="J194" s="51">
        <v>227.76997300000002</v>
      </c>
      <c r="K194" s="51">
        <v>252.48293799999999</v>
      </c>
      <c r="L194" s="51">
        <v>259.30731400000002</v>
      </c>
      <c r="M194" s="51">
        <v>308.91381699999999</v>
      </c>
      <c r="N194" s="51">
        <v>325.59344899999996</v>
      </c>
    </row>
    <row r="195" spans="1:14" x14ac:dyDescent="0.25">
      <c r="A195" s="55" t="s">
        <v>45</v>
      </c>
      <c r="B195" s="51">
        <v>556.92115200000001</v>
      </c>
      <c r="C195" s="51">
        <v>642.63546399999996</v>
      </c>
      <c r="D195" s="51">
        <v>791.53147899999999</v>
      </c>
      <c r="E195" s="51">
        <v>826.56046700000002</v>
      </c>
      <c r="F195" s="51">
        <v>928.59990599999992</v>
      </c>
      <c r="G195" s="51">
        <v>985.05763400000001</v>
      </c>
      <c r="H195" s="51">
        <v>1078.2195430000002</v>
      </c>
      <c r="I195" s="51">
        <v>1069.335061</v>
      </c>
      <c r="J195" s="51">
        <v>1136.106927</v>
      </c>
      <c r="K195" s="51">
        <v>1177.267758</v>
      </c>
      <c r="L195" s="51">
        <v>1283.4318189999999</v>
      </c>
      <c r="M195" s="51">
        <v>1309.6069259999999</v>
      </c>
      <c r="N195" s="51">
        <v>1362.68768</v>
      </c>
    </row>
    <row r="196" spans="1:14" x14ac:dyDescent="0.25">
      <c r="A196" s="55" t="s">
        <v>46</v>
      </c>
      <c r="B196" s="51">
        <v>71.099525999999997</v>
      </c>
      <c r="C196" s="51">
        <v>82.028163000000006</v>
      </c>
      <c r="D196" s="51">
        <v>126.64246199999999</v>
      </c>
      <c r="E196" s="51">
        <v>118.541174</v>
      </c>
      <c r="F196" s="51">
        <v>126.448206</v>
      </c>
      <c r="G196" s="51">
        <v>125.54987300000001</v>
      </c>
      <c r="H196" s="51">
        <v>127.182303</v>
      </c>
      <c r="I196" s="51">
        <v>137.95648799999998</v>
      </c>
      <c r="J196" s="51">
        <v>134.79241500000001</v>
      </c>
      <c r="K196" s="51">
        <v>143.56045800000001</v>
      </c>
      <c r="L196" s="51">
        <v>157.65626499999999</v>
      </c>
      <c r="M196" s="51">
        <v>164.118515</v>
      </c>
      <c r="N196" s="51">
        <v>172.91830899999999</v>
      </c>
    </row>
    <row r="197" spans="1:14" x14ac:dyDescent="0.25">
      <c r="A197" s="55" t="s">
        <v>47</v>
      </c>
      <c r="B197" s="51">
        <v>4.0219889999999996</v>
      </c>
      <c r="C197" s="51">
        <v>3.6394299999999999</v>
      </c>
      <c r="D197" s="51">
        <v>209.02332100000001</v>
      </c>
      <c r="E197" s="51">
        <v>209.253702</v>
      </c>
      <c r="F197" s="51">
        <v>222.28439899999998</v>
      </c>
      <c r="G197" s="51">
        <v>213.13923199999999</v>
      </c>
      <c r="H197" s="51">
        <v>223.25059400000001</v>
      </c>
      <c r="I197" s="51">
        <v>225.12197699999999</v>
      </c>
      <c r="J197" s="51">
        <v>233.07818399999999</v>
      </c>
      <c r="K197" s="51">
        <v>257.069591</v>
      </c>
      <c r="L197" s="51">
        <v>263.84409300000004</v>
      </c>
      <c r="M197" s="51">
        <v>272.03719299999995</v>
      </c>
      <c r="N197" s="51">
        <v>299.35576099999997</v>
      </c>
    </row>
    <row r="198" spans="1:14" x14ac:dyDescent="0.25">
      <c r="A198" s="55" t="s">
        <v>48</v>
      </c>
      <c r="B198" s="51">
        <v>188.54842399999998</v>
      </c>
      <c r="C198" s="51">
        <v>203.395217</v>
      </c>
      <c r="D198" s="51">
        <v>194.515119</v>
      </c>
      <c r="E198" s="51">
        <v>153.258194</v>
      </c>
      <c r="F198" s="51">
        <v>220.19541800000002</v>
      </c>
      <c r="G198" s="51">
        <v>233.00745899999998</v>
      </c>
      <c r="H198" s="51">
        <v>262.78104999999999</v>
      </c>
      <c r="I198" s="51">
        <v>270.09555999999998</v>
      </c>
      <c r="J198" s="51">
        <v>274.53270099999997</v>
      </c>
      <c r="K198" s="51">
        <v>307.09730400000001</v>
      </c>
      <c r="L198" s="51">
        <v>277.70301699999999</v>
      </c>
      <c r="M198" s="51">
        <v>248.967501</v>
      </c>
      <c r="N198" s="51">
        <v>260.93041599999998</v>
      </c>
    </row>
    <row r="199" spans="1:14" x14ac:dyDescent="0.25">
      <c r="A199" s="45" t="s">
        <v>49</v>
      </c>
      <c r="B199" s="46">
        <v>1176.2301050000001</v>
      </c>
      <c r="C199" s="46">
        <v>1277.742193</v>
      </c>
      <c r="D199" s="46">
        <v>1591.099054</v>
      </c>
      <c r="E199" s="46">
        <v>2075.734328</v>
      </c>
      <c r="F199" s="46">
        <v>2255.153922</v>
      </c>
      <c r="G199" s="46">
        <v>2319.2824660000001</v>
      </c>
      <c r="H199" s="46">
        <v>2548.7710440000001</v>
      </c>
      <c r="I199" s="46">
        <v>2656.6973820000003</v>
      </c>
      <c r="J199" s="46">
        <v>2778.4316230000004</v>
      </c>
      <c r="K199" s="46">
        <v>3150.6003380000002</v>
      </c>
      <c r="L199" s="46">
        <v>3847.7004690000003</v>
      </c>
      <c r="M199" s="46">
        <v>4925.9133949999996</v>
      </c>
      <c r="N199" s="46">
        <v>5383.3449710000004</v>
      </c>
    </row>
    <row r="200" spans="1:14" x14ac:dyDescent="0.25">
      <c r="A200" s="32" t="s">
        <v>50</v>
      </c>
      <c r="B200" s="33">
        <v>0</v>
      </c>
      <c r="C200" s="33">
        <v>0</v>
      </c>
      <c r="D200" s="33">
        <v>13.968189000000001</v>
      </c>
      <c r="E200" s="33">
        <v>79.493422999999993</v>
      </c>
      <c r="F200" s="33">
        <v>85.527472999999986</v>
      </c>
      <c r="G200" s="33">
        <v>110.113066</v>
      </c>
      <c r="H200" s="33">
        <v>113.28163699999999</v>
      </c>
      <c r="I200" s="33">
        <v>123.44437699999999</v>
      </c>
      <c r="J200" s="33">
        <v>104.80582800000001</v>
      </c>
      <c r="K200" s="33">
        <v>107.931265</v>
      </c>
      <c r="L200" s="33">
        <v>123.797144</v>
      </c>
      <c r="M200" s="33">
        <v>108.010655</v>
      </c>
      <c r="N200" s="33">
        <v>313.52399700000001</v>
      </c>
    </row>
    <row r="201" spans="1:14" x14ac:dyDescent="0.25">
      <c r="A201" s="32" t="s">
        <v>51</v>
      </c>
      <c r="B201" s="33">
        <v>521.89938000000006</v>
      </c>
      <c r="C201" s="33">
        <v>587.94850799999995</v>
      </c>
      <c r="D201" s="33">
        <v>819.65759800000001</v>
      </c>
      <c r="E201" s="33">
        <v>1276.0643829999999</v>
      </c>
      <c r="F201" s="33">
        <v>1416.5253560000001</v>
      </c>
      <c r="G201" s="33">
        <v>1490.179378</v>
      </c>
      <c r="H201" s="33">
        <v>1650.284228</v>
      </c>
      <c r="I201" s="33">
        <v>1776.3809080000001</v>
      </c>
      <c r="J201" s="33">
        <v>1819.637972</v>
      </c>
      <c r="K201" s="33">
        <v>2035.9527929999999</v>
      </c>
      <c r="L201" s="33">
        <v>2708.9095520000001</v>
      </c>
      <c r="M201" s="33">
        <v>3662.6951039999999</v>
      </c>
      <c r="N201" s="33">
        <v>3871.2492140000004</v>
      </c>
    </row>
    <row r="202" spans="1:14" x14ac:dyDescent="0.25">
      <c r="A202" s="50" t="s">
        <v>52</v>
      </c>
      <c r="B202" s="51">
        <v>177.01416800000001</v>
      </c>
      <c r="C202" s="51">
        <v>168.074738</v>
      </c>
      <c r="D202" s="51">
        <v>171.01407700000001</v>
      </c>
      <c r="E202" s="51">
        <v>190.853115</v>
      </c>
      <c r="F202" s="51">
        <v>233.06637499999999</v>
      </c>
      <c r="G202" s="51">
        <v>252.68393399999999</v>
      </c>
      <c r="H202" s="51">
        <v>296.05170600000002</v>
      </c>
      <c r="I202" s="51">
        <v>295.571528</v>
      </c>
      <c r="J202" s="51">
        <v>307.71794199999999</v>
      </c>
      <c r="K202" s="51">
        <v>320.81101799999999</v>
      </c>
      <c r="L202" s="51">
        <v>346.916494</v>
      </c>
      <c r="M202" s="51">
        <v>394.05410900000004</v>
      </c>
      <c r="N202" s="51">
        <v>426.59791899999999</v>
      </c>
    </row>
    <row r="203" spans="1:14" x14ac:dyDescent="0.25">
      <c r="A203" s="55" t="s">
        <v>53</v>
      </c>
      <c r="B203" s="51">
        <v>181.70957800000002</v>
      </c>
      <c r="C203" s="51">
        <v>208.93218899999999</v>
      </c>
      <c r="D203" s="51">
        <v>245.54671200000001</v>
      </c>
      <c r="E203" s="51">
        <v>267.22671300000002</v>
      </c>
      <c r="F203" s="51">
        <v>291.42851999999999</v>
      </c>
      <c r="G203" s="51">
        <v>311.47292300000004</v>
      </c>
      <c r="H203" s="51">
        <v>343.27637800000002</v>
      </c>
      <c r="I203" s="51">
        <v>327.76352099999997</v>
      </c>
      <c r="J203" s="51">
        <v>351.02742499999999</v>
      </c>
      <c r="K203" s="51">
        <v>378.23878300000001</v>
      </c>
      <c r="L203" s="51">
        <v>419.76685900000001</v>
      </c>
      <c r="M203" s="51">
        <v>434.389859</v>
      </c>
      <c r="N203" s="51">
        <v>437.08747099999999</v>
      </c>
    </row>
    <row r="204" spans="1:14" x14ac:dyDescent="0.25">
      <c r="A204" s="55" t="s">
        <v>54</v>
      </c>
      <c r="B204" s="51">
        <v>163.175634</v>
      </c>
      <c r="C204" s="51">
        <v>210.94158099999999</v>
      </c>
      <c r="D204" s="51">
        <v>403.09680900000001</v>
      </c>
      <c r="E204" s="51">
        <v>817.984555</v>
      </c>
      <c r="F204" s="51">
        <v>892.03045999999995</v>
      </c>
      <c r="G204" s="51">
        <v>926.0225210000001</v>
      </c>
      <c r="H204" s="51">
        <v>1010.9561450000001</v>
      </c>
      <c r="I204" s="51">
        <v>1153.045858</v>
      </c>
      <c r="J204" s="51">
        <v>1160.892605</v>
      </c>
      <c r="K204" s="51">
        <v>1336.9029929999999</v>
      </c>
      <c r="L204" s="51">
        <v>1942.226199</v>
      </c>
      <c r="M204" s="51">
        <v>2834.2511359999999</v>
      </c>
      <c r="N204" s="51">
        <v>3007.5638250000002</v>
      </c>
    </row>
    <row r="205" spans="1:14" x14ac:dyDescent="0.25">
      <c r="A205" s="32" t="s">
        <v>55</v>
      </c>
      <c r="B205" s="33">
        <v>654.33072500000003</v>
      </c>
      <c r="C205" s="33">
        <v>689.79368299999999</v>
      </c>
      <c r="D205" s="33">
        <v>757.47326699999996</v>
      </c>
      <c r="E205" s="33">
        <v>720.17652299999997</v>
      </c>
      <c r="F205" s="33">
        <v>753.10109299999999</v>
      </c>
      <c r="G205" s="33">
        <v>718.99002299999995</v>
      </c>
      <c r="H205" s="33">
        <v>785.20517900000004</v>
      </c>
      <c r="I205" s="33">
        <v>756.87209800000005</v>
      </c>
      <c r="J205" s="33">
        <v>853.98782300000005</v>
      </c>
      <c r="K205" s="33">
        <v>1006.716281</v>
      </c>
      <c r="L205" s="33">
        <v>1014.993774</v>
      </c>
      <c r="M205" s="33">
        <v>1155.207635</v>
      </c>
      <c r="N205" s="33">
        <v>1198.5717589999999</v>
      </c>
    </row>
    <row r="206" spans="1:14" x14ac:dyDescent="0.25">
      <c r="A206" s="45" t="s">
        <v>56</v>
      </c>
      <c r="B206" s="46">
        <v>5007.6681560000006</v>
      </c>
      <c r="C206" s="46">
        <v>5375.7126060000001</v>
      </c>
      <c r="D206" s="46">
        <v>5187.2206559999995</v>
      </c>
      <c r="E206" s="46">
        <v>5260.8782629999996</v>
      </c>
      <c r="F206" s="46">
        <v>5828.9527149999994</v>
      </c>
      <c r="G206" s="46">
        <v>6019.1730889999999</v>
      </c>
      <c r="H206" s="46">
        <v>6359.9407420000007</v>
      </c>
      <c r="I206" s="46">
        <v>6335.3006740000001</v>
      </c>
      <c r="J206" s="46">
        <v>6620.952252</v>
      </c>
      <c r="K206" s="46">
        <v>6858.9206119999999</v>
      </c>
      <c r="L206" s="46">
        <v>7421.3120600000002</v>
      </c>
      <c r="M206" s="46">
        <v>7759.0468170000004</v>
      </c>
      <c r="N206" s="46">
        <v>7970.2817759999998</v>
      </c>
    </row>
    <row r="207" spans="1:14" x14ac:dyDescent="0.25">
      <c r="A207" s="32" t="s">
        <v>57</v>
      </c>
      <c r="B207" s="33">
        <v>312.97684000000004</v>
      </c>
      <c r="C207" s="33">
        <v>289.68183499999998</v>
      </c>
      <c r="D207" s="33">
        <v>281.83527199999997</v>
      </c>
      <c r="E207" s="33">
        <v>298.306601</v>
      </c>
      <c r="F207" s="33">
        <v>319.83285799999999</v>
      </c>
      <c r="G207" s="33">
        <v>350.72860300000002</v>
      </c>
      <c r="H207" s="33">
        <v>363.92598099999998</v>
      </c>
      <c r="I207" s="33">
        <v>375.88460099999998</v>
      </c>
      <c r="J207" s="33">
        <v>370.780011</v>
      </c>
      <c r="K207" s="33">
        <v>383.43727899999999</v>
      </c>
      <c r="L207" s="33">
        <v>374.70524499999999</v>
      </c>
      <c r="M207" s="33">
        <v>424.66052300000001</v>
      </c>
      <c r="N207" s="33">
        <v>452.680115</v>
      </c>
    </row>
    <row r="208" spans="1:14" x14ac:dyDescent="0.25">
      <c r="A208" s="32" t="s">
        <v>58</v>
      </c>
      <c r="B208" s="33">
        <v>3656.7904239999998</v>
      </c>
      <c r="C208" s="33">
        <v>3967.4475390000002</v>
      </c>
      <c r="D208" s="33">
        <v>3751.1677579999996</v>
      </c>
      <c r="E208" s="33">
        <v>3846.2178730000001</v>
      </c>
      <c r="F208" s="33">
        <v>4242.0420569999997</v>
      </c>
      <c r="G208" s="33">
        <v>4224.7502299999996</v>
      </c>
      <c r="H208" s="33">
        <v>4343.4387040000001</v>
      </c>
      <c r="I208" s="33">
        <v>4275.0093699999998</v>
      </c>
      <c r="J208" s="33">
        <v>4470.646401</v>
      </c>
      <c r="K208" s="33">
        <v>4554.3186669999996</v>
      </c>
      <c r="L208" s="33">
        <v>4819.7776749999994</v>
      </c>
      <c r="M208" s="33">
        <v>4878.8289519999998</v>
      </c>
      <c r="N208" s="33">
        <v>4974.084809</v>
      </c>
    </row>
    <row r="209" spans="1:14" x14ac:dyDescent="0.25">
      <c r="A209" s="32" t="s">
        <v>59</v>
      </c>
      <c r="B209" s="33">
        <v>365.46730500000001</v>
      </c>
      <c r="C209" s="33">
        <v>414.66546400000004</v>
      </c>
      <c r="D209" s="33">
        <v>434.745428</v>
      </c>
      <c r="E209" s="33">
        <v>415.06607099999997</v>
      </c>
      <c r="F209" s="33">
        <v>433.441326</v>
      </c>
      <c r="G209" s="33">
        <v>457.55797000000001</v>
      </c>
      <c r="H209" s="33">
        <v>498.32686200000001</v>
      </c>
      <c r="I209" s="33">
        <v>491.65849800000001</v>
      </c>
      <c r="J209" s="33">
        <v>502.21818999999999</v>
      </c>
      <c r="K209" s="33">
        <v>520.38867000000005</v>
      </c>
      <c r="L209" s="33">
        <v>601.97043500000007</v>
      </c>
      <c r="M209" s="33">
        <v>651.35711200000003</v>
      </c>
      <c r="N209" s="33">
        <v>658.42897200000004</v>
      </c>
    </row>
    <row r="210" spans="1:14" x14ac:dyDescent="0.25">
      <c r="A210" s="32" t="s">
        <v>60</v>
      </c>
      <c r="B210" s="33">
        <v>435.72744799999998</v>
      </c>
      <c r="C210" s="33">
        <v>466.096205</v>
      </c>
      <c r="D210" s="33">
        <v>479.971046</v>
      </c>
      <c r="E210" s="33">
        <v>470.96641299999999</v>
      </c>
      <c r="F210" s="33">
        <v>561.43803000000003</v>
      </c>
      <c r="G210" s="33">
        <v>663.62067500000001</v>
      </c>
      <c r="H210" s="33">
        <v>749.57161199999996</v>
      </c>
      <c r="I210" s="33">
        <v>800.81918900000005</v>
      </c>
      <c r="J210" s="33">
        <v>875.03739199999995</v>
      </c>
      <c r="K210" s="33">
        <v>958.81104400000004</v>
      </c>
      <c r="L210" s="33">
        <v>1131.7302789999999</v>
      </c>
      <c r="M210" s="33">
        <v>1289.714074</v>
      </c>
      <c r="N210" s="33">
        <v>1339.7806919999998</v>
      </c>
    </row>
    <row r="211" spans="1:14" x14ac:dyDescent="0.25">
      <c r="A211" s="32" t="s">
        <v>61</v>
      </c>
      <c r="B211" s="33">
        <v>236.70613700000001</v>
      </c>
      <c r="C211" s="33">
        <v>237.82156300000003</v>
      </c>
      <c r="D211" s="33">
        <v>239.50115299999999</v>
      </c>
      <c r="E211" s="33">
        <v>230.321304</v>
      </c>
      <c r="F211" s="33">
        <v>272.19844399999999</v>
      </c>
      <c r="G211" s="33">
        <v>322.51561100000004</v>
      </c>
      <c r="H211" s="33">
        <v>404.67758300000003</v>
      </c>
      <c r="I211" s="33">
        <v>391.92901499999999</v>
      </c>
      <c r="J211" s="33">
        <v>402.27025900000001</v>
      </c>
      <c r="K211" s="33">
        <v>441.96495099999999</v>
      </c>
      <c r="L211" s="33">
        <v>493.12842799999999</v>
      </c>
      <c r="M211" s="33">
        <v>514.48615500000005</v>
      </c>
      <c r="N211" s="33">
        <v>545.307188</v>
      </c>
    </row>
    <row r="212" spans="1:14" x14ac:dyDescent="0.25">
      <c r="A212" s="45" t="s">
        <v>62</v>
      </c>
      <c r="B212" s="46">
        <v>5665.8716180000001</v>
      </c>
      <c r="C212" s="46">
        <v>5476.77124</v>
      </c>
      <c r="D212" s="46">
        <v>5097.8290479999996</v>
      </c>
      <c r="E212" s="46">
        <v>4757.388293</v>
      </c>
      <c r="F212" s="46">
        <v>5097.8008960000006</v>
      </c>
      <c r="G212" s="46">
        <v>5320.176211</v>
      </c>
      <c r="H212" s="46">
        <v>5813.1914649999999</v>
      </c>
      <c r="I212" s="46">
        <v>5599.5485289999997</v>
      </c>
      <c r="J212" s="46">
        <v>5731.1689349999997</v>
      </c>
      <c r="K212" s="46">
        <v>6058.9134890000005</v>
      </c>
      <c r="L212" s="46">
        <v>6446.6117730000005</v>
      </c>
      <c r="M212" s="46">
        <v>6509.7380670000002</v>
      </c>
      <c r="N212" s="46">
        <v>6994.7455800000007</v>
      </c>
    </row>
    <row r="213" spans="1:14" x14ac:dyDescent="0.25">
      <c r="A213" s="32" t="s">
        <v>63</v>
      </c>
      <c r="B213" s="33">
        <v>410.89845600000001</v>
      </c>
      <c r="C213" s="33">
        <v>399.24265200000002</v>
      </c>
      <c r="D213" s="33">
        <v>409.65652</v>
      </c>
      <c r="E213" s="33">
        <v>347.53466500000002</v>
      </c>
      <c r="F213" s="33">
        <v>418.58763300000004</v>
      </c>
      <c r="G213" s="33">
        <v>434.20016499999997</v>
      </c>
      <c r="H213" s="33">
        <v>528.32291099999998</v>
      </c>
      <c r="I213" s="33">
        <v>551.12302799999998</v>
      </c>
      <c r="J213" s="33">
        <v>526.687363</v>
      </c>
      <c r="K213" s="33">
        <v>507.98812700000002</v>
      </c>
      <c r="L213" s="33">
        <v>413.00756000000001</v>
      </c>
      <c r="M213" s="33">
        <v>246.38342400000002</v>
      </c>
      <c r="N213" s="33">
        <v>226.440876</v>
      </c>
    </row>
    <row r="214" spans="1:14" x14ac:dyDescent="0.25">
      <c r="A214" s="32" t="s">
        <v>64</v>
      </c>
      <c r="B214" s="33">
        <v>121.41588300000001</v>
      </c>
      <c r="C214" s="33">
        <v>138.33886100000001</v>
      </c>
      <c r="D214" s="33">
        <v>149.93556699999999</v>
      </c>
      <c r="E214" s="33">
        <v>148.55522400000001</v>
      </c>
      <c r="F214" s="33">
        <v>176.77466699999999</v>
      </c>
      <c r="G214" s="33">
        <v>173.94022699999999</v>
      </c>
      <c r="H214" s="33">
        <v>169.78996800000002</v>
      </c>
      <c r="I214" s="33">
        <v>129.239667</v>
      </c>
      <c r="J214" s="33">
        <v>148.834216</v>
      </c>
      <c r="K214" s="33">
        <v>167.89270999999999</v>
      </c>
      <c r="L214" s="33">
        <v>220.532186</v>
      </c>
      <c r="M214" s="33">
        <v>211.78847099999999</v>
      </c>
      <c r="N214" s="33">
        <v>209.17245199999999</v>
      </c>
    </row>
    <row r="215" spans="1:14" x14ac:dyDescent="0.25">
      <c r="A215" s="32" t="s">
        <v>65</v>
      </c>
      <c r="B215" s="33">
        <v>1638.6360099999999</v>
      </c>
      <c r="C215" s="33">
        <v>1639.443176</v>
      </c>
      <c r="D215" s="33">
        <v>1587.3234599999998</v>
      </c>
      <c r="E215" s="33">
        <v>1637.829043</v>
      </c>
      <c r="F215" s="33">
        <v>1634.2573580000001</v>
      </c>
      <c r="G215" s="33">
        <v>1526.911595</v>
      </c>
      <c r="H215" s="33">
        <v>1390.808358</v>
      </c>
      <c r="I215" s="33">
        <v>1541.8002099999999</v>
      </c>
      <c r="J215" s="33">
        <v>1625.2949659999999</v>
      </c>
      <c r="K215" s="33">
        <v>1688.101467</v>
      </c>
      <c r="L215" s="33">
        <v>1900.8856499999999</v>
      </c>
      <c r="M215" s="33">
        <v>2013.5468049999999</v>
      </c>
      <c r="N215" s="33">
        <v>2272.6403620000001</v>
      </c>
    </row>
    <row r="216" spans="1:14" x14ac:dyDescent="0.25">
      <c r="A216" s="32" t="s">
        <v>66</v>
      </c>
      <c r="B216" s="33">
        <v>2326.4888379999998</v>
      </c>
      <c r="C216" s="33">
        <v>2112.7409619999999</v>
      </c>
      <c r="D216" s="33">
        <v>2084.4672329999999</v>
      </c>
      <c r="E216" s="33">
        <v>2032.3031149999999</v>
      </c>
      <c r="F216" s="33">
        <v>2322.8439020000001</v>
      </c>
      <c r="G216" s="33">
        <v>2640.3990640000002</v>
      </c>
      <c r="H216" s="33">
        <v>3075.660656</v>
      </c>
      <c r="I216" s="33">
        <v>2807.4458239999999</v>
      </c>
      <c r="J216" s="33">
        <v>2867.6689069999998</v>
      </c>
      <c r="K216" s="33">
        <v>3011.6900110000001</v>
      </c>
      <c r="L216" s="33">
        <v>3341.4192840000001</v>
      </c>
      <c r="M216" s="33">
        <v>3636.4682280000002</v>
      </c>
      <c r="N216" s="33">
        <v>3884.6270599999998</v>
      </c>
    </row>
    <row r="217" spans="1:14" x14ac:dyDescent="0.25">
      <c r="A217" s="32" t="s">
        <v>67</v>
      </c>
      <c r="B217" s="33">
        <v>1168.4324320000001</v>
      </c>
      <c r="C217" s="33">
        <v>1187.00559</v>
      </c>
      <c r="D217" s="33">
        <v>866.44626700000003</v>
      </c>
      <c r="E217" s="33">
        <v>591.166247</v>
      </c>
      <c r="F217" s="33">
        <v>545.33733499999994</v>
      </c>
      <c r="G217" s="33">
        <v>544.72515999999996</v>
      </c>
      <c r="H217" s="33">
        <v>648.60957199999996</v>
      </c>
      <c r="I217" s="33">
        <v>569.93980099999999</v>
      </c>
      <c r="J217" s="33">
        <v>562.68348300000002</v>
      </c>
      <c r="K217" s="33">
        <v>683.241174</v>
      </c>
      <c r="L217" s="33">
        <v>570.76709200000005</v>
      </c>
      <c r="M217" s="33">
        <v>401.55113799999998</v>
      </c>
      <c r="N217" s="33">
        <v>401.86482899999999</v>
      </c>
    </row>
    <row r="218" spans="1:14" x14ac:dyDescent="0.25">
      <c r="A218" s="45" t="s">
        <v>68</v>
      </c>
      <c r="B218" s="46">
        <v>1723.683712</v>
      </c>
      <c r="C218" s="46">
        <v>1768.7520589999999</v>
      </c>
      <c r="D218" s="46">
        <v>1781.3488550000002</v>
      </c>
      <c r="E218" s="46">
        <v>1846.6366349999998</v>
      </c>
      <c r="F218" s="46">
        <v>2167.992679</v>
      </c>
      <c r="G218" s="46">
        <v>2289.5007889999997</v>
      </c>
      <c r="H218" s="46">
        <v>2355.1688779999999</v>
      </c>
      <c r="I218" s="46">
        <v>2618.5372520000001</v>
      </c>
      <c r="J218" s="46">
        <v>2500.9863770000002</v>
      </c>
      <c r="K218" s="46">
        <v>2567.2982769999999</v>
      </c>
      <c r="L218" s="46">
        <v>2586.0392469999997</v>
      </c>
      <c r="M218" s="46">
        <v>2669.8219609999996</v>
      </c>
      <c r="N218" s="46">
        <v>2756.0516859999998</v>
      </c>
    </row>
    <row r="219" spans="1:14" x14ac:dyDescent="0.25">
      <c r="A219" s="32" t="s">
        <v>69</v>
      </c>
      <c r="B219" s="33">
        <v>1359.23748</v>
      </c>
      <c r="C219" s="33">
        <v>1387.8855920000001</v>
      </c>
      <c r="D219" s="33">
        <v>1294.639467</v>
      </c>
      <c r="E219" s="33">
        <v>1381.9702769999999</v>
      </c>
      <c r="F219" s="33">
        <v>1540.790733</v>
      </c>
      <c r="G219" s="33">
        <v>1616.4277010000001</v>
      </c>
      <c r="H219" s="33">
        <v>1691.40535</v>
      </c>
      <c r="I219" s="33">
        <v>1838.408553</v>
      </c>
      <c r="J219" s="33">
        <v>1804.34293</v>
      </c>
      <c r="K219" s="33">
        <v>1814.559037</v>
      </c>
      <c r="L219" s="33">
        <v>1792.146307</v>
      </c>
      <c r="M219" s="33">
        <v>1770.2864549999999</v>
      </c>
      <c r="N219" s="33">
        <v>1828.0846919999999</v>
      </c>
    </row>
    <row r="220" spans="1:14" x14ac:dyDescent="0.25">
      <c r="A220" s="32" t="s">
        <v>70</v>
      </c>
      <c r="B220" s="33">
        <v>18.517291</v>
      </c>
      <c r="C220" s="33">
        <v>18.218170000000001</v>
      </c>
      <c r="D220" s="33">
        <v>40.346824999999995</v>
      </c>
      <c r="E220" s="33">
        <v>23.812314000000001</v>
      </c>
      <c r="F220" s="33">
        <v>28.414603</v>
      </c>
      <c r="G220" s="33">
        <v>42.000577</v>
      </c>
      <c r="H220" s="33">
        <v>46.949874999999999</v>
      </c>
      <c r="I220" s="33">
        <v>49.870155999999994</v>
      </c>
      <c r="J220" s="33">
        <v>45.975315000000002</v>
      </c>
      <c r="K220" s="33">
        <v>53.333528000000001</v>
      </c>
      <c r="L220" s="33">
        <v>85.062697</v>
      </c>
      <c r="M220" s="33">
        <v>109.97954899999999</v>
      </c>
      <c r="N220" s="33">
        <v>127.181404</v>
      </c>
    </row>
    <row r="221" spans="1:14" x14ac:dyDescent="0.25">
      <c r="A221" s="32" t="s">
        <v>71</v>
      </c>
      <c r="B221" s="33">
        <v>12.96763</v>
      </c>
      <c r="C221" s="33">
        <v>13.348229</v>
      </c>
      <c r="D221" s="33">
        <v>23.41235</v>
      </c>
      <c r="E221" s="33">
        <v>42.309404999999998</v>
      </c>
      <c r="F221" s="33">
        <v>85.481137999999987</v>
      </c>
      <c r="G221" s="33">
        <v>96.761077</v>
      </c>
      <c r="H221" s="33">
        <v>43.321984</v>
      </c>
      <c r="I221" s="33">
        <v>37.821603999999994</v>
      </c>
      <c r="J221" s="33">
        <v>49.34704</v>
      </c>
      <c r="K221" s="33">
        <v>42.685686000000004</v>
      </c>
      <c r="L221" s="33">
        <v>55.545845999999997</v>
      </c>
      <c r="M221" s="33">
        <v>71.772925000000001</v>
      </c>
      <c r="N221" s="33">
        <v>77.281812000000002</v>
      </c>
    </row>
    <row r="222" spans="1:14" x14ac:dyDescent="0.25">
      <c r="A222" s="32" t="s">
        <v>72</v>
      </c>
      <c r="B222" s="33">
        <v>40.018380999999998</v>
      </c>
      <c r="C222" s="33">
        <v>30.401517999999999</v>
      </c>
      <c r="D222" s="33">
        <v>36.814189999999996</v>
      </c>
      <c r="E222" s="33">
        <v>42.520758000000001</v>
      </c>
      <c r="F222" s="33">
        <v>43.808315</v>
      </c>
      <c r="G222" s="33">
        <v>37.259715</v>
      </c>
      <c r="H222" s="33">
        <v>38.514015000000001</v>
      </c>
      <c r="I222" s="33">
        <v>160.69574900000001</v>
      </c>
      <c r="J222" s="33">
        <v>71.001607000000007</v>
      </c>
      <c r="K222" s="33">
        <v>96.415858</v>
      </c>
      <c r="L222" s="33">
        <v>76.037278999999998</v>
      </c>
      <c r="M222" s="33">
        <v>89.439102999999989</v>
      </c>
      <c r="N222" s="33">
        <v>107.08455699999999</v>
      </c>
    </row>
    <row r="223" spans="1:14" x14ac:dyDescent="0.25">
      <c r="A223" s="32" t="s">
        <v>73</v>
      </c>
      <c r="B223" s="33">
        <v>292.94292999999999</v>
      </c>
      <c r="C223" s="33">
        <v>318.898551</v>
      </c>
      <c r="D223" s="33">
        <v>386.13602300000002</v>
      </c>
      <c r="E223" s="33">
        <v>356.02388100000002</v>
      </c>
      <c r="F223" s="33">
        <v>469.49788899999999</v>
      </c>
      <c r="G223" s="33">
        <v>497.05171999999999</v>
      </c>
      <c r="H223" s="33">
        <v>534.97765400000003</v>
      </c>
      <c r="I223" s="33">
        <v>531.74118899999996</v>
      </c>
      <c r="J223" s="33">
        <v>530.31948499999999</v>
      </c>
      <c r="K223" s="33">
        <v>560.304168</v>
      </c>
      <c r="L223" s="33">
        <v>577.247119</v>
      </c>
      <c r="M223" s="33">
        <v>628.343929</v>
      </c>
      <c r="N223" s="33">
        <v>616.41922099999999</v>
      </c>
    </row>
    <row r="224" spans="1:14" x14ac:dyDescent="0.25">
      <c r="A224" s="56" t="s">
        <v>11</v>
      </c>
      <c r="B224" s="57">
        <v>0</v>
      </c>
      <c r="C224" s="57">
        <v>0</v>
      </c>
      <c r="D224" s="57">
        <v>0</v>
      </c>
      <c r="E224" s="57">
        <v>0</v>
      </c>
      <c r="F224" s="57">
        <v>0</v>
      </c>
      <c r="G224" s="57">
        <v>0</v>
      </c>
      <c r="H224" s="57">
        <v>0</v>
      </c>
      <c r="I224" s="57">
        <v>0</v>
      </c>
      <c r="J224" s="57">
        <v>31.016490000000001</v>
      </c>
      <c r="K224" s="57">
        <v>8.849203000000001</v>
      </c>
      <c r="L224" s="57">
        <v>0</v>
      </c>
      <c r="M224" s="57">
        <v>0</v>
      </c>
      <c r="N224" s="57">
        <v>0</v>
      </c>
    </row>
    <row r="225" spans="1:14" x14ac:dyDescent="0.25">
      <c r="A225" s="62" t="s">
        <v>76</v>
      </c>
      <c r="B225" s="63">
        <v>25098.663561000001</v>
      </c>
      <c r="C225" s="63">
        <v>26073.667442999998</v>
      </c>
      <c r="D225" s="63">
        <v>26918.518187000001</v>
      </c>
      <c r="E225" s="63">
        <v>27727.184410999998</v>
      </c>
      <c r="F225" s="63">
        <v>30925.787132999998</v>
      </c>
      <c r="G225" s="63">
        <v>32190.434583999999</v>
      </c>
      <c r="H225" s="63">
        <v>34447.834274000001</v>
      </c>
      <c r="I225" s="63">
        <v>34445.365653000001</v>
      </c>
      <c r="J225" s="63">
        <v>35533.893390999998</v>
      </c>
      <c r="K225" s="63">
        <v>37680.849232</v>
      </c>
      <c r="L225" s="63">
        <v>40569.490517999999</v>
      </c>
      <c r="M225" s="63">
        <v>43466.964085</v>
      </c>
      <c r="N225" s="63">
        <v>45240.860689000001</v>
      </c>
    </row>
    <row r="226" spans="1:14" ht="15.75" thickBot="1" x14ac:dyDescent="0.3">
      <c r="A226" s="68" t="s">
        <v>77</v>
      </c>
      <c r="B226" s="69">
        <v>590.97624499999995</v>
      </c>
      <c r="C226" s="69">
        <v>642.20959900000003</v>
      </c>
      <c r="D226" s="69">
        <v>677.04773899999998</v>
      </c>
      <c r="E226" s="69">
        <v>795.09328300000004</v>
      </c>
      <c r="F226" s="69">
        <v>649.23206700000003</v>
      </c>
      <c r="G226" s="69">
        <v>591.62025500000004</v>
      </c>
      <c r="H226" s="69">
        <v>559.36882400000002</v>
      </c>
      <c r="I226" s="69">
        <v>530.65760299999999</v>
      </c>
      <c r="J226" s="69">
        <v>504.25430899999998</v>
      </c>
      <c r="K226" s="69">
        <v>504.74686300000002</v>
      </c>
      <c r="L226" s="69">
        <v>689.40717400000005</v>
      </c>
      <c r="M226" s="69">
        <v>771.13140199999998</v>
      </c>
      <c r="N226" s="69">
        <v>746.08999200000005</v>
      </c>
    </row>
    <row r="227" spans="1:14" ht="15.75" thickBot="1" x14ac:dyDescent="0.3">
      <c r="A227" s="32"/>
      <c r="B227" s="206"/>
      <c r="C227" s="206"/>
      <c r="D227" s="206"/>
      <c r="E227" s="206"/>
      <c r="F227" s="206"/>
      <c r="G227" s="206"/>
      <c r="H227" s="206"/>
      <c r="I227" s="206"/>
      <c r="J227" s="206"/>
      <c r="K227" s="206"/>
      <c r="L227" s="206"/>
      <c r="M227" s="206"/>
      <c r="N227" s="206"/>
    </row>
    <row r="228" spans="1:14" x14ac:dyDescent="0.25">
      <c r="A228" s="207" t="s">
        <v>152</v>
      </c>
      <c r="B228" s="33"/>
      <c r="C228" s="33"/>
      <c r="D228" s="33"/>
      <c r="E228" s="33"/>
      <c r="F228" s="33"/>
      <c r="G228" s="33"/>
      <c r="H228" s="33"/>
      <c r="I228" s="33"/>
      <c r="J228" s="33"/>
      <c r="K228" s="33"/>
      <c r="L228" s="33"/>
      <c r="M228" s="33"/>
      <c r="N228" s="33"/>
    </row>
    <row r="229" spans="1:14" x14ac:dyDescent="0.25">
      <c r="A229" s="15" t="s">
        <v>1535</v>
      </c>
      <c r="B229" s="221">
        <v>10.18529</v>
      </c>
      <c r="C229" s="221">
        <v>8.7816379999999992</v>
      </c>
      <c r="D229" s="221">
        <v>8.560079</v>
      </c>
      <c r="E229" s="221">
        <v>8.0953379999999999</v>
      </c>
      <c r="F229" s="221">
        <v>4.7584280000000003</v>
      </c>
      <c r="G229" s="221">
        <v>4.781981</v>
      </c>
      <c r="H229" s="221">
        <v>4.6224170000000004</v>
      </c>
      <c r="I229" s="221">
        <v>4.644577</v>
      </c>
      <c r="J229" s="221">
        <v>4.6283240000000001</v>
      </c>
      <c r="K229" s="221">
        <v>4.6564129999999997</v>
      </c>
      <c r="L229" s="221">
        <v>4.6816079999999998</v>
      </c>
      <c r="M229" s="221">
        <v>4.6554180000000001</v>
      </c>
      <c r="N229" s="221">
        <v>4.5236409999999996</v>
      </c>
    </row>
    <row r="230" spans="1:14" x14ac:dyDescent="0.25">
      <c r="A230" s="210" t="s">
        <v>153</v>
      </c>
      <c r="B230" s="211">
        <v>1377</v>
      </c>
      <c r="C230" s="211">
        <v>1101</v>
      </c>
      <c r="D230" s="211">
        <v>1077</v>
      </c>
      <c r="E230" s="211">
        <v>1039</v>
      </c>
      <c r="F230" s="211">
        <v>417</v>
      </c>
      <c r="G230" s="211">
        <v>394</v>
      </c>
      <c r="H230" s="211">
        <v>384</v>
      </c>
      <c r="I230" s="211">
        <v>384</v>
      </c>
      <c r="J230" s="211">
        <v>383</v>
      </c>
      <c r="K230" s="211">
        <v>384</v>
      </c>
      <c r="L230" s="211">
        <v>385</v>
      </c>
      <c r="M230" s="211">
        <v>385</v>
      </c>
      <c r="N230" s="211">
        <v>379</v>
      </c>
    </row>
    <row r="231" spans="1:14" ht="26.25" thickBot="1" x14ac:dyDescent="0.3">
      <c r="A231" s="212" t="s">
        <v>148</v>
      </c>
      <c r="B231" s="213">
        <v>4103.5893109999997</v>
      </c>
      <c r="C231" s="213">
        <v>3328.7857599999998</v>
      </c>
      <c r="D231" s="213">
        <v>3216.5893500000002</v>
      </c>
      <c r="E231" s="213">
        <v>2988.0376209999999</v>
      </c>
      <c r="F231" s="213">
        <v>1800.5681300000001</v>
      </c>
      <c r="G231" s="213">
        <v>1935.7401440000001</v>
      </c>
      <c r="H231" s="213">
        <v>2017.996187</v>
      </c>
      <c r="I231" s="213">
        <v>1939.5768270000001</v>
      </c>
      <c r="J231" s="213">
        <v>2079.9101049999999</v>
      </c>
      <c r="K231" s="213">
        <v>2268.1886130000003</v>
      </c>
      <c r="L231" s="213">
        <v>2394.6533870000003</v>
      </c>
      <c r="M231" s="213">
        <v>2540.1079119999999</v>
      </c>
      <c r="N231" s="213">
        <v>2583.153597</v>
      </c>
    </row>
    <row r="232" spans="1:14" x14ac:dyDescent="0.25">
      <c r="A232" s="82" t="s">
        <v>14</v>
      </c>
      <c r="B232" s="16"/>
      <c r="C232" s="5"/>
      <c r="D232" s="5"/>
      <c r="E232" s="5"/>
      <c r="F232" s="5"/>
      <c r="G232" s="5"/>
      <c r="H232" s="5"/>
      <c r="I232" s="5"/>
      <c r="J232" s="5"/>
      <c r="K232" s="5"/>
    </row>
    <row r="233" spans="1:14" x14ac:dyDescent="0.25">
      <c r="A233" s="222" t="s">
        <v>154</v>
      </c>
      <c r="B233" s="222"/>
      <c r="C233" s="5"/>
      <c r="D233" s="5"/>
      <c r="E233" s="5"/>
      <c r="F233" s="5"/>
      <c r="G233" s="5"/>
      <c r="H233" s="5"/>
      <c r="I233" s="5"/>
      <c r="J233" s="5"/>
      <c r="K233" s="5"/>
    </row>
    <row r="234" spans="1:14" x14ac:dyDescent="0.25">
      <c r="A234" s="222" t="s">
        <v>155</v>
      </c>
      <c r="B234" s="222"/>
      <c r="C234" s="5"/>
      <c r="D234" s="5"/>
      <c r="E234" s="5"/>
      <c r="F234" s="5"/>
      <c r="G234" s="5"/>
      <c r="H234" s="5"/>
      <c r="I234" s="5"/>
      <c r="J234" s="5"/>
      <c r="K234"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R121"/>
  <sheetViews>
    <sheetView workbookViewId="0">
      <pane xSplit="1" ySplit="4" topLeftCell="B47" activePane="bottomRight" state="frozen"/>
      <selection pane="topRight" activeCell="B1" sqref="B1"/>
      <selection pane="bottomLeft" activeCell="A5" sqref="A5"/>
      <selection pane="bottomRight" activeCell="B65" sqref="B65:B66"/>
    </sheetView>
  </sheetViews>
  <sheetFormatPr baseColWidth="10" defaultColWidth="11.42578125" defaultRowHeight="15" x14ac:dyDescent="0.25"/>
  <cols>
    <col min="1" max="1" width="42.42578125" style="162" customWidth="1"/>
    <col min="2" max="2" width="16.42578125" style="3" customWidth="1"/>
    <col min="3" max="3" width="14.140625" style="3" customWidth="1"/>
    <col min="4" max="6" width="11.140625" style="3" customWidth="1"/>
    <col min="7" max="7" width="10.5703125" style="3" customWidth="1"/>
    <col min="8" max="8" width="11.140625" style="3" customWidth="1"/>
    <col min="9" max="10" width="15.28515625" style="3" customWidth="1"/>
    <col min="11" max="11" width="16" style="3" customWidth="1"/>
    <col min="12" max="12" width="16" style="161" customWidth="1"/>
    <col min="13" max="14" width="16" style="3" customWidth="1"/>
    <col min="16" max="16" width="17.7109375" style="160" customWidth="1"/>
    <col min="17" max="17" width="16.42578125" style="160" customWidth="1"/>
    <col min="18" max="16384" width="11.42578125" style="3"/>
  </cols>
  <sheetData>
    <row r="1" spans="1:18" ht="17.45" customHeight="1" x14ac:dyDescent="0.25">
      <c r="A1" s="1058" t="s">
        <v>101</v>
      </c>
      <c r="B1" s="1058"/>
      <c r="C1" s="1058"/>
      <c r="D1" s="1058"/>
      <c r="E1" s="1058"/>
      <c r="F1" s="1058"/>
      <c r="G1" s="1058"/>
      <c r="H1" s="1008"/>
      <c r="I1" s="1"/>
      <c r="J1" s="1"/>
      <c r="K1" s="1"/>
      <c r="L1" s="1"/>
      <c r="M1" s="2"/>
      <c r="N1" s="2"/>
      <c r="O1" s="3"/>
      <c r="P1" s="1052" t="s">
        <v>0</v>
      </c>
      <c r="Q1" s="1052"/>
      <c r="R1" s="1052"/>
    </row>
    <row r="2" spans="1:18" ht="14.1" customHeight="1" x14ac:dyDescent="0.25">
      <c r="A2" s="11"/>
      <c r="B2" s="7"/>
      <c r="C2" s="7"/>
      <c r="D2" s="7"/>
      <c r="E2" s="7"/>
      <c r="F2" s="7"/>
      <c r="G2" s="7"/>
      <c r="H2" s="7"/>
      <c r="I2" s="7"/>
      <c r="J2" s="7"/>
      <c r="K2" s="8" t="s">
        <v>1</v>
      </c>
      <c r="L2" s="9"/>
      <c r="M2" s="10"/>
      <c r="N2" s="2"/>
      <c r="O2" s="3"/>
      <c r="P2" s="11"/>
      <c r="Q2" s="11"/>
    </row>
    <row r="3" spans="1:18" ht="14.1" customHeight="1" x14ac:dyDescent="0.25">
      <c r="A3" s="93"/>
      <c r="B3" s="94"/>
      <c r="D3" s="95" t="s">
        <v>2</v>
      </c>
      <c r="E3" s="96"/>
      <c r="F3" s="97"/>
      <c r="G3" s="98"/>
      <c r="H3" s="95"/>
      <c r="I3" s="1053" t="s">
        <v>3</v>
      </c>
      <c r="J3" s="1053"/>
      <c r="K3" s="1053" t="s">
        <v>4</v>
      </c>
      <c r="L3" s="1053"/>
      <c r="M3" s="1053" t="s">
        <v>5</v>
      </c>
      <c r="N3" s="1053"/>
      <c r="O3" s="3"/>
      <c r="P3" s="17" t="s">
        <v>0</v>
      </c>
      <c r="Q3" s="17" t="s">
        <v>0</v>
      </c>
      <c r="R3" s="17" t="s">
        <v>0</v>
      </c>
    </row>
    <row r="4" spans="1:18" ht="28.5" customHeight="1" x14ac:dyDescent="0.25">
      <c r="A4" s="99">
        <v>2025</v>
      </c>
      <c r="B4" s="23" t="s">
        <v>6</v>
      </c>
      <c r="C4" s="23" t="s">
        <v>7</v>
      </c>
      <c r="D4" s="24" t="s">
        <v>8</v>
      </c>
      <c r="E4" s="24" t="s">
        <v>1532</v>
      </c>
      <c r="F4" s="23" t="s">
        <v>4</v>
      </c>
      <c r="G4" s="23" t="s">
        <v>5</v>
      </c>
      <c r="H4" s="24"/>
      <c r="I4" s="22" t="s">
        <v>6</v>
      </c>
      <c r="J4" s="22" t="s">
        <v>7</v>
      </c>
      <c r="K4" s="22" t="s">
        <v>6</v>
      </c>
      <c r="L4" s="22" t="s">
        <v>7</v>
      </c>
      <c r="M4" s="23" t="s">
        <v>9</v>
      </c>
      <c r="N4" s="23" t="s">
        <v>10</v>
      </c>
      <c r="O4" s="3"/>
      <c r="P4" s="23" t="s">
        <v>6</v>
      </c>
      <c r="Q4" s="23" t="s">
        <v>7</v>
      </c>
      <c r="R4" s="24" t="s">
        <v>8</v>
      </c>
    </row>
    <row r="5" spans="1:18" s="109" customFormat="1" ht="12.75" x14ac:dyDescent="0.25">
      <c r="A5" s="101" t="s">
        <v>15</v>
      </c>
      <c r="B5" s="102">
        <v>5964.1488140000001</v>
      </c>
      <c r="C5" s="102">
        <v>953.25490500000001</v>
      </c>
      <c r="D5" s="103">
        <v>6917.4037189999999</v>
      </c>
      <c r="E5" s="104">
        <v>107.02459033069998</v>
      </c>
      <c r="F5" s="105">
        <v>8.9900580329496174E-2</v>
      </c>
      <c r="G5" s="106">
        <v>-4.1909368880848064E-2</v>
      </c>
      <c r="H5" s="103"/>
      <c r="I5" s="102">
        <v>92.276034393718504</v>
      </c>
      <c r="J5" s="102">
        <v>14.748555936981496</v>
      </c>
      <c r="K5" s="108">
        <v>9.0718133356001124E-2</v>
      </c>
      <c r="L5" s="108">
        <v>8.5102122949188633E-2</v>
      </c>
      <c r="M5" s="107">
        <v>-1.1467824992008602E-3</v>
      </c>
      <c r="N5" s="107">
        <v>-0.23678101247175554</v>
      </c>
      <c r="P5" s="102">
        <v>5970.9962480000004</v>
      </c>
      <c r="Q5" s="102">
        <v>1248.992649</v>
      </c>
      <c r="R5" s="103">
        <v>7219.9888970000002</v>
      </c>
    </row>
    <row r="6" spans="1:18" s="109" customFormat="1" ht="12.75" x14ac:dyDescent="0.25">
      <c r="A6" s="110" t="s">
        <v>16</v>
      </c>
      <c r="B6" s="111">
        <v>238.38785899999999</v>
      </c>
      <c r="C6" s="111">
        <v>106.246287</v>
      </c>
      <c r="D6" s="112">
        <v>344.63414599999999</v>
      </c>
      <c r="E6" s="113">
        <v>5.3321057708849109</v>
      </c>
      <c r="F6" s="114">
        <v>4.4789650836281215E-3</v>
      </c>
      <c r="G6" s="115">
        <v>-0.17088742991403039</v>
      </c>
      <c r="H6" s="112"/>
      <c r="I6" s="111">
        <v>3.6882859502923386</v>
      </c>
      <c r="J6" s="111">
        <v>1.6438198205925727</v>
      </c>
      <c r="K6" s="117">
        <v>3.626016428773434E-3</v>
      </c>
      <c r="L6" s="117">
        <v>9.4851697397442519E-3</v>
      </c>
      <c r="M6" s="116">
        <v>4.4324190736655611E-2</v>
      </c>
      <c r="N6" s="116">
        <v>-0.43303960841534805</v>
      </c>
      <c r="P6" s="111">
        <v>228.26997700000001</v>
      </c>
      <c r="Q6" s="111">
        <v>187.39631299999999</v>
      </c>
      <c r="R6" s="112">
        <v>415.66629</v>
      </c>
    </row>
    <row r="7" spans="1:18" s="109" customFormat="1" ht="12.75" x14ac:dyDescent="0.25">
      <c r="A7" s="110" t="s">
        <v>17</v>
      </c>
      <c r="B7" s="111">
        <v>5416.5558250000004</v>
      </c>
      <c r="C7" s="111">
        <v>844.90813200000002</v>
      </c>
      <c r="D7" s="112">
        <v>6261.4639569999999</v>
      </c>
      <c r="E7" s="113">
        <v>96.87603067430112</v>
      </c>
      <c r="F7" s="114">
        <v>8.1375797381954634E-2</v>
      </c>
      <c r="G7" s="115">
        <v>-3.4982735304826207E-2</v>
      </c>
      <c r="H7" s="112"/>
      <c r="I7" s="111">
        <v>83.803792827895762</v>
      </c>
      <c r="J7" s="111">
        <v>13.072237846405361</v>
      </c>
      <c r="K7" s="117">
        <v>8.2388929080563805E-2</v>
      </c>
      <c r="L7" s="117">
        <v>7.5429431679906539E-2</v>
      </c>
      <c r="M7" s="116">
        <v>-2.2532113849162982E-3</v>
      </c>
      <c r="N7" s="116">
        <v>-0.20266078283990774</v>
      </c>
      <c r="P7" s="111">
        <v>5428.7880320000004</v>
      </c>
      <c r="Q7" s="111">
        <v>1059.65957</v>
      </c>
      <c r="R7" s="112">
        <v>6488.4476020000002</v>
      </c>
    </row>
    <row r="8" spans="1:18" s="109" customFormat="1" ht="12.75" x14ac:dyDescent="0.25">
      <c r="A8" s="110" t="s">
        <v>18</v>
      </c>
      <c r="B8" s="111">
        <v>211.78062299999999</v>
      </c>
      <c r="C8" s="111">
        <v>0.29770999999999997</v>
      </c>
      <c r="D8" s="112">
        <v>212.07833299999999</v>
      </c>
      <c r="E8" s="113">
        <v>3.2812305930618724</v>
      </c>
      <c r="F8" s="114">
        <v>2.7562313819625337E-3</v>
      </c>
      <c r="G8" s="115">
        <v>-4.3575754310813952E-3</v>
      </c>
      <c r="H8" s="112"/>
      <c r="I8" s="111">
        <v>3.2766244876382671</v>
      </c>
      <c r="J8" s="111">
        <v>4.6061054236052014E-3</v>
      </c>
      <c r="K8" s="117">
        <v>3.2213050677797855E-3</v>
      </c>
      <c r="L8" s="117">
        <v>2.6578151227244874E-5</v>
      </c>
      <c r="M8" s="116">
        <v>-3.9054804937607157E-3</v>
      </c>
      <c r="N8" s="116">
        <v>-0.2473593997279766</v>
      </c>
      <c r="P8" s="111">
        <v>212.61097100000001</v>
      </c>
      <c r="Q8" s="111">
        <v>0.39555400000000002</v>
      </c>
      <c r="R8" s="112">
        <v>213.00652500000001</v>
      </c>
    </row>
    <row r="9" spans="1:18" s="109" customFormat="1" ht="15" customHeight="1" x14ac:dyDescent="0.25">
      <c r="A9" s="118" t="s">
        <v>19</v>
      </c>
      <c r="B9" s="119">
        <v>97.424508000000003</v>
      </c>
      <c r="C9" s="119">
        <v>1.802775</v>
      </c>
      <c r="D9" s="120">
        <v>99.227283</v>
      </c>
      <c r="E9" s="121">
        <v>1.5352232924520783</v>
      </c>
      <c r="F9" s="122">
        <v>1.289586481950881E-3</v>
      </c>
      <c r="G9" s="123">
        <v>-3.5396615517179097E-2</v>
      </c>
      <c r="H9" s="120"/>
      <c r="I9" s="119">
        <v>1.5073311433639058</v>
      </c>
      <c r="J9" s="119">
        <v>2.789214908817261E-2</v>
      </c>
      <c r="K9" s="124">
        <v>1.481882794094681E-3</v>
      </c>
      <c r="L9" s="124">
        <v>1.6094328903529066E-4</v>
      </c>
      <c r="M9" s="125">
        <v>-3.851637486679671E-2</v>
      </c>
      <c r="N9" s="125">
        <v>0.1697125379246982</v>
      </c>
      <c r="P9" s="119">
        <v>101.32726700000001</v>
      </c>
      <c r="Q9" s="119">
        <v>1.541212</v>
      </c>
      <c r="R9" s="120">
        <v>102.86847900000001</v>
      </c>
    </row>
    <row r="10" spans="1:18" s="109" customFormat="1" ht="12.75" x14ac:dyDescent="0.25">
      <c r="A10" s="126" t="s">
        <v>20</v>
      </c>
      <c r="B10" s="102">
        <v>3181.3482509999999</v>
      </c>
      <c r="C10" s="102">
        <v>236.02825200000001</v>
      </c>
      <c r="D10" s="103">
        <v>3417.376503</v>
      </c>
      <c r="E10" s="104">
        <v>52.872918091328067</v>
      </c>
      <c r="F10" s="105">
        <v>4.4413213873903755E-2</v>
      </c>
      <c r="G10" s="106">
        <v>1.6802016980838275E-2</v>
      </c>
      <c r="H10" s="103"/>
      <c r="I10" s="102">
        <v>49.221139475691182</v>
      </c>
      <c r="J10" s="102">
        <v>3.6517786156368794</v>
      </c>
      <c r="K10" s="108">
        <v>4.8390136444724015E-2</v>
      </c>
      <c r="L10" s="108">
        <v>2.107149432520998E-2</v>
      </c>
      <c r="M10" s="107">
        <v>2.7750598178814201E-2</v>
      </c>
      <c r="N10" s="107">
        <v>-0.1108666253520274</v>
      </c>
      <c r="P10" s="102">
        <v>3095.447725</v>
      </c>
      <c r="Q10" s="102">
        <v>265.45877000000002</v>
      </c>
      <c r="R10" s="103">
        <v>3360.9064950000002</v>
      </c>
    </row>
    <row r="11" spans="1:18" s="109" customFormat="1" ht="12.75" x14ac:dyDescent="0.25">
      <c r="A11" s="110" t="s">
        <v>23</v>
      </c>
      <c r="B11" s="111">
        <v>3092.4260319999999</v>
      </c>
      <c r="C11" s="111">
        <v>212.75548499999999</v>
      </c>
      <c r="D11" s="112">
        <v>3305.181517</v>
      </c>
      <c r="E11" s="113">
        <v>51.137061272558427</v>
      </c>
      <c r="F11" s="114">
        <v>4.2955095371472643E-2</v>
      </c>
      <c r="G11" s="115">
        <v>1.5992865341710738E-2</v>
      </c>
      <c r="H11" s="112"/>
      <c r="I11" s="111">
        <v>47.845353928632271</v>
      </c>
      <c r="J11" s="111">
        <v>3.2917073439261531</v>
      </c>
      <c r="K11" s="117">
        <v>4.7037578355861823E-2</v>
      </c>
      <c r="L11" s="117">
        <v>1.8993810939356516E-2</v>
      </c>
      <c r="M11" s="116">
        <v>2.6864656198660297E-2</v>
      </c>
      <c r="N11" s="116">
        <v>-0.11950523768929966</v>
      </c>
      <c r="P11" s="111">
        <v>3011.5225150000001</v>
      </c>
      <c r="Q11" s="111">
        <v>241.631744</v>
      </c>
      <c r="R11" s="112">
        <v>3253.1542589999999</v>
      </c>
    </row>
    <row r="12" spans="1:18" s="109" customFormat="1" ht="12.75" x14ac:dyDescent="0.25">
      <c r="A12" s="118" t="s">
        <v>81</v>
      </c>
      <c r="B12" s="119">
        <v>88.922219999999996</v>
      </c>
      <c r="C12" s="119">
        <v>23.272767000000002</v>
      </c>
      <c r="D12" s="120">
        <v>112.194987</v>
      </c>
      <c r="E12" s="121">
        <v>1.7358568342414264</v>
      </c>
      <c r="F12" s="122">
        <v>1.4581185154274034E-3</v>
      </c>
      <c r="G12" s="123">
        <v>4.1231172223655577E-2</v>
      </c>
      <c r="H12" s="120"/>
      <c r="I12" s="119">
        <v>1.3757855625307007</v>
      </c>
      <c r="J12" s="119">
        <v>0.36007127171072578</v>
      </c>
      <c r="K12" s="124">
        <v>1.352558104072765E-3</v>
      </c>
      <c r="L12" s="124">
        <v>2.0776833858534619E-3</v>
      </c>
      <c r="M12" s="125">
        <v>5.9541227242684069E-2</v>
      </c>
      <c r="N12" s="125">
        <v>-2.3261778452753568E-2</v>
      </c>
      <c r="P12" s="119">
        <v>83.925210000000007</v>
      </c>
      <c r="Q12" s="119">
        <v>23.827026</v>
      </c>
      <c r="R12" s="120">
        <v>107.75223600000001</v>
      </c>
    </row>
    <row r="13" spans="1:18" s="109" customFormat="1" ht="12.75" x14ac:dyDescent="0.25">
      <c r="A13" s="126" t="s">
        <v>26</v>
      </c>
      <c r="B13" s="102">
        <v>3912.0461580000001</v>
      </c>
      <c r="C13" s="102">
        <v>2610.3991820000001</v>
      </c>
      <c r="D13" s="103">
        <v>6522.4453400000002</v>
      </c>
      <c r="E13" s="104">
        <v>100.91387879393528</v>
      </c>
      <c r="F13" s="105">
        <v>8.4767586952144175E-2</v>
      </c>
      <c r="G13" s="106">
        <v>-2.1145984202176726E-2</v>
      </c>
      <c r="H13" s="103"/>
      <c r="I13" s="102">
        <v>60.526341156688368</v>
      </c>
      <c r="J13" s="102">
        <v>40.387537637246929</v>
      </c>
      <c r="K13" s="108">
        <v>5.9504471823911102E-2</v>
      </c>
      <c r="L13" s="108">
        <v>0.23304418468533916</v>
      </c>
      <c r="M13" s="107">
        <v>-1.1620188999319825E-2</v>
      </c>
      <c r="N13" s="107">
        <v>-3.5082828726264559E-2</v>
      </c>
      <c r="P13" s="102">
        <v>3958.039323</v>
      </c>
      <c r="Q13" s="102">
        <v>2705.3090769999999</v>
      </c>
      <c r="R13" s="103">
        <v>6663.3483999999999</v>
      </c>
    </row>
    <row r="14" spans="1:18" s="109" customFormat="1" ht="12.75" x14ac:dyDescent="0.25">
      <c r="A14" s="110" t="s">
        <v>75</v>
      </c>
      <c r="B14" s="111">
        <v>577.78172300000006</v>
      </c>
      <c r="C14" s="111">
        <v>8.0403289999999998</v>
      </c>
      <c r="D14" s="112">
        <v>585.8220520000001</v>
      </c>
      <c r="E14" s="113">
        <v>9.0637134492785894</v>
      </c>
      <c r="F14" s="114">
        <v>7.6135128993497303E-3</v>
      </c>
      <c r="G14" s="115">
        <v>-7.8813123411038855E-2</v>
      </c>
      <c r="H14" s="112"/>
      <c r="I14" s="111">
        <v>8.9393151992551765</v>
      </c>
      <c r="J14" s="111">
        <v>0.12439825002341269</v>
      </c>
      <c r="K14" s="117">
        <v>8.7883922806782783E-3</v>
      </c>
      <c r="L14" s="117">
        <v>7.178028285203808E-4</v>
      </c>
      <c r="M14" s="116">
        <v>-8.027058512147156E-2</v>
      </c>
      <c r="N14" s="116">
        <v>3.956723190606426E-2</v>
      </c>
      <c r="P14" s="111">
        <v>628.20837700000004</v>
      </c>
      <c r="Q14" s="111">
        <v>7.7343039999999998</v>
      </c>
      <c r="R14" s="112">
        <v>635.94268099999999</v>
      </c>
    </row>
    <row r="15" spans="1:18" s="109" customFormat="1" ht="12.75" x14ac:dyDescent="0.25">
      <c r="A15" s="110" t="s">
        <v>28</v>
      </c>
      <c r="B15" s="111">
        <v>2.0028779999999999</v>
      </c>
      <c r="C15" s="111">
        <v>89.806218000000001</v>
      </c>
      <c r="D15" s="112">
        <v>91.809095999999997</v>
      </c>
      <c r="E15" s="113">
        <v>1.4204506903425838</v>
      </c>
      <c r="F15" s="114">
        <v>1.1931775771964923E-3</v>
      </c>
      <c r="G15" s="115">
        <v>0.10115442563730559</v>
      </c>
      <c r="H15" s="112"/>
      <c r="I15" s="111">
        <v>3.0988099891234893E-2</v>
      </c>
      <c r="J15" s="111">
        <v>1.3894625904513489</v>
      </c>
      <c r="K15" s="117">
        <v>3.0464926205947752E-5</v>
      </c>
      <c r="L15" s="117">
        <v>8.0174775558460275E-3</v>
      </c>
      <c r="M15" s="116">
        <v>-0.27404233355781515</v>
      </c>
      <c r="N15" s="116">
        <v>0.11399484035301621</v>
      </c>
      <c r="P15" s="111">
        <v>2.7589459999999999</v>
      </c>
      <c r="Q15" s="111">
        <v>80.616367999999994</v>
      </c>
      <c r="R15" s="112">
        <v>83.375313999999989</v>
      </c>
    </row>
    <row r="16" spans="1:18" s="109" customFormat="1" ht="12.75" x14ac:dyDescent="0.25">
      <c r="A16" s="110" t="s">
        <v>29</v>
      </c>
      <c r="B16" s="111">
        <v>3118.066695</v>
      </c>
      <c r="C16" s="111">
        <v>2412.4973030000001</v>
      </c>
      <c r="D16" s="112">
        <v>5530.5639979999996</v>
      </c>
      <c r="E16" s="113">
        <v>85.567702887989881</v>
      </c>
      <c r="F16" s="114">
        <v>7.1876810023963053E-2</v>
      </c>
      <c r="G16" s="115">
        <v>-1.2543750039140544E-2</v>
      </c>
      <c r="H16" s="112"/>
      <c r="I16" s="111">
        <v>48.242060780632983</v>
      </c>
      <c r="J16" s="111">
        <v>37.325642107356899</v>
      </c>
      <c r="K16" s="117">
        <v>4.7427587585663428E-2</v>
      </c>
      <c r="L16" s="117">
        <v>0.2153764339607484</v>
      </c>
      <c r="M16" s="116">
        <v>2.6141111758748448E-3</v>
      </c>
      <c r="N16" s="116">
        <v>-3.1468768302914674E-2</v>
      </c>
      <c r="P16" s="111">
        <v>3109.9369740000002</v>
      </c>
      <c r="Q16" s="111">
        <v>2490.8823010000001</v>
      </c>
      <c r="R16" s="112">
        <v>5600.8192749999998</v>
      </c>
    </row>
    <row r="17" spans="1:18" s="109" customFormat="1" ht="25.5" x14ac:dyDescent="0.25">
      <c r="A17" s="110" t="s">
        <v>30</v>
      </c>
      <c r="B17" s="111">
        <v>101.803409</v>
      </c>
      <c r="C17" s="111">
        <v>69.577911999999998</v>
      </c>
      <c r="D17" s="112">
        <v>171.38132100000001</v>
      </c>
      <c r="E17" s="113">
        <v>2.6515751307068092</v>
      </c>
      <c r="F17" s="114">
        <v>2.2273212380559152E-3</v>
      </c>
      <c r="G17" s="115">
        <v>-0.12371349971839452</v>
      </c>
      <c r="H17" s="112"/>
      <c r="I17" s="111">
        <v>1.5750805627503228</v>
      </c>
      <c r="J17" s="111">
        <v>1.0764945679564859</v>
      </c>
      <c r="K17" s="117">
        <v>1.5484883965468279E-3</v>
      </c>
      <c r="L17" s="117">
        <v>6.2115893561248726E-3</v>
      </c>
      <c r="M17" s="116">
        <v>1.7194304554103201E-2</v>
      </c>
      <c r="N17" s="116">
        <v>-0.27139163786755172</v>
      </c>
      <c r="P17" s="111">
        <v>100.082559</v>
      </c>
      <c r="Q17" s="111">
        <v>95.494253999999998</v>
      </c>
      <c r="R17" s="112">
        <v>195.57681300000002</v>
      </c>
    </row>
    <row r="18" spans="1:18" s="109" customFormat="1" ht="12.75" x14ac:dyDescent="0.25">
      <c r="A18" s="118" t="s">
        <v>32</v>
      </c>
      <c r="B18" s="119">
        <v>112.391454</v>
      </c>
      <c r="C18" s="119">
        <v>30.477421</v>
      </c>
      <c r="D18" s="120">
        <v>142.868875</v>
      </c>
      <c r="E18" s="121">
        <v>2.2104366665609945</v>
      </c>
      <c r="F18" s="122">
        <v>1.8567652395715618E-3</v>
      </c>
      <c r="G18" s="123">
        <v>-3.2278687617053214E-2</v>
      </c>
      <c r="H18" s="120"/>
      <c r="I18" s="119">
        <v>1.7388965296304273</v>
      </c>
      <c r="J18" s="119">
        <v>0.47154013693056696</v>
      </c>
      <c r="K18" s="124">
        <v>1.7095386500271966E-3</v>
      </c>
      <c r="L18" s="124">
        <v>2.7208810733747898E-3</v>
      </c>
      <c r="M18" s="125">
        <v>-3.9819853090493629E-2</v>
      </c>
      <c r="N18" s="125">
        <v>-3.4147704139949608E-3</v>
      </c>
      <c r="P18" s="119">
        <v>117.052466</v>
      </c>
      <c r="Q18" s="119">
        <v>30.581851</v>
      </c>
      <c r="R18" s="120">
        <v>147.63431700000001</v>
      </c>
    </row>
    <row r="19" spans="1:18" s="109" customFormat="1" ht="12.75" x14ac:dyDescent="0.25">
      <c r="A19" s="126" t="s">
        <v>33</v>
      </c>
      <c r="B19" s="102">
        <v>1434.3215379999999</v>
      </c>
      <c r="C19" s="102">
        <v>619.54281200000003</v>
      </c>
      <c r="D19" s="103">
        <v>2053.8643499999998</v>
      </c>
      <c r="E19" s="104">
        <v>31.776949789675765</v>
      </c>
      <c r="F19" s="105">
        <v>2.6692615392087605E-2</v>
      </c>
      <c r="G19" s="106">
        <v>-0.10415511284655898</v>
      </c>
      <c r="H19" s="103"/>
      <c r="I19" s="102">
        <v>22.191515956385594</v>
      </c>
      <c r="J19" s="102">
        <v>9.5854338332901747</v>
      </c>
      <c r="K19" s="108">
        <v>2.1816855450392626E-2</v>
      </c>
      <c r="L19" s="108">
        <v>5.5309873867483601E-2</v>
      </c>
      <c r="M19" s="107">
        <v>-7.8153479591735797E-2</v>
      </c>
      <c r="N19" s="107">
        <v>-0.15906845171143924</v>
      </c>
      <c r="P19" s="102">
        <v>1555.922278</v>
      </c>
      <c r="Q19" s="102">
        <v>736.73393899999996</v>
      </c>
      <c r="R19" s="103">
        <v>2292.6562169999997</v>
      </c>
    </row>
    <row r="20" spans="1:18" s="109" customFormat="1" ht="12.75" x14ac:dyDescent="0.25">
      <c r="A20" s="110" t="s">
        <v>34</v>
      </c>
      <c r="B20" s="111">
        <v>416.49674800000003</v>
      </c>
      <c r="C20" s="111">
        <v>28.056996999999999</v>
      </c>
      <c r="D20" s="112">
        <v>444.55374500000005</v>
      </c>
      <c r="E20" s="113">
        <v>6.8780404283648648</v>
      </c>
      <c r="F20" s="114">
        <v>5.7775491046413024E-3</v>
      </c>
      <c r="G20" s="115">
        <v>-2.9345224228338185E-2</v>
      </c>
      <c r="H20" s="112"/>
      <c r="I20" s="111">
        <v>6.4439485737016868</v>
      </c>
      <c r="J20" s="111">
        <v>0.43409185466317851</v>
      </c>
      <c r="K20" s="117">
        <v>6.3351550582897301E-3</v>
      </c>
      <c r="L20" s="117">
        <v>2.5047969811170462E-3</v>
      </c>
      <c r="M20" s="116">
        <v>-2.478218509791752E-2</v>
      </c>
      <c r="N20" s="116">
        <v>-9.2386357423900001E-2</v>
      </c>
      <c r="P20" s="111">
        <v>427.08074199999999</v>
      </c>
      <c r="Q20" s="111">
        <v>30.912929999999999</v>
      </c>
      <c r="R20" s="112">
        <v>457.993672</v>
      </c>
    </row>
    <row r="21" spans="1:18" s="109" customFormat="1" ht="12.75" x14ac:dyDescent="0.25">
      <c r="A21" s="110" t="s">
        <v>35</v>
      </c>
      <c r="B21" s="111">
        <v>682.19211199999995</v>
      </c>
      <c r="C21" s="111">
        <v>343.83202</v>
      </c>
      <c r="D21" s="112">
        <v>1026.024132</v>
      </c>
      <c r="E21" s="113">
        <v>15.874425847821772</v>
      </c>
      <c r="F21" s="114">
        <v>1.3334506506467444E-2</v>
      </c>
      <c r="G21" s="115">
        <v>-9.023813901930211E-2</v>
      </c>
      <c r="H21" s="112"/>
      <c r="I21" s="111">
        <v>10.55473039879039</v>
      </c>
      <c r="J21" s="111">
        <v>5.3196954490313804</v>
      </c>
      <c r="K21" s="117">
        <v>1.0376534342261308E-2</v>
      </c>
      <c r="L21" s="117">
        <v>3.069570865718009E-2</v>
      </c>
      <c r="M21" s="116">
        <v>-7.6638260584664275E-2</v>
      </c>
      <c r="N21" s="116">
        <v>-0.11606917389191607</v>
      </c>
      <c r="P21" s="111">
        <v>738.81349299999999</v>
      </c>
      <c r="Q21" s="111">
        <v>388.98068699999999</v>
      </c>
      <c r="R21" s="112">
        <v>1127.7941799999999</v>
      </c>
    </row>
    <row r="22" spans="1:18" s="109" customFormat="1" ht="12.75" x14ac:dyDescent="0.25">
      <c r="A22" s="110" t="s">
        <v>38</v>
      </c>
      <c r="B22" s="111">
        <v>266.55927400000002</v>
      </c>
      <c r="C22" s="111">
        <v>228.26832200000001</v>
      </c>
      <c r="D22" s="112">
        <v>494.82759600000003</v>
      </c>
      <c r="E22" s="113">
        <v>7.6558666947201086</v>
      </c>
      <c r="F22" s="114">
        <v>6.430922619314809E-3</v>
      </c>
      <c r="G22" s="115">
        <v>-0.17990803473224593</v>
      </c>
      <c r="H22" s="112"/>
      <c r="I22" s="111">
        <v>4.1241480557712711</v>
      </c>
      <c r="J22" s="111">
        <v>3.5317186389488384</v>
      </c>
      <c r="K22" s="117">
        <v>4.0545198518936289E-3</v>
      </c>
      <c r="L22" s="117">
        <v>2.0378724203101772E-2</v>
      </c>
      <c r="M22" s="116">
        <v>-0.13941221429410955</v>
      </c>
      <c r="N22" s="116">
        <v>-0.22262438026425801</v>
      </c>
      <c r="P22" s="111">
        <v>309.74094500000001</v>
      </c>
      <c r="Q22" s="111">
        <v>293.63967200000002</v>
      </c>
      <c r="R22" s="112">
        <v>603.38061700000003</v>
      </c>
    </row>
    <row r="23" spans="1:18" s="109" customFormat="1" ht="12.75" x14ac:dyDescent="0.25">
      <c r="A23" s="127" t="s">
        <v>39</v>
      </c>
      <c r="B23" s="119">
        <v>69.073402999999999</v>
      </c>
      <c r="C23" s="119">
        <v>19.385473000000001</v>
      </c>
      <c r="D23" s="120">
        <v>88.458876000000004</v>
      </c>
      <c r="E23" s="121">
        <v>1.3686168032972357</v>
      </c>
      <c r="F23" s="122">
        <v>1.1496371486677632E-3</v>
      </c>
      <c r="G23" s="123">
        <v>-0.14522368387028761</v>
      </c>
      <c r="H23" s="120"/>
      <c r="I23" s="119">
        <v>1.0686889126504577</v>
      </c>
      <c r="J23" s="119">
        <v>0.29992789064677777</v>
      </c>
      <c r="K23" s="124">
        <v>1.0506461827373859E-3</v>
      </c>
      <c r="L23" s="124">
        <v>1.7306440260846879E-3</v>
      </c>
      <c r="M23" s="125">
        <v>-0.139669950457046</v>
      </c>
      <c r="N23" s="125">
        <v>-0.16444267725257689</v>
      </c>
      <c r="P23" s="119">
        <v>80.287098</v>
      </c>
      <c r="Q23" s="119">
        <v>23.20065</v>
      </c>
      <c r="R23" s="120">
        <v>103.487748</v>
      </c>
    </row>
    <row r="24" spans="1:18" s="109" customFormat="1" ht="12.75" x14ac:dyDescent="0.25">
      <c r="A24" s="109" t="s">
        <v>40</v>
      </c>
      <c r="B24" s="102">
        <v>46877.948623999997</v>
      </c>
      <c r="C24" s="102">
        <v>466.415166</v>
      </c>
      <c r="D24" s="103">
        <v>47344.363789999996</v>
      </c>
      <c r="E24" s="104">
        <v>732.5018670191015</v>
      </c>
      <c r="F24" s="105">
        <v>0.61530105122548573</v>
      </c>
      <c r="G24" s="106">
        <v>2.0266884507936789E-2</v>
      </c>
      <c r="H24" s="103"/>
      <c r="I24" s="102">
        <v>725.28559136237413</v>
      </c>
      <c r="J24" s="102">
        <v>7.2162756567274213</v>
      </c>
      <c r="K24" s="108">
        <v>0.71304055739609196</v>
      </c>
      <c r="L24" s="108">
        <v>4.1639356476532607E-2</v>
      </c>
      <c r="M24" s="107">
        <v>2.2206162629660131E-2</v>
      </c>
      <c r="N24" s="107">
        <v>-0.1431201114998174</v>
      </c>
      <c r="P24" s="102">
        <v>45859.583259999999</v>
      </c>
      <c r="Q24" s="102">
        <v>544.31802200000004</v>
      </c>
      <c r="R24" s="103">
        <v>46403.901281999999</v>
      </c>
    </row>
    <row r="25" spans="1:18" s="109" customFormat="1" ht="12.6" customHeight="1" x14ac:dyDescent="0.25">
      <c r="A25" s="32" t="s">
        <v>82</v>
      </c>
      <c r="B25" s="111">
        <v>1017.111374</v>
      </c>
      <c r="C25" s="111">
        <v>43.008510999999999</v>
      </c>
      <c r="D25" s="112">
        <v>1060.1198850000001</v>
      </c>
      <c r="E25" s="113">
        <v>16.401948043297921</v>
      </c>
      <c r="F25" s="114">
        <v>1.3777624778291295E-2</v>
      </c>
      <c r="G25" s="115">
        <v>-1.8791761394809647E-2</v>
      </c>
      <c r="H25" s="112"/>
      <c r="I25" s="111">
        <v>15.736529562970471</v>
      </c>
      <c r="J25" s="111">
        <v>0.6654184803274461</v>
      </c>
      <c r="K25" s="117">
        <v>1.5470848924467753E-2</v>
      </c>
      <c r="L25" s="117">
        <v>3.8395979625025184E-3</v>
      </c>
      <c r="M25" s="116">
        <v>-1.3746490306174253E-2</v>
      </c>
      <c r="N25" s="116">
        <v>-0.1246863461057095</v>
      </c>
      <c r="P25" s="111">
        <v>1031.2879640000001</v>
      </c>
      <c r="Q25" s="111">
        <v>49.134971</v>
      </c>
      <c r="R25" s="112">
        <v>1080.4229350000001</v>
      </c>
    </row>
    <row r="26" spans="1:18" s="109" customFormat="1" ht="12.75" x14ac:dyDescent="0.25">
      <c r="A26" s="32" t="s">
        <v>43</v>
      </c>
      <c r="B26" s="111">
        <v>28138.894397</v>
      </c>
      <c r="C26" s="111">
        <v>404.68653799999998</v>
      </c>
      <c r="D26" s="112">
        <v>28543.580935000002</v>
      </c>
      <c r="E26" s="113">
        <v>441.62017719867504</v>
      </c>
      <c r="F26" s="114">
        <v>0.37096063710871624</v>
      </c>
      <c r="G26" s="115">
        <v>3.0082518405002201E-2</v>
      </c>
      <c r="H26" s="112"/>
      <c r="I26" s="111">
        <v>435.35895366724571</v>
      </c>
      <c r="J26" s="111">
        <v>6.2612235314292848</v>
      </c>
      <c r="K26" s="117">
        <v>0.42800876604644</v>
      </c>
      <c r="L26" s="117">
        <v>3.6128514348171645E-2</v>
      </c>
      <c r="M26" s="116">
        <v>3.2622472346403253E-2</v>
      </c>
      <c r="N26" s="116">
        <v>-0.12036204589875299</v>
      </c>
      <c r="P26" s="111">
        <v>27249.934173000001</v>
      </c>
      <c r="Q26" s="111">
        <v>460.06034199999999</v>
      </c>
      <c r="R26" s="112">
        <v>27709.994515000002</v>
      </c>
    </row>
    <row r="27" spans="1:18" s="109" customFormat="1" ht="12.75" x14ac:dyDescent="0.25">
      <c r="A27" s="32" t="s">
        <v>44</v>
      </c>
      <c r="B27" s="129">
        <v>2884.5193720000002</v>
      </c>
      <c r="C27" s="129">
        <v>119.671217</v>
      </c>
      <c r="D27" s="130">
        <v>3004.1905890000003</v>
      </c>
      <c r="E27" s="130">
        <v>46.480194032906546</v>
      </c>
      <c r="F27" s="131">
        <v>3.9043330177431695E-2</v>
      </c>
      <c r="G27" s="132">
        <v>6.6254213994347833E-3</v>
      </c>
      <c r="H27" s="130"/>
      <c r="I27" s="129">
        <v>44.628666567678181</v>
      </c>
      <c r="J27" s="129">
        <v>1.8515274652283598</v>
      </c>
      <c r="K27" s="117">
        <v>4.3875198493171709E-2</v>
      </c>
      <c r="L27" s="117">
        <v>1.0683684468020684E-2</v>
      </c>
      <c r="M27" s="116">
        <v>1.3220578769029379E-2</v>
      </c>
      <c r="N27" s="116">
        <v>-0.12988928250005338</v>
      </c>
      <c r="P27" s="129">
        <v>2846.8819450000001</v>
      </c>
      <c r="Q27" s="129">
        <v>137.53561999999999</v>
      </c>
      <c r="R27" s="112">
        <v>2984.4175650000002</v>
      </c>
    </row>
    <row r="28" spans="1:18" s="133" customFormat="1" ht="12" x14ac:dyDescent="0.25">
      <c r="A28" s="55" t="s">
        <v>45</v>
      </c>
      <c r="B28" s="129">
        <v>11285.536459000001</v>
      </c>
      <c r="C28" s="129">
        <v>98.535713000000001</v>
      </c>
      <c r="D28" s="130">
        <v>11384.072172</v>
      </c>
      <c r="E28" s="130">
        <v>176.13192897169142</v>
      </c>
      <c r="F28" s="131">
        <v>0.14795069600529528</v>
      </c>
      <c r="G28" s="132">
        <v>2.8470767795815588E-2</v>
      </c>
      <c r="H28" s="130"/>
      <c r="I28" s="129">
        <v>174.60740550231483</v>
      </c>
      <c r="J28" s="129">
        <v>1.5245234693765932</v>
      </c>
      <c r="K28" s="131">
        <v>0.1716594996889316</v>
      </c>
      <c r="L28" s="131">
        <v>8.7968058896187532E-3</v>
      </c>
      <c r="M28" s="132">
        <v>3.0797753261202931E-2</v>
      </c>
      <c r="N28" s="132">
        <v>-0.18281457258434586</v>
      </c>
      <c r="P28" s="129">
        <v>10948.351821</v>
      </c>
      <c r="Q28" s="129">
        <v>120.579381</v>
      </c>
      <c r="R28" s="130">
        <v>11068.931202</v>
      </c>
    </row>
    <row r="29" spans="1:18" s="133" customFormat="1" ht="12" x14ac:dyDescent="0.25">
      <c r="A29" s="55" t="s">
        <v>46</v>
      </c>
      <c r="B29" s="129">
        <v>2541.7363740000001</v>
      </c>
      <c r="C29" s="129">
        <v>128.50878599999999</v>
      </c>
      <c r="D29" s="130">
        <v>2670.2451599999999</v>
      </c>
      <c r="E29" s="130">
        <v>41.313461804546506</v>
      </c>
      <c r="F29" s="131">
        <v>3.470327875278785E-2</v>
      </c>
      <c r="G29" s="132">
        <v>6.7484025795832014E-3</v>
      </c>
      <c r="H29" s="130"/>
      <c r="I29" s="129">
        <v>39.325201362587819</v>
      </c>
      <c r="J29" s="129">
        <v>1.9882604419586851</v>
      </c>
      <c r="K29" s="131">
        <v>3.8661271964085295E-2</v>
      </c>
      <c r="L29" s="131">
        <v>1.1472661141169758E-2</v>
      </c>
      <c r="M29" s="132">
        <v>1.2008787800683818E-2</v>
      </c>
      <c r="N29" s="132">
        <v>-8.7105343817269865E-2</v>
      </c>
      <c r="P29" s="129">
        <v>2511.575398</v>
      </c>
      <c r="Q29" s="129">
        <v>140.77066300000001</v>
      </c>
      <c r="R29" s="130">
        <v>2652.3460610000002</v>
      </c>
    </row>
    <row r="30" spans="1:18" s="133" customFormat="1" ht="12" x14ac:dyDescent="0.25">
      <c r="A30" s="55" t="s">
        <v>47</v>
      </c>
      <c r="B30" s="129">
        <v>10806.073824999999</v>
      </c>
      <c r="C30" s="129">
        <v>32.732239</v>
      </c>
      <c r="D30" s="130">
        <v>10838.806064</v>
      </c>
      <c r="E30" s="130">
        <v>167.69568841085402</v>
      </c>
      <c r="F30" s="131">
        <v>0.1408642598893052</v>
      </c>
      <c r="G30" s="132">
        <v>4.6514828057338864E-2</v>
      </c>
      <c r="H30" s="130"/>
      <c r="I30" s="129">
        <v>167.1892622122559</v>
      </c>
      <c r="J30" s="129">
        <v>0.50642619859810456</v>
      </c>
      <c r="K30" s="131">
        <v>0.16436659729381847</v>
      </c>
      <c r="L30" s="131">
        <v>2.9221806393749709E-3</v>
      </c>
      <c r="M30" s="132">
        <v>4.7301747923433002E-2</v>
      </c>
      <c r="N30" s="132">
        <v>-0.16148452327482121</v>
      </c>
      <c r="P30" s="129">
        <v>10318.01374</v>
      </c>
      <c r="Q30" s="129">
        <v>39.035938999999999</v>
      </c>
      <c r="R30" s="130">
        <v>10357.049679</v>
      </c>
    </row>
    <row r="31" spans="1:18" s="133" customFormat="1" ht="12" x14ac:dyDescent="0.25">
      <c r="A31" s="55" t="s">
        <v>48</v>
      </c>
      <c r="B31" s="129">
        <v>621.028368</v>
      </c>
      <c r="C31" s="129">
        <v>25.238582000000001</v>
      </c>
      <c r="D31" s="130">
        <v>646.26694999999995</v>
      </c>
      <c r="E31" s="130">
        <v>9.9989039786765357</v>
      </c>
      <c r="F31" s="131">
        <v>8.3990722838962126E-3</v>
      </c>
      <c r="G31" s="132">
        <v>-1.5188211500475335E-3</v>
      </c>
      <c r="H31" s="130"/>
      <c r="I31" s="129">
        <v>9.6084180378807815</v>
      </c>
      <c r="J31" s="129">
        <v>0.39048594079575638</v>
      </c>
      <c r="K31" s="131">
        <v>9.4461986216435381E-3</v>
      </c>
      <c r="L31" s="131">
        <v>2.253182120712171E-3</v>
      </c>
      <c r="M31" s="132">
        <v>-6.5314787982169165E-3</v>
      </c>
      <c r="N31" s="132">
        <v>0.14001900198647288</v>
      </c>
      <c r="P31" s="129">
        <v>625.11126899999999</v>
      </c>
      <c r="Q31" s="129">
        <v>22.138738</v>
      </c>
      <c r="R31" s="130">
        <v>647.25000699999998</v>
      </c>
    </row>
    <row r="32" spans="1:18" s="109" customFormat="1" ht="12.75" x14ac:dyDescent="0.25">
      <c r="A32" s="32" t="s">
        <v>83</v>
      </c>
      <c r="B32" s="111">
        <v>7030.0094529999997</v>
      </c>
      <c r="C32" s="111">
        <v>0.461173</v>
      </c>
      <c r="D32" s="112">
        <v>7030.4706259999994</v>
      </c>
      <c r="E32" s="113">
        <v>108.7739373246302</v>
      </c>
      <c r="F32" s="114">
        <v>9.1370030569539504E-2</v>
      </c>
      <c r="G32" s="115">
        <v>-8.3505270115251662E-3</v>
      </c>
      <c r="H32" s="112"/>
      <c r="I32" s="111">
        <v>108.76680215464424</v>
      </c>
      <c r="J32" s="111">
        <v>7.1351699859604377E-3</v>
      </c>
      <c r="K32" s="117">
        <v>0.1069304866361107</v>
      </c>
      <c r="L32" s="117">
        <v>4.1171360504928287E-5</v>
      </c>
      <c r="M32" s="116">
        <v>-8.4155755675514587E-3</v>
      </c>
      <c r="N32" s="116"/>
      <c r="P32" s="111">
        <v>7089.6731330000002</v>
      </c>
      <c r="Q32" s="111">
        <v>0</v>
      </c>
      <c r="R32" s="112">
        <v>7089.6731330000002</v>
      </c>
    </row>
    <row r="33" spans="1:18" ht="12.75" x14ac:dyDescent="0.25">
      <c r="A33" s="32" t="s">
        <v>84</v>
      </c>
      <c r="B33" s="129">
        <v>152.70507499999999</v>
      </c>
      <c r="C33" s="129"/>
      <c r="D33" s="130">
        <v>152.70507499999999</v>
      </c>
      <c r="E33" s="130">
        <v>2.3626202484617211</v>
      </c>
      <c r="F33" s="131">
        <v>1.9845993409423031E-3</v>
      </c>
      <c r="G33" s="132">
        <v>1.6346264892538542E-2</v>
      </c>
      <c r="H33" s="130"/>
      <c r="I33" s="129">
        <v>2.3626202484617211</v>
      </c>
      <c r="J33" s="129">
        <v>0</v>
      </c>
      <c r="K33" s="117">
        <v>2.3227320092131009E-3</v>
      </c>
      <c r="L33" s="117">
        <v>0</v>
      </c>
      <c r="M33" s="116">
        <v>1.6346264892538542E-2</v>
      </c>
      <c r="N33" s="116"/>
      <c r="O33" s="3"/>
      <c r="P33" s="129">
        <v>150.249064</v>
      </c>
      <c r="Q33" s="129">
        <v>0</v>
      </c>
      <c r="R33" s="112">
        <v>150.249064</v>
      </c>
    </row>
    <row r="34" spans="1:18" s="134" customFormat="1" ht="12" x14ac:dyDescent="0.25">
      <c r="A34" s="55" t="s">
        <v>85</v>
      </c>
      <c r="B34" s="129">
        <v>4453.4753209999999</v>
      </c>
      <c r="C34" s="129">
        <v>0</v>
      </c>
      <c r="D34" s="130">
        <v>4453.4753209999999</v>
      </c>
      <c r="E34" s="130">
        <v>68.903217325417415</v>
      </c>
      <c r="F34" s="131">
        <v>5.787865391480547E-2</v>
      </c>
      <c r="G34" s="132">
        <v>4.1957551058475984E-2</v>
      </c>
      <c r="H34" s="130"/>
      <c r="I34" s="129">
        <v>68.903217325417415</v>
      </c>
      <c r="J34" s="129">
        <v>0</v>
      </c>
      <c r="K34" s="131">
        <v>6.7739920761161934E-2</v>
      </c>
      <c r="L34" s="131">
        <v>0</v>
      </c>
      <c r="M34" s="132">
        <v>4.1957551058475984E-2</v>
      </c>
      <c r="N34" s="132"/>
      <c r="P34" s="129">
        <v>4274.142758</v>
      </c>
      <c r="Q34" s="129">
        <v>0</v>
      </c>
      <c r="R34" s="135">
        <v>4274.142758</v>
      </c>
    </row>
    <row r="35" spans="1:18" s="134" customFormat="1" ht="12" x14ac:dyDescent="0.25">
      <c r="A35" s="55" t="s">
        <v>86</v>
      </c>
      <c r="B35" s="129">
        <v>205.55669499999999</v>
      </c>
      <c r="C35" s="129">
        <v>0</v>
      </c>
      <c r="D35" s="130">
        <v>205.55669499999999</v>
      </c>
      <c r="E35" s="130">
        <v>3.180329205259683</v>
      </c>
      <c r="F35" s="131">
        <v>2.6714742874346387E-3</v>
      </c>
      <c r="G35" s="132">
        <v>-5.7731205978044486E-2</v>
      </c>
      <c r="H35" s="130"/>
      <c r="I35" s="129">
        <v>3.180329205259683</v>
      </c>
      <c r="J35" s="129">
        <v>0</v>
      </c>
      <c r="K35" s="131">
        <v>3.1266355436095007E-3</v>
      </c>
      <c r="L35" s="131">
        <v>0</v>
      </c>
      <c r="M35" s="132">
        <v>-5.7731205978044486E-2</v>
      </c>
      <c r="N35" s="132"/>
      <c r="P35" s="129">
        <v>218.15080399999999</v>
      </c>
      <c r="Q35" s="129">
        <v>0</v>
      </c>
      <c r="R35" s="135">
        <v>218.15080399999999</v>
      </c>
    </row>
    <row r="36" spans="1:18" s="134" customFormat="1" ht="12" x14ac:dyDescent="0.25">
      <c r="A36" s="55" t="s">
        <v>87</v>
      </c>
      <c r="B36" s="129">
        <v>2218.2723620000002</v>
      </c>
      <c r="C36" s="129"/>
      <c r="D36" s="130">
        <v>2218.2723620000002</v>
      </c>
      <c r="E36" s="130">
        <v>34.320635375505432</v>
      </c>
      <c r="F36" s="131">
        <v>2.882930948860558E-2</v>
      </c>
      <c r="G36" s="132">
        <v>-9.3521021228280876E-2</v>
      </c>
      <c r="H36" s="130"/>
      <c r="I36" s="129">
        <v>34.320635375505432</v>
      </c>
      <c r="J36" s="129">
        <v>0</v>
      </c>
      <c r="K36" s="131">
        <v>3.3741198322126173E-2</v>
      </c>
      <c r="L36" s="131">
        <v>0</v>
      </c>
      <c r="M36" s="132">
        <v>-9.3521021228280876E-2</v>
      </c>
      <c r="N36" s="132"/>
      <c r="P36" s="129">
        <v>2447.130506</v>
      </c>
      <c r="Q36" s="129">
        <v>0</v>
      </c>
      <c r="R36" s="135">
        <v>2447.130506</v>
      </c>
    </row>
    <row r="37" spans="1:18" ht="12.75" x14ac:dyDescent="0.25">
      <c r="A37" s="32" t="s">
        <v>88</v>
      </c>
      <c r="B37" s="111">
        <v>10691.933401</v>
      </c>
      <c r="C37" s="111">
        <v>18.258945000000001</v>
      </c>
      <c r="D37" s="112">
        <v>10710.192346</v>
      </c>
      <c r="E37" s="113">
        <v>165.70580448344199</v>
      </c>
      <c r="F37" s="114">
        <v>0.13919275879493134</v>
      </c>
      <c r="G37" s="115">
        <v>1.7720141812716195E-2</v>
      </c>
      <c r="H37" s="112"/>
      <c r="I37" s="111">
        <v>165.42330599298549</v>
      </c>
      <c r="J37" s="111">
        <v>0.28249849045651498</v>
      </c>
      <c r="K37" s="117">
        <v>0.16263045580428412</v>
      </c>
      <c r="L37" s="117">
        <v>1.6300728946288224E-3</v>
      </c>
      <c r="M37" s="116">
        <v>1.9377581845736902E-2</v>
      </c>
      <c r="N37" s="116">
        <v>-0.47865412124459017</v>
      </c>
      <c r="O37" s="3"/>
      <c r="P37" s="111">
        <v>10488.687991000001</v>
      </c>
      <c r="Q37" s="111">
        <v>35.022708999999999</v>
      </c>
      <c r="R37" s="112">
        <v>10523.710700000001</v>
      </c>
    </row>
    <row r="38" spans="1:18" s="134" customFormat="1" ht="12.75" x14ac:dyDescent="0.25">
      <c r="A38" s="32" t="s">
        <v>89</v>
      </c>
      <c r="B38" s="129">
        <v>648.99886400000003</v>
      </c>
      <c r="C38" s="129">
        <v>5.6954039999999999</v>
      </c>
      <c r="D38" s="130">
        <v>654.69426800000008</v>
      </c>
      <c r="E38" s="130">
        <v>10.129289639709912</v>
      </c>
      <c r="F38" s="131">
        <v>8.5085961471254561E-3</v>
      </c>
      <c r="G38" s="132">
        <v>0.12336224828789022</v>
      </c>
      <c r="H38" s="130"/>
      <c r="I38" s="129">
        <v>10.041171567579237</v>
      </c>
      <c r="J38" s="129">
        <v>8.8118072130673339E-2</v>
      </c>
      <c r="K38" s="131">
        <v>9.8716459512281432E-3</v>
      </c>
      <c r="L38" s="131">
        <v>5.0845893255938794E-4</v>
      </c>
      <c r="M38" s="132">
        <v>0.1243765243297974</v>
      </c>
      <c r="N38" s="132">
        <v>1.8651901345687616E-2</v>
      </c>
      <c r="P38" s="129">
        <v>577.20776799999999</v>
      </c>
      <c r="Q38" s="129">
        <v>5.591119</v>
      </c>
      <c r="R38" s="135">
        <v>582.79888700000004</v>
      </c>
    </row>
    <row r="39" spans="1:18" s="134" customFormat="1" ht="12" x14ac:dyDescent="0.25">
      <c r="A39" s="55" t="s">
        <v>90</v>
      </c>
      <c r="B39" s="129">
        <v>506.19675100000001</v>
      </c>
      <c r="C39" s="129">
        <v>1.8902190000000001</v>
      </c>
      <c r="D39" s="130">
        <v>508.08697000000001</v>
      </c>
      <c r="E39" s="130">
        <v>7.8610128923453484</v>
      </c>
      <c r="F39" s="131">
        <v>6.6032452805080116E-3</v>
      </c>
      <c r="G39" s="132">
        <v>-8.0274831427032511E-2</v>
      </c>
      <c r="H39" s="130"/>
      <c r="I39" s="129">
        <v>7.8317678283982124</v>
      </c>
      <c r="J39" s="129">
        <v>2.9245063947135136E-2</v>
      </c>
      <c r="K39" s="131">
        <v>7.6995436890841627E-3</v>
      </c>
      <c r="L39" s="131">
        <v>1.6874987885731613E-4</v>
      </c>
      <c r="M39" s="132">
        <v>-7.8667356909778996E-2</v>
      </c>
      <c r="N39" s="132">
        <v>-0.37315732923003453</v>
      </c>
      <c r="P39" s="129">
        <v>549.41801399999997</v>
      </c>
      <c r="Q39" s="129">
        <v>3.01546</v>
      </c>
      <c r="R39" s="135">
        <v>552.43347399999993</v>
      </c>
    </row>
    <row r="40" spans="1:18" s="134" customFormat="1" ht="12" x14ac:dyDescent="0.25">
      <c r="A40" s="55" t="s">
        <v>91</v>
      </c>
      <c r="B40" s="129">
        <v>9199.4294250000003</v>
      </c>
      <c r="C40" s="129">
        <v>0</v>
      </c>
      <c r="D40" s="130">
        <v>9199.4294250000003</v>
      </c>
      <c r="E40" s="130">
        <v>142.33160380425846</v>
      </c>
      <c r="F40" s="131">
        <v>0.11955844672418539</v>
      </c>
      <c r="G40" s="132">
        <v>1.9758767673307531E-2</v>
      </c>
      <c r="H40" s="130"/>
      <c r="I40" s="129">
        <v>142.33160380425846</v>
      </c>
      <c r="J40" s="129">
        <v>0</v>
      </c>
      <c r="K40" s="131">
        <v>0.13992861201203938</v>
      </c>
      <c r="L40" s="131">
        <v>0</v>
      </c>
      <c r="M40" s="132">
        <v>1.9758767673307531E-2</v>
      </c>
      <c r="N40" s="132"/>
      <c r="P40" s="129">
        <v>9021.1819859999996</v>
      </c>
      <c r="Q40" s="129">
        <v>0</v>
      </c>
      <c r="R40" s="135">
        <v>9021.1819859999996</v>
      </c>
    </row>
    <row r="41" spans="1:18" s="134" customFormat="1" ht="12" x14ac:dyDescent="0.25">
      <c r="A41" s="998" t="s">
        <v>92</v>
      </c>
      <c r="B41" s="136">
        <v>337.30836099999999</v>
      </c>
      <c r="C41" s="136">
        <v>10.673322000000001</v>
      </c>
      <c r="D41" s="137">
        <v>347.98168299999998</v>
      </c>
      <c r="E41" s="137">
        <v>5.3838981471282992</v>
      </c>
      <c r="F41" s="138">
        <v>4.5224706431125057E-3</v>
      </c>
      <c r="G41" s="139">
        <v>-5.0235858278451229E-3</v>
      </c>
      <c r="H41" s="137"/>
      <c r="I41" s="136">
        <v>5.218762792749593</v>
      </c>
      <c r="J41" s="136">
        <v>0.16513535437870655</v>
      </c>
      <c r="K41" s="138">
        <v>5.1306541519324615E-3</v>
      </c>
      <c r="L41" s="138">
        <v>9.5286408321211839E-4</v>
      </c>
      <c r="M41" s="139">
        <v>-1.0478343359205944E-2</v>
      </c>
      <c r="N41" s="139">
        <v>0.20488092437418759</v>
      </c>
      <c r="P41" s="136">
        <v>340.88022100000001</v>
      </c>
      <c r="Q41" s="136">
        <v>8.8584040000000002</v>
      </c>
      <c r="R41" s="140">
        <v>349.73862500000001</v>
      </c>
    </row>
    <row r="42" spans="1:18" s="109" customFormat="1" ht="12.75" x14ac:dyDescent="0.25">
      <c r="A42" s="45" t="s">
        <v>49</v>
      </c>
      <c r="B42" s="102">
        <v>412.20860900000002</v>
      </c>
      <c r="C42" s="102">
        <v>1780.3154440000001</v>
      </c>
      <c r="D42" s="103">
        <v>2192.5240530000001</v>
      </c>
      <c r="E42" s="104">
        <v>33.922263047624057</v>
      </c>
      <c r="F42" s="105">
        <v>2.8494677014394891E-2</v>
      </c>
      <c r="G42" s="106">
        <v>6.069196180751435E-2</v>
      </c>
      <c r="H42" s="103"/>
      <c r="I42" s="102">
        <v>6.3776034045603307</v>
      </c>
      <c r="J42" s="102">
        <v>27.544659643063731</v>
      </c>
      <c r="K42" s="108">
        <v>6.2699299980534867E-3</v>
      </c>
      <c r="L42" s="108">
        <v>0.15893820530997146</v>
      </c>
      <c r="M42" s="107">
        <v>-9.8881659638363595E-2</v>
      </c>
      <c r="N42" s="107">
        <v>0.10604127400590246</v>
      </c>
      <c r="P42" s="102">
        <v>457.441149</v>
      </c>
      <c r="Q42" s="102">
        <v>1609.6283980000001</v>
      </c>
      <c r="R42" s="103">
        <v>2067.0695470000001</v>
      </c>
    </row>
    <row r="43" spans="1:18" ht="12.75" x14ac:dyDescent="0.25">
      <c r="A43" s="32" t="s">
        <v>50</v>
      </c>
      <c r="B43" s="111">
        <v>127.06836800000001</v>
      </c>
      <c r="C43" s="111">
        <v>56.405544999999996</v>
      </c>
      <c r="D43" s="112">
        <v>183.47391300000001</v>
      </c>
      <c r="E43" s="113">
        <v>2.8386691268663093</v>
      </c>
      <c r="F43" s="114">
        <v>2.3844800627608842E-3</v>
      </c>
      <c r="G43" s="115">
        <v>-0.29190464899587509</v>
      </c>
      <c r="H43" s="112"/>
      <c r="I43" s="111">
        <v>1.9659746028466012</v>
      </c>
      <c r="J43" s="111">
        <v>0.87269452401970793</v>
      </c>
      <c r="K43" s="117">
        <v>1.932782952446536E-3</v>
      </c>
      <c r="L43" s="117">
        <v>5.0356222668542071E-3</v>
      </c>
      <c r="M43" s="116">
        <v>-0.29030690769517142</v>
      </c>
      <c r="N43" s="116">
        <v>-0.29547775782757502</v>
      </c>
      <c r="O43" s="3"/>
      <c r="P43" s="111">
        <v>179.04692800000001</v>
      </c>
      <c r="Q43" s="111">
        <v>80.062121000000005</v>
      </c>
      <c r="R43" s="112">
        <v>259.10904900000003</v>
      </c>
    </row>
    <row r="44" spans="1:18" ht="12.75" x14ac:dyDescent="0.25">
      <c r="A44" s="32" t="s">
        <v>51</v>
      </c>
      <c r="B44" s="111">
        <v>212.38476199999999</v>
      </c>
      <c r="C44" s="111">
        <v>1224.676238</v>
      </c>
      <c r="D44" s="112">
        <v>1437.0609999999999</v>
      </c>
      <c r="E44" s="113">
        <v>22.233900326329366</v>
      </c>
      <c r="F44" s="114">
        <v>1.8676460579282562E-2</v>
      </c>
      <c r="G44" s="115">
        <v>9.4044387010914221E-2</v>
      </c>
      <c r="H44" s="112"/>
      <c r="I44" s="111">
        <v>3.2859715969880083</v>
      </c>
      <c r="J44" s="111">
        <v>18.947928729341356</v>
      </c>
      <c r="K44" s="117">
        <v>3.2304943694013198E-3</v>
      </c>
      <c r="L44" s="117">
        <v>0.1093333453964507</v>
      </c>
      <c r="M44" s="116">
        <v>7.6899421035790505E-2</v>
      </c>
      <c r="N44" s="116">
        <v>9.7073386685398777E-2</v>
      </c>
      <c r="O44" s="3"/>
      <c r="P44" s="111">
        <v>197.21875399999999</v>
      </c>
      <c r="Q44" s="111">
        <v>1116.3120469999999</v>
      </c>
      <c r="R44" s="112">
        <v>1313.5308009999999</v>
      </c>
    </row>
    <row r="45" spans="1:18" ht="12.75" x14ac:dyDescent="0.25">
      <c r="A45" s="127" t="s">
        <v>55</v>
      </c>
      <c r="B45" s="119">
        <v>72.755478999999994</v>
      </c>
      <c r="C45" s="119">
        <v>499.23366099999998</v>
      </c>
      <c r="D45" s="120">
        <v>571.98914000000002</v>
      </c>
      <c r="E45" s="121">
        <v>8.8496935944283877</v>
      </c>
      <c r="F45" s="122">
        <v>7.433736372351442E-3</v>
      </c>
      <c r="G45" s="123">
        <v>0.15686647357672778</v>
      </c>
      <c r="H45" s="120"/>
      <c r="I45" s="119">
        <v>1.1256572047257207</v>
      </c>
      <c r="J45" s="119">
        <v>7.7240363897026656</v>
      </c>
      <c r="K45" s="124">
        <v>1.1066526762056306E-3</v>
      </c>
      <c r="L45" s="124">
        <v>4.4569237646666558E-2</v>
      </c>
      <c r="M45" s="125">
        <v>-0.1037257722213043</v>
      </c>
      <c r="N45" s="125">
        <v>0.20805456970156122</v>
      </c>
      <c r="O45" s="3"/>
      <c r="P45" s="119">
        <v>81.175466999999998</v>
      </c>
      <c r="Q45" s="119">
        <v>413.25423000000001</v>
      </c>
      <c r="R45" s="120">
        <v>494.42969700000003</v>
      </c>
    </row>
    <row r="46" spans="1:18" s="109" customFormat="1" ht="12.75" x14ac:dyDescent="0.25">
      <c r="A46" s="45" t="s">
        <v>56</v>
      </c>
      <c r="B46" s="102">
        <v>457.61192799999998</v>
      </c>
      <c r="C46" s="102">
        <v>544.80871200000001</v>
      </c>
      <c r="D46" s="103">
        <v>1002.42064</v>
      </c>
      <c r="E46" s="104">
        <v>15.509237669671148</v>
      </c>
      <c r="F46" s="105">
        <v>1.3027748694606005E-2</v>
      </c>
      <c r="G46" s="106">
        <v>-9.5682422099732767E-2</v>
      </c>
      <c r="H46" s="103"/>
      <c r="I46" s="102">
        <v>7.0800738418838236</v>
      </c>
      <c r="J46" s="102">
        <v>8.429163827787324</v>
      </c>
      <c r="K46" s="108">
        <v>6.9605405908305324E-3</v>
      </c>
      <c r="L46" s="108">
        <v>4.8637964251978437E-2</v>
      </c>
      <c r="M46" s="107">
        <v>-3.2037079188454665E-2</v>
      </c>
      <c r="N46" s="107">
        <v>-0.1430123419727759</v>
      </c>
      <c r="P46" s="102">
        <v>472.75770399999999</v>
      </c>
      <c r="Q46" s="102">
        <v>635.72527200000002</v>
      </c>
      <c r="R46" s="103">
        <v>1108.482976</v>
      </c>
    </row>
    <row r="47" spans="1:18" ht="12.75" x14ac:dyDescent="0.25">
      <c r="A47" s="32" t="s">
        <v>57</v>
      </c>
      <c r="B47" s="111">
        <v>268.63021099999997</v>
      </c>
      <c r="C47" s="111">
        <v>168.89186100000001</v>
      </c>
      <c r="D47" s="112">
        <v>437.52207199999998</v>
      </c>
      <c r="E47" s="113">
        <v>6.7692478881669595</v>
      </c>
      <c r="F47" s="114">
        <v>5.6861634476713429E-3</v>
      </c>
      <c r="G47" s="115">
        <v>-8.1287738717017666E-2</v>
      </c>
      <c r="H47" s="112"/>
      <c r="I47" s="111">
        <v>4.1561891499489763</v>
      </c>
      <c r="J47" s="111">
        <v>2.6130587382179837</v>
      </c>
      <c r="K47" s="117">
        <v>4.0860199946293153E-3</v>
      </c>
      <c r="L47" s="117">
        <v>1.5077872502464887E-2</v>
      </c>
      <c r="M47" s="116">
        <v>-4.7045098095200855E-3</v>
      </c>
      <c r="N47" s="116">
        <v>-0.18146415097719371</v>
      </c>
      <c r="O47" s="3"/>
      <c r="P47" s="111">
        <v>269.89995800000003</v>
      </c>
      <c r="Q47" s="111">
        <v>206.334104</v>
      </c>
      <c r="R47" s="112">
        <v>476.23406199999999</v>
      </c>
    </row>
    <row r="48" spans="1:18" ht="12.75" x14ac:dyDescent="0.25">
      <c r="A48" s="3" t="s">
        <v>93</v>
      </c>
      <c r="B48" s="111">
        <v>7.3340050000000003</v>
      </c>
      <c r="C48" s="111">
        <v>3.1248040000000001</v>
      </c>
      <c r="D48" s="112">
        <v>10.458809</v>
      </c>
      <c r="E48" s="113">
        <v>0.16181645513872864</v>
      </c>
      <c r="F48" s="114">
        <v>1.359257080908505E-4</v>
      </c>
      <c r="G48" s="115">
        <v>-0.50554895398221422</v>
      </c>
      <c r="H48" s="112"/>
      <c r="I48" s="111">
        <v>0.11347015621661238</v>
      </c>
      <c r="J48" s="111">
        <v>4.8346298922116254E-2</v>
      </c>
      <c r="K48" s="117">
        <v>1.1155443372938934E-4</v>
      </c>
      <c r="L48" s="117">
        <v>2.7896783200933694E-4</v>
      </c>
      <c r="M48" s="116">
        <v>-0.21362436145891339</v>
      </c>
      <c r="N48" s="116">
        <v>-0.73576891038723313</v>
      </c>
      <c r="O48" s="3"/>
      <c r="P48" s="111">
        <v>9.3263379999999998</v>
      </c>
      <c r="Q48" s="111">
        <v>11.826027</v>
      </c>
      <c r="R48" s="112">
        <v>21.152365</v>
      </c>
    </row>
    <row r="49" spans="1:18" ht="12.75" x14ac:dyDescent="0.25">
      <c r="A49" s="32" t="s">
        <v>60</v>
      </c>
      <c r="B49" s="111">
        <v>72.748339999999999</v>
      </c>
      <c r="C49" s="111">
        <v>190.85855100000001</v>
      </c>
      <c r="D49" s="112">
        <v>263.60689100000002</v>
      </c>
      <c r="E49" s="113">
        <v>4.0784694176709051</v>
      </c>
      <c r="F49" s="114">
        <v>3.4259114318659655E-3</v>
      </c>
      <c r="G49" s="115">
        <v>-0.12401406181206587</v>
      </c>
      <c r="H49" s="112"/>
      <c r="I49" s="111">
        <v>1.1255467516451421</v>
      </c>
      <c r="J49" s="111">
        <v>2.9529226660257635</v>
      </c>
      <c r="K49" s="117">
        <v>1.106544087910096E-3</v>
      </c>
      <c r="L49" s="117">
        <v>1.7038955465019077E-2</v>
      </c>
      <c r="M49" s="116">
        <v>-2.1070146129640199E-2</v>
      </c>
      <c r="N49" s="116">
        <v>-0.1577730715501301</v>
      </c>
      <c r="O49" s="3"/>
      <c r="P49" s="111">
        <v>74.314149999999998</v>
      </c>
      <c r="Q49" s="111">
        <v>226.61178899999999</v>
      </c>
      <c r="R49" s="112">
        <v>300.92593899999997</v>
      </c>
    </row>
    <row r="50" spans="1:18" ht="12.75" x14ac:dyDescent="0.25">
      <c r="A50" s="127" t="s">
        <v>61</v>
      </c>
      <c r="B50" s="119">
        <v>108.899372</v>
      </c>
      <c r="C50" s="119">
        <v>181.93349599999999</v>
      </c>
      <c r="D50" s="120">
        <v>290.83286799999996</v>
      </c>
      <c r="E50" s="121">
        <v>4.4997039086945536</v>
      </c>
      <c r="F50" s="122">
        <v>3.7797481069778449E-3</v>
      </c>
      <c r="G50" s="123">
        <v>-6.2345500755213501E-2</v>
      </c>
      <c r="H50" s="120"/>
      <c r="I50" s="119">
        <v>1.6848677840730928</v>
      </c>
      <c r="J50" s="119">
        <v>2.8148361246214613</v>
      </c>
      <c r="K50" s="124">
        <v>1.6564220745617321E-3</v>
      </c>
      <c r="L50" s="124">
        <v>1.6242168452485137E-2</v>
      </c>
      <c r="M50" s="125">
        <v>-8.6546915883604747E-2</v>
      </c>
      <c r="N50" s="125">
        <v>-4.7235913407793984E-2</v>
      </c>
      <c r="O50" s="3"/>
      <c r="P50" s="119">
        <v>119.217258</v>
      </c>
      <c r="Q50" s="119">
        <v>190.953352</v>
      </c>
      <c r="R50" s="120">
        <v>310.17061000000001</v>
      </c>
    </row>
    <row r="51" spans="1:18" s="109" customFormat="1" ht="12.75" x14ac:dyDescent="0.25">
      <c r="A51" s="45" t="s">
        <v>62</v>
      </c>
      <c r="B51" s="102">
        <v>2949.0562880000002</v>
      </c>
      <c r="C51" s="102">
        <v>3606.7320479999998</v>
      </c>
      <c r="D51" s="103">
        <v>6555.7883359999996</v>
      </c>
      <c r="E51" s="104">
        <v>101.42975449416318</v>
      </c>
      <c r="F51" s="105">
        <v>8.5200922176180707E-2</v>
      </c>
      <c r="G51" s="106">
        <v>-6.2786470097449754E-2</v>
      </c>
      <c r="H51" s="103"/>
      <c r="I51" s="102">
        <v>45.627167924066462</v>
      </c>
      <c r="J51" s="102">
        <v>55.802586570096729</v>
      </c>
      <c r="K51" s="108">
        <v>4.4856842099771532E-2</v>
      </c>
      <c r="L51" s="108">
        <v>0.32199210576700354</v>
      </c>
      <c r="M51" s="107">
        <v>-9.6944735401071069E-3</v>
      </c>
      <c r="N51" s="107">
        <v>-0.10214468527211407</v>
      </c>
      <c r="P51" s="102">
        <v>2977.92571</v>
      </c>
      <c r="Q51" s="102">
        <v>4017.0526239999999</v>
      </c>
      <c r="R51" s="103">
        <v>6994.9783339999994</v>
      </c>
    </row>
    <row r="52" spans="1:18" ht="12.75" x14ac:dyDescent="0.25">
      <c r="A52" s="3" t="s">
        <v>1533</v>
      </c>
      <c r="B52" s="111">
        <v>553.93599500000005</v>
      </c>
      <c r="C52" s="111">
        <v>26.686592000000001</v>
      </c>
      <c r="D52" s="112">
        <v>580.62258700000007</v>
      </c>
      <c r="E52" s="113">
        <v>8.9832684392475333</v>
      </c>
      <c r="F52" s="114">
        <v>7.5459391477095007E-3</v>
      </c>
      <c r="G52" s="115">
        <v>2.7451843629647144E-2</v>
      </c>
      <c r="H52" s="112"/>
      <c r="I52" s="111">
        <v>8.5703791975400367</v>
      </c>
      <c r="J52" s="111">
        <v>0.41288924170749786</v>
      </c>
      <c r="K52" s="117">
        <v>8.4256850444676332E-3</v>
      </c>
      <c r="L52" s="117">
        <v>2.3824536559597705E-3</v>
      </c>
      <c r="M52" s="116">
        <v>2.1155192846185722E-2</v>
      </c>
      <c r="N52" s="116">
        <v>0.17826025163241233</v>
      </c>
      <c r="O52" s="3"/>
      <c r="P52" s="111">
        <v>542.46014600000001</v>
      </c>
      <c r="Q52" s="111">
        <v>22.649149000000001</v>
      </c>
      <c r="R52" s="112">
        <v>565.10929499999997</v>
      </c>
    </row>
    <row r="53" spans="1:18" ht="12.75" x14ac:dyDescent="0.25">
      <c r="A53" s="32" t="s">
        <v>64</v>
      </c>
      <c r="B53" s="111">
        <v>261.99361399999998</v>
      </c>
      <c r="C53" s="111">
        <v>4.4437999999999998E-2</v>
      </c>
      <c r="D53" s="112">
        <v>262.03805199999999</v>
      </c>
      <c r="E53" s="113">
        <v>4.0541966763230723</v>
      </c>
      <c r="F53" s="114">
        <v>3.4055223462678302E-3</v>
      </c>
      <c r="G53" s="115">
        <v>-4.6029141230425008E-2</v>
      </c>
      <c r="H53" s="112"/>
      <c r="I53" s="111">
        <v>4.0535091410947821</v>
      </c>
      <c r="J53" s="111">
        <v>6.8753522828983893E-4</v>
      </c>
      <c r="K53" s="117">
        <v>3.9850735376491028E-3</v>
      </c>
      <c r="L53" s="117">
        <v>3.9672160298152823E-6</v>
      </c>
      <c r="M53" s="116">
        <v>-4.604733605921163E-2</v>
      </c>
      <c r="N53" s="116">
        <v>7.483552631578938E-2</v>
      </c>
      <c r="O53" s="3"/>
      <c r="P53" s="111">
        <v>274.64005700000001</v>
      </c>
      <c r="Q53" s="111">
        <v>4.1343999999999999E-2</v>
      </c>
      <c r="R53" s="112">
        <v>274.68140099999999</v>
      </c>
    </row>
    <row r="54" spans="1:18" ht="12.75" x14ac:dyDescent="0.25">
      <c r="A54" s="32" t="s">
        <v>65</v>
      </c>
      <c r="B54" s="111">
        <v>465.16909199999998</v>
      </c>
      <c r="C54" s="111">
        <v>181.36585500000001</v>
      </c>
      <c r="D54" s="112">
        <v>646.53494699999999</v>
      </c>
      <c r="E54" s="113">
        <v>10.003050370921372</v>
      </c>
      <c r="F54" s="114">
        <v>8.402555250454951E-3</v>
      </c>
      <c r="G54" s="115">
        <v>-1.9062606995481568E-2</v>
      </c>
      <c r="H54" s="112"/>
      <c r="I54" s="111">
        <v>7.1969966664025629</v>
      </c>
      <c r="J54" s="111">
        <v>2.8060537045188094</v>
      </c>
      <c r="K54" s="117">
        <v>7.0754894012854102E-3</v>
      </c>
      <c r="L54" s="117">
        <v>1.6191492128744638E-2</v>
      </c>
      <c r="M54" s="116">
        <v>-1.6434117389330094E-4</v>
      </c>
      <c r="N54" s="116">
        <v>-6.441815716517485E-2</v>
      </c>
      <c r="O54" s="3"/>
      <c r="P54" s="111">
        <v>465.24555099999998</v>
      </c>
      <c r="Q54" s="111">
        <v>193.853543</v>
      </c>
      <c r="R54" s="112">
        <v>659.09909399999992</v>
      </c>
    </row>
    <row r="55" spans="1:18" ht="12.75" x14ac:dyDescent="0.25">
      <c r="A55" s="32" t="s">
        <v>66</v>
      </c>
      <c r="B55" s="111">
        <v>1595.7144189999999</v>
      </c>
      <c r="C55" s="111">
        <v>3151.5757669999998</v>
      </c>
      <c r="D55" s="112">
        <v>4747.2901860000002</v>
      </c>
      <c r="E55" s="113">
        <v>73.449058053684297</v>
      </c>
      <c r="F55" s="114">
        <v>6.1697156917656239E-2</v>
      </c>
      <c r="G55" s="115">
        <v>-8.3136875774776131E-2</v>
      </c>
      <c r="H55" s="112"/>
      <c r="I55" s="111">
        <v>24.688552080484108</v>
      </c>
      <c r="J55" s="111">
        <v>48.760505973200175</v>
      </c>
      <c r="K55" s="117">
        <v>2.4271733985096342E-2</v>
      </c>
      <c r="L55" s="117">
        <v>0.2813578896894503</v>
      </c>
      <c r="M55" s="116">
        <v>-1.929660220625673E-2</v>
      </c>
      <c r="N55" s="116">
        <v>-0.11239224374192458</v>
      </c>
      <c r="O55" s="3"/>
      <c r="P55" s="111">
        <v>1627.112155</v>
      </c>
      <c r="Q55" s="111">
        <v>3550.6401839999999</v>
      </c>
      <c r="R55" s="112">
        <v>5177.7523389999997</v>
      </c>
    </row>
    <row r="56" spans="1:18" ht="12.75" x14ac:dyDescent="0.25">
      <c r="A56" s="32" t="s">
        <v>94</v>
      </c>
      <c r="B56" s="129">
        <v>1391.9533859999999</v>
      </c>
      <c r="C56" s="129">
        <v>2906.449126</v>
      </c>
      <c r="D56" s="130">
        <v>4298.4025119999997</v>
      </c>
      <c r="E56" s="130">
        <v>66.503964003095035</v>
      </c>
      <c r="F56" s="131">
        <v>5.5863282817679376E-2</v>
      </c>
      <c r="G56" s="132">
        <v>-9.2706167679753815E-2</v>
      </c>
      <c r="H56" s="130"/>
      <c r="I56" s="129">
        <v>21.536004973498454</v>
      </c>
      <c r="J56" s="129">
        <v>44.967959029596578</v>
      </c>
      <c r="K56" s="131">
        <v>2.1172411493165889E-2</v>
      </c>
      <c r="L56" s="131">
        <v>0.25947413390588725</v>
      </c>
      <c r="M56" s="132">
        <v>-1.898632592402405E-2</v>
      </c>
      <c r="N56" s="132">
        <v>-0.12422456030672835</v>
      </c>
      <c r="O56" s="134"/>
      <c r="P56" s="129">
        <v>1418.8929499999999</v>
      </c>
      <c r="Q56" s="129">
        <v>3318.7150430000002</v>
      </c>
      <c r="R56" s="135">
        <v>4737.6079929999996</v>
      </c>
    </row>
    <row r="57" spans="1:18" ht="12.75" x14ac:dyDescent="0.25">
      <c r="A57" s="55" t="s">
        <v>95</v>
      </c>
      <c r="B57" s="129">
        <v>203.761032</v>
      </c>
      <c r="C57" s="129">
        <v>245.12664100000001</v>
      </c>
      <c r="D57" s="130">
        <v>448.88767300000001</v>
      </c>
      <c r="E57" s="130">
        <v>6.9450940351174575</v>
      </c>
      <c r="F57" s="131">
        <v>5.8338740869805679E-3</v>
      </c>
      <c r="G57" s="132">
        <v>1.9864680938103119E-2</v>
      </c>
      <c r="H57" s="130"/>
      <c r="I57" s="129">
        <v>3.152547091513866</v>
      </c>
      <c r="J57" s="129">
        <v>3.7925469436035919</v>
      </c>
      <c r="K57" s="131">
        <v>3.0993224767198796E-3</v>
      </c>
      <c r="L57" s="131">
        <v>2.188375578356308E-2</v>
      </c>
      <c r="M57" s="132">
        <v>-2.1410959666280482E-2</v>
      </c>
      <c r="N57" s="132">
        <v>5.692138395638624E-2</v>
      </c>
      <c r="O57" s="134"/>
      <c r="P57" s="129">
        <v>208.21920499999999</v>
      </c>
      <c r="Q57" s="129">
        <v>231.925141</v>
      </c>
      <c r="R57" s="135">
        <v>440.14434599999998</v>
      </c>
    </row>
    <row r="58" spans="1:18" ht="12.75" x14ac:dyDescent="0.25">
      <c r="A58" s="127" t="s">
        <v>96</v>
      </c>
      <c r="B58" s="119">
        <v>72.243167999999997</v>
      </c>
      <c r="C58" s="119">
        <v>247.05939799999999</v>
      </c>
      <c r="D58" s="120">
        <v>319.30256599999996</v>
      </c>
      <c r="E58" s="121">
        <v>4.9401809849304952</v>
      </c>
      <c r="F58" s="122">
        <v>4.1497485400847764E-3</v>
      </c>
      <c r="G58" s="123">
        <v>3.0356647715756857E-3</v>
      </c>
      <c r="H58" s="120"/>
      <c r="I58" s="119">
        <v>1.1177308385449658</v>
      </c>
      <c r="J58" s="119">
        <v>3.8224501463855298</v>
      </c>
      <c r="K58" s="124">
        <v>1.0988601312730412E-3</v>
      </c>
      <c r="L58" s="124">
        <v>2.2056303255369586E-2</v>
      </c>
      <c r="M58" s="125">
        <v>5.514076609529206E-2</v>
      </c>
      <c r="N58" s="125">
        <v>-1.1241937621060516E-2</v>
      </c>
      <c r="O58" s="3"/>
      <c r="P58" s="119">
        <v>68.467800999999994</v>
      </c>
      <c r="Q58" s="119">
        <v>249.868403</v>
      </c>
      <c r="R58" s="120">
        <v>318.33620400000001</v>
      </c>
    </row>
    <row r="59" spans="1:18" s="109" customFormat="1" ht="12.75" x14ac:dyDescent="0.25">
      <c r="A59" s="45" t="s">
        <v>68</v>
      </c>
      <c r="B59" s="102">
        <v>555.043633</v>
      </c>
      <c r="C59" s="102">
        <v>383.80929700000002</v>
      </c>
      <c r="D59" s="103">
        <v>938.85293000000001</v>
      </c>
      <c r="E59" s="104">
        <v>14.525731661148887</v>
      </c>
      <c r="F59" s="105">
        <v>1.2201604341700827E-2</v>
      </c>
      <c r="G59" s="106">
        <v>-8.1400095225104385E-2</v>
      </c>
      <c r="H59" s="103"/>
      <c r="I59" s="102">
        <v>8.5875163356918982</v>
      </c>
      <c r="J59" s="102">
        <v>5.9382153254569872</v>
      </c>
      <c r="K59" s="105">
        <v>8.4425328554341046E-3</v>
      </c>
      <c r="L59" s="105">
        <v>3.4264692278017345E-2</v>
      </c>
      <c r="M59" s="106">
        <v>-8.5000883333349875E-2</v>
      </c>
      <c r="N59" s="106">
        <v>-7.6142422478155392E-2</v>
      </c>
      <c r="P59" s="102">
        <v>606.60564899999997</v>
      </c>
      <c r="Q59" s="102">
        <v>415.44206200000002</v>
      </c>
      <c r="R59" s="103">
        <v>1022.0477109999999</v>
      </c>
    </row>
    <row r="60" spans="1:18" ht="12.75" x14ac:dyDescent="0.25">
      <c r="A60" s="3" t="s">
        <v>69</v>
      </c>
      <c r="B60" s="111">
        <v>177.102675</v>
      </c>
      <c r="C60" s="111">
        <v>83.414204999999995</v>
      </c>
      <c r="D60" s="112">
        <v>260.51688000000001</v>
      </c>
      <c r="E60" s="113">
        <v>4.0306614286006708</v>
      </c>
      <c r="F60" s="114">
        <v>3.3857527547944636E-3</v>
      </c>
      <c r="G60" s="115">
        <v>-0.10046196761895687</v>
      </c>
      <c r="H60" s="112"/>
      <c r="I60" s="111">
        <v>2.7400946956853627</v>
      </c>
      <c r="J60" s="111">
        <v>1.2905667329153072</v>
      </c>
      <c r="K60" s="114">
        <v>2.6938335359172889E-3</v>
      </c>
      <c r="L60" s="114">
        <v>7.4468286419347874E-3</v>
      </c>
      <c r="M60" s="115">
        <v>-7.5447337996506048E-2</v>
      </c>
      <c r="N60" s="115">
        <v>-0.14932827550641325</v>
      </c>
      <c r="O60" s="3"/>
      <c r="P60" s="111">
        <v>191.55498900000001</v>
      </c>
      <c r="Q60" s="111">
        <v>98.056867999999994</v>
      </c>
      <c r="R60" s="112">
        <v>289.61185699999999</v>
      </c>
    </row>
    <row r="61" spans="1:18" ht="12.75" x14ac:dyDescent="0.25">
      <c r="A61" s="32" t="s">
        <v>71</v>
      </c>
      <c r="B61" s="111">
        <v>171.956007</v>
      </c>
      <c r="C61" s="111">
        <v>100.88197700000001</v>
      </c>
      <c r="D61" s="112">
        <v>272.83798400000001</v>
      </c>
      <c r="E61" s="112">
        <v>4.2212909135330001</v>
      </c>
      <c r="F61" s="114">
        <v>3.5458813875729194E-3</v>
      </c>
      <c r="G61" s="115">
        <v>-0.1121448165374318</v>
      </c>
      <c r="H61" s="112"/>
      <c r="I61" s="111">
        <v>2.6604665495421518</v>
      </c>
      <c r="J61" s="111">
        <v>1.5608243639908477</v>
      </c>
      <c r="K61" s="114">
        <v>2.6155497558635302E-3</v>
      </c>
      <c r="L61" s="114">
        <v>9.0062693252139312E-3</v>
      </c>
      <c r="M61" s="115">
        <v>-0.11264037531126547</v>
      </c>
      <c r="N61" s="115">
        <v>-0.11129884643160037</v>
      </c>
      <c r="O61" s="3"/>
      <c r="P61" s="111">
        <v>193.78389799999999</v>
      </c>
      <c r="Q61" s="111">
        <v>113.516199</v>
      </c>
      <c r="R61" s="112">
        <v>307.30009699999999</v>
      </c>
    </row>
    <row r="62" spans="1:18" ht="12.75" x14ac:dyDescent="0.25">
      <c r="A62" s="32" t="s">
        <v>72</v>
      </c>
      <c r="B62" s="111">
        <v>14.925303</v>
      </c>
      <c r="C62" s="111">
        <v>54.983369000000003</v>
      </c>
      <c r="D62" s="112">
        <v>69.908671999999996</v>
      </c>
      <c r="E62" s="112">
        <v>1.0816120159088949</v>
      </c>
      <c r="F62" s="114">
        <v>9.0855332985725359E-4</v>
      </c>
      <c r="G62" s="115">
        <v>-7.4008277604001971E-2</v>
      </c>
      <c r="H62" s="112"/>
      <c r="I62" s="111">
        <v>0.23092109468022903</v>
      </c>
      <c r="J62" s="111">
        <v>0.85069092122866596</v>
      </c>
      <c r="K62" s="114">
        <v>2.2702244195423315E-4</v>
      </c>
      <c r="L62" s="114">
        <v>4.9086570698512241E-3</v>
      </c>
      <c r="M62" s="115">
        <v>-0.26534450065778026</v>
      </c>
      <c r="N62" s="115">
        <v>-3.5624356559693648E-3</v>
      </c>
      <c r="O62" s="3"/>
      <c r="P62" s="111">
        <v>20.316057000000001</v>
      </c>
      <c r="Q62" s="111">
        <v>55.179943999999999</v>
      </c>
      <c r="R62" s="112">
        <v>75.496001000000007</v>
      </c>
    </row>
    <row r="63" spans="1:18" ht="12.75" x14ac:dyDescent="0.25">
      <c r="A63" s="141" t="s">
        <v>73</v>
      </c>
      <c r="B63" s="119">
        <v>191.05964800000001</v>
      </c>
      <c r="C63" s="119">
        <v>144.52974599999999</v>
      </c>
      <c r="D63" s="120">
        <v>335.58939399999997</v>
      </c>
      <c r="E63" s="120">
        <v>5.1921673031063209</v>
      </c>
      <c r="F63" s="122">
        <v>4.3614168694761906E-3</v>
      </c>
      <c r="G63" s="123">
        <v>-4.0185252846361319E-2</v>
      </c>
      <c r="H63" s="120"/>
      <c r="I63" s="119">
        <v>2.9560339957841553</v>
      </c>
      <c r="J63" s="119">
        <v>2.2361333073221665</v>
      </c>
      <c r="K63" s="122">
        <v>2.906127121699052E-3</v>
      </c>
      <c r="L63" s="122">
        <v>1.2902937241017398E-2</v>
      </c>
      <c r="M63" s="123">
        <v>-4.9221305539690952E-2</v>
      </c>
      <c r="N63" s="123">
        <v>-2.7973182585090517E-2</v>
      </c>
      <c r="O63" s="3"/>
      <c r="P63" s="119">
        <v>200.950704</v>
      </c>
      <c r="Q63" s="119">
        <v>148.689052</v>
      </c>
      <c r="R63" s="120">
        <v>349.63975600000003</v>
      </c>
    </row>
    <row r="64" spans="1:18" ht="12.75" x14ac:dyDescent="0.25">
      <c r="A64" s="56"/>
      <c r="B64" s="57"/>
      <c r="C64" s="57"/>
      <c r="D64" s="58"/>
      <c r="E64" s="59"/>
      <c r="F64" s="142"/>
      <c r="G64" s="61"/>
      <c r="H64" s="58"/>
      <c r="I64" s="143"/>
      <c r="J64" s="143"/>
      <c r="K64" s="144"/>
      <c r="L64" s="144"/>
      <c r="M64" s="123"/>
      <c r="N64" s="123"/>
      <c r="O64" s="3"/>
      <c r="P64" s="119"/>
      <c r="Q64" s="119"/>
      <c r="R64" s="120"/>
    </row>
    <row r="65" spans="1:18" s="109" customFormat="1" ht="17.45" customHeight="1" x14ac:dyDescent="0.25">
      <c r="A65" s="145" t="s">
        <v>97</v>
      </c>
      <c r="B65" s="57">
        <v>65743.733842000001</v>
      </c>
      <c r="C65" s="57">
        <v>11201.305818999999</v>
      </c>
      <c r="D65" s="58">
        <v>76945.039661000003</v>
      </c>
      <c r="E65" s="59">
        <v>1190.477190897348</v>
      </c>
      <c r="F65" s="142">
        <v>1</v>
      </c>
      <c r="G65" s="61">
        <v>-2.4417469628474908E-3</v>
      </c>
      <c r="H65" s="58"/>
      <c r="I65" s="57">
        <v>1017.1729838355885</v>
      </c>
      <c r="J65" s="57">
        <v>173.30420706175943</v>
      </c>
      <c r="K65" s="146">
        <v>1</v>
      </c>
      <c r="L65" s="146">
        <v>1</v>
      </c>
      <c r="M65" s="147">
        <v>1.2147151271111323E-2</v>
      </c>
      <c r="N65" s="147">
        <v>-8.0251433963636876E-2</v>
      </c>
      <c r="P65" s="57">
        <v>64954.719043999998</v>
      </c>
      <c r="Q65" s="57">
        <v>12178.660813</v>
      </c>
      <c r="R65" s="58">
        <v>77133.379856999993</v>
      </c>
    </row>
    <row r="66" spans="1:18" s="109" customFormat="1" ht="14.1" customHeight="1" x14ac:dyDescent="0.25">
      <c r="A66" s="148" t="s">
        <v>98</v>
      </c>
      <c r="B66" s="149">
        <v>811.55743600000005</v>
      </c>
      <c r="C66" s="149"/>
      <c r="D66" s="150">
        <v>811.55743600000005</v>
      </c>
      <c r="E66" s="151">
        <v>12.556243013424917</v>
      </c>
      <c r="F66" s="152"/>
      <c r="G66" s="153">
        <v>-3.119285695840357E-2</v>
      </c>
      <c r="H66" s="150"/>
      <c r="I66" s="102"/>
      <c r="J66" s="102"/>
      <c r="K66" s="108"/>
      <c r="L66" s="108"/>
      <c r="M66" s="107"/>
      <c r="N66" s="107"/>
      <c r="P66" s="149">
        <v>837.68729599999995</v>
      </c>
      <c r="Q66" s="57"/>
      <c r="R66" s="58">
        <v>837.68729599999995</v>
      </c>
    </row>
    <row r="67" spans="1:18" s="157" customFormat="1" ht="12.75" x14ac:dyDescent="0.2">
      <c r="A67" s="82" t="s">
        <v>99</v>
      </c>
      <c r="B67" s="154"/>
      <c r="C67" s="154"/>
      <c r="D67" s="154"/>
      <c r="E67" s="154"/>
      <c r="F67" s="155"/>
      <c r="G67" s="155"/>
      <c r="H67" s="154"/>
      <c r="I67" s="154"/>
      <c r="J67" s="154"/>
      <c r="K67" s="154"/>
      <c r="L67" s="156"/>
      <c r="P67" s="82"/>
      <c r="Q67" s="82"/>
    </row>
    <row r="68" spans="1:18" ht="26.45" customHeight="1" x14ac:dyDescent="0.25">
      <c r="A68" s="1057" t="s">
        <v>100</v>
      </c>
      <c r="B68" s="1057"/>
      <c r="C68" s="1057"/>
      <c r="D68" s="1057"/>
      <c r="E68" s="1057"/>
      <c r="F68" s="1057"/>
      <c r="G68" s="1057"/>
      <c r="H68" s="154"/>
      <c r="I68" s="158"/>
      <c r="J68" s="158"/>
      <c r="K68" s="158"/>
      <c r="L68" s="158"/>
      <c r="O68" s="3"/>
      <c r="P68" s="159"/>
      <c r="Q68" s="159"/>
    </row>
    <row r="69" spans="1:18" ht="12.75" x14ac:dyDescent="0.25">
      <c r="A69" s="154"/>
      <c r="B69" s="154"/>
      <c r="C69" s="154"/>
      <c r="D69" s="154"/>
      <c r="E69" s="154"/>
      <c r="F69" s="154"/>
      <c r="G69" s="154"/>
      <c r="H69" s="161"/>
      <c r="K69" s="160"/>
      <c r="L69" s="160"/>
      <c r="O69" s="3"/>
      <c r="P69" s="3"/>
      <c r="Q69" s="3"/>
    </row>
    <row r="70" spans="1:18" ht="12.75" x14ac:dyDescent="0.25">
      <c r="A70" s="160"/>
      <c r="B70" s="161"/>
      <c r="C70" s="161"/>
      <c r="D70" s="161"/>
      <c r="E70" s="161"/>
      <c r="F70" s="161"/>
      <c r="G70" s="161"/>
      <c r="H70" s="161"/>
      <c r="K70" s="160"/>
      <c r="L70" s="160"/>
      <c r="O70" s="3"/>
      <c r="P70" s="3"/>
      <c r="Q70" s="3"/>
    </row>
    <row r="71" spans="1:18" ht="12.75" x14ac:dyDescent="0.25">
      <c r="A71" s="160"/>
      <c r="B71" s="161"/>
      <c r="C71" s="161"/>
      <c r="D71" s="161"/>
      <c r="E71" s="161"/>
      <c r="F71" s="161"/>
      <c r="G71" s="161"/>
      <c r="H71" s="161"/>
      <c r="K71" s="160"/>
      <c r="L71" s="160"/>
      <c r="O71" s="3"/>
      <c r="P71" s="3"/>
      <c r="Q71" s="3"/>
    </row>
    <row r="72" spans="1:18" ht="12.75" x14ac:dyDescent="0.25">
      <c r="A72" s="160"/>
      <c r="B72" s="161"/>
      <c r="C72" s="161"/>
      <c r="D72" s="161"/>
      <c r="E72" s="161"/>
      <c r="F72" s="161"/>
      <c r="G72" s="161"/>
      <c r="H72" s="161"/>
      <c r="I72" s="161"/>
      <c r="J72" s="161"/>
      <c r="K72" s="161"/>
      <c r="O72" s="3"/>
    </row>
    <row r="73" spans="1:18" ht="12.75" x14ac:dyDescent="0.25">
      <c r="A73" s="160"/>
      <c r="B73" s="161"/>
      <c r="C73" s="161"/>
      <c r="D73" s="161"/>
      <c r="E73" s="161"/>
      <c r="F73" s="161"/>
      <c r="G73" s="161"/>
      <c r="H73" s="161"/>
      <c r="I73" s="161"/>
      <c r="J73" s="161"/>
      <c r="K73" s="161"/>
      <c r="O73" s="3"/>
    </row>
    <row r="74" spans="1:18" ht="12.75" x14ac:dyDescent="0.25">
      <c r="A74" s="160"/>
      <c r="B74" s="161"/>
      <c r="C74" s="161"/>
      <c r="D74" s="161"/>
      <c r="E74" s="161"/>
      <c r="F74" s="161"/>
      <c r="G74" s="161"/>
      <c r="H74" s="161"/>
      <c r="I74" s="161"/>
      <c r="J74" s="161"/>
      <c r="K74" s="161"/>
      <c r="O74" s="3"/>
    </row>
    <row r="75" spans="1:18" ht="12.75" x14ac:dyDescent="0.25">
      <c r="A75" s="160"/>
      <c r="B75" s="161"/>
      <c r="C75" s="161"/>
      <c r="D75" s="161"/>
      <c r="E75" s="161"/>
      <c r="F75" s="161"/>
      <c r="G75" s="161"/>
      <c r="H75" s="161"/>
      <c r="I75" s="161"/>
      <c r="J75" s="161"/>
      <c r="K75" s="161"/>
      <c r="O75" s="3"/>
    </row>
    <row r="76" spans="1:18" ht="12.75" x14ac:dyDescent="0.25">
      <c r="A76" s="160"/>
      <c r="B76" s="161"/>
      <c r="C76" s="161"/>
      <c r="D76" s="161"/>
      <c r="E76" s="161"/>
      <c r="F76" s="161"/>
      <c r="G76" s="161"/>
      <c r="H76" s="161"/>
      <c r="I76" s="161"/>
      <c r="J76" s="161"/>
      <c r="K76" s="161"/>
      <c r="O76" s="3"/>
    </row>
    <row r="77" spans="1:18" ht="12.75" x14ac:dyDescent="0.25">
      <c r="A77" s="160"/>
      <c r="B77" s="161"/>
      <c r="C77" s="161"/>
      <c r="D77" s="161"/>
      <c r="E77" s="161"/>
      <c r="F77" s="161"/>
      <c r="G77" s="161"/>
      <c r="H77" s="161"/>
      <c r="I77" s="161"/>
      <c r="J77" s="161"/>
      <c r="K77" s="161"/>
      <c r="O77" s="3"/>
    </row>
    <row r="78" spans="1:18" ht="12.75" x14ac:dyDescent="0.25">
      <c r="A78" s="160"/>
      <c r="B78" s="161"/>
      <c r="C78" s="161"/>
      <c r="D78" s="161"/>
      <c r="E78" s="161"/>
      <c r="F78" s="161"/>
      <c r="G78" s="161"/>
      <c r="H78" s="161"/>
      <c r="I78" s="161"/>
      <c r="J78" s="161"/>
      <c r="K78" s="161"/>
      <c r="O78" s="3"/>
    </row>
    <row r="79" spans="1:18" ht="12.75" x14ac:dyDescent="0.25">
      <c r="A79" s="160"/>
      <c r="B79" s="161"/>
      <c r="C79" s="161"/>
      <c r="D79" s="161"/>
      <c r="E79" s="161"/>
      <c r="F79" s="161"/>
      <c r="G79" s="161"/>
      <c r="H79" s="161"/>
      <c r="I79" s="161"/>
      <c r="J79" s="161"/>
      <c r="K79" s="161"/>
      <c r="O79" s="3"/>
    </row>
    <row r="80" spans="1:18" ht="12.75" x14ac:dyDescent="0.25">
      <c r="A80" s="160"/>
      <c r="B80" s="161"/>
      <c r="C80" s="161"/>
      <c r="D80" s="161"/>
      <c r="E80" s="161"/>
      <c r="F80" s="161"/>
      <c r="G80" s="161"/>
      <c r="H80" s="161"/>
      <c r="I80" s="161"/>
      <c r="J80" s="161"/>
      <c r="K80" s="161"/>
      <c r="O80" s="3"/>
    </row>
    <row r="81" spans="1:17" ht="12.75" x14ac:dyDescent="0.25">
      <c r="A81" s="160"/>
      <c r="B81" s="161"/>
      <c r="C81" s="161"/>
      <c r="D81" s="161"/>
      <c r="E81" s="161"/>
      <c r="F81" s="161"/>
      <c r="G81" s="161"/>
      <c r="H81" s="161"/>
      <c r="I81" s="161"/>
      <c r="J81" s="161"/>
      <c r="K81" s="161"/>
      <c r="O81" s="3"/>
    </row>
    <row r="82" spans="1:17" ht="12.75" x14ac:dyDescent="0.25">
      <c r="A82" s="160"/>
      <c r="B82" s="161"/>
      <c r="C82" s="161"/>
      <c r="D82" s="161"/>
      <c r="E82" s="161"/>
      <c r="F82" s="161"/>
      <c r="G82" s="161"/>
      <c r="H82" s="161"/>
      <c r="I82" s="161"/>
      <c r="J82" s="161"/>
      <c r="K82" s="161"/>
      <c r="O82" s="3"/>
    </row>
    <row r="83" spans="1:17" s="161" customFormat="1" ht="12.75" x14ac:dyDescent="0.25">
      <c r="A83" s="160"/>
      <c r="P83" s="160"/>
      <c r="Q83" s="160"/>
    </row>
    <row r="84" spans="1:17" s="161" customFormat="1" ht="12.75" x14ac:dyDescent="0.25">
      <c r="A84" s="160"/>
      <c r="P84" s="160"/>
      <c r="Q84" s="160"/>
    </row>
    <row r="85" spans="1:17" s="161" customFormat="1" ht="12.75" x14ac:dyDescent="0.25">
      <c r="A85" s="160"/>
      <c r="P85" s="160"/>
      <c r="Q85" s="160"/>
    </row>
    <row r="86" spans="1:17" s="161" customFormat="1" ht="12.75" x14ac:dyDescent="0.25">
      <c r="A86" s="160"/>
      <c r="P86" s="160"/>
      <c r="Q86" s="160"/>
    </row>
    <row r="87" spans="1:17" s="161" customFormat="1" ht="12.75" x14ac:dyDescent="0.25">
      <c r="A87" s="160"/>
      <c r="P87" s="160"/>
      <c r="Q87" s="160"/>
    </row>
    <row r="88" spans="1:17" s="161" customFormat="1" ht="12.75" x14ac:dyDescent="0.25">
      <c r="A88" s="160"/>
      <c r="P88" s="160"/>
      <c r="Q88" s="160"/>
    </row>
    <row r="89" spans="1:17" s="161" customFormat="1" ht="12.75" x14ac:dyDescent="0.25">
      <c r="A89" s="160"/>
      <c r="P89" s="160"/>
      <c r="Q89" s="160"/>
    </row>
    <row r="90" spans="1:17" s="161" customFormat="1" ht="12.75" x14ac:dyDescent="0.25">
      <c r="A90" s="160"/>
      <c r="P90" s="160"/>
      <c r="Q90" s="160"/>
    </row>
    <row r="91" spans="1:17" s="161" customFormat="1" ht="12.75" x14ac:dyDescent="0.25">
      <c r="A91" s="160"/>
      <c r="P91" s="160"/>
      <c r="Q91" s="160"/>
    </row>
    <row r="92" spans="1:17" s="161" customFormat="1" ht="12.75" x14ac:dyDescent="0.25">
      <c r="A92" s="160"/>
      <c r="P92" s="160"/>
      <c r="Q92" s="160"/>
    </row>
    <row r="93" spans="1:17" s="161" customFormat="1" ht="12.75" x14ac:dyDescent="0.25">
      <c r="A93" s="160"/>
      <c r="P93" s="160"/>
      <c r="Q93" s="160"/>
    </row>
    <row r="94" spans="1:17" s="161" customFormat="1" ht="12.75" x14ac:dyDescent="0.25">
      <c r="A94" s="160"/>
      <c r="P94" s="160"/>
      <c r="Q94" s="160"/>
    </row>
    <row r="95" spans="1:17" s="161" customFormat="1" ht="12.75" x14ac:dyDescent="0.25">
      <c r="A95" s="160"/>
      <c r="P95" s="160"/>
      <c r="Q95" s="160"/>
    </row>
    <row r="96" spans="1:17" s="161" customFormat="1" ht="12.75" x14ac:dyDescent="0.25">
      <c r="A96" s="160"/>
      <c r="P96" s="160"/>
      <c r="Q96" s="160"/>
    </row>
    <row r="97" spans="1:17" s="161" customFormat="1" ht="12.75" x14ac:dyDescent="0.25">
      <c r="A97" s="160"/>
      <c r="P97" s="160"/>
      <c r="Q97" s="160"/>
    </row>
    <row r="98" spans="1:17" s="161" customFormat="1" ht="12.75" x14ac:dyDescent="0.25">
      <c r="A98" s="160"/>
      <c r="P98" s="160"/>
      <c r="Q98" s="160"/>
    </row>
    <row r="99" spans="1:17" s="161" customFormat="1" ht="12.75" x14ac:dyDescent="0.25">
      <c r="A99" s="160"/>
      <c r="P99" s="160"/>
      <c r="Q99" s="160"/>
    </row>
    <row r="100" spans="1:17" s="161" customFormat="1" ht="12.75" x14ac:dyDescent="0.25">
      <c r="A100" s="160"/>
      <c r="P100" s="160"/>
      <c r="Q100" s="160"/>
    </row>
    <row r="101" spans="1:17" s="161" customFormat="1" ht="12.75" x14ac:dyDescent="0.25">
      <c r="A101" s="160"/>
      <c r="P101" s="160"/>
      <c r="Q101" s="160"/>
    </row>
    <row r="102" spans="1:17" s="161" customFormat="1" ht="12.75" x14ac:dyDescent="0.25">
      <c r="A102" s="160"/>
      <c r="P102" s="160"/>
      <c r="Q102" s="160"/>
    </row>
    <row r="103" spans="1:17" s="161" customFormat="1" ht="12.75" x14ac:dyDescent="0.25">
      <c r="A103" s="160"/>
      <c r="P103" s="160"/>
      <c r="Q103" s="160"/>
    </row>
    <row r="104" spans="1:17" s="161" customFormat="1" ht="12.75" x14ac:dyDescent="0.25">
      <c r="A104" s="160"/>
      <c r="P104" s="160"/>
      <c r="Q104" s="160"/>
    </row>
    <row r="105" spans="1:17" s="161" customFormat="1" ht="12.75" x14ac:dyDescent="0.25">
      <c r="A105" s="160"/>
      <c r="P105" s="160"/>
      <c r="Q105" s="160"/>
    </row>
    <row r="106" spans="1:17" s="161" customFormat="1" ht="12.75" x14ac:dyDescent="0.25">
      <c r="A106" s="160"/>
      <c r="P106" s="160"/>
      <c r="Q106" s="160"/>
    </row>
    <row r="107" spans="1:17" s="161" customFormat="1" ht="12.75" x14ac:dyDescent="0.25">
      <c r="A107" s="160"/>
      <c r="P107" s="160"/>
      <c r="Q107" s="160"/>
    </row>
    <row r="108" spans="1:17" s="161" customFormat="1" ht="12.75" x14ac:dyDescent="0.25">
      <c r="A108" s="160"/>
      <c r="P108" s="160"/>
      <c r="Q108" s="160"/>
    </row>
    <row r="109" spans="1:17" s="161" customFormat="1" ht="12.75" x14ac:dyDescent="0.25">
      <c r="A109" s="160"/>
      <c r="P109" s="160"/>
      <c r="Q109" s="160"/>
    </row>
    <row r="110" spans="1:17" s="161" customFormat="1" ht="12.75" x14ac:dyDescent="0.25">
      <c r="A110" s="160"/>
      <c r="P110" s="160"/>
      <c r="Q110" s="160"/>
    </row>
    <row r="111" spans="1:17" s="161" customFormat="1" ht="12.75" x14ac:dyDescent="0.25">
      <c r="A111" s="160"/>
      <c r="P111" s="160"/>
      <c r="Q111" s="160"/>
    </row>
    <row r="112" spans="1:17" s="161" customFormat="1" ht="12.75" x14ac:dyDescent="0.25">
      <c r="A112" s="160"/>
      <c r="P112" s="160"/>
      <c r="Q112" s="160"/>
    </row>
    <row r="113" spans="1:17" s="161" customFormat="1" ht="12.75" x14ac:dyDescent="0.25">
      <c r="A113" s="160"/>
      <c r="P113" s="160"/>
      <c r="Q113" s="160"/>
    </row>
    <row r="114" spans="1:17" s="161" customFormat="1" ht="12.75" x14ac:dyDescent="0.25">
      <c r="A114" s="160"/>
      <c r="P114" s="160"/>
      <c r="Q114" s="160"/>
    </row>
    <row r="115" spans="1:17" s="161" customFormat="1" ht="12.75" x14ac:dyDescent="0.25">
      <c r="A115" s="160"/>
      <c r="P115" s="160"/>
      <c r="Q115" s="160"/>
    </row>
    <row r="116" spans="1:17" ht="12.75" x14ac:dyDescent="0.25">
      <c r="O116" s="3"/>
    </row>
    <row r="117" spans="1:17" ht="12.75" x14ac:dyDescent="0.25">
      <c r="O117" s="3"/>
    </row>
    <row r="118" spans="1:17" ht="12.75" x14ac:dyDescent="0.25">
      <c r="O118" s="3"/>
    </row>
    <row r="119" spans="1:17" ht="12.75" x14ac:dyDescent="0.25">
      <c r="O119" s="3"/>
    </row>
    <row r="120" spans="1:17" ht="12.75" x14ac:dyDescent="0.25">
      <c r="O120" s="3"/>
    </row>
    <row r="121" spans="1:17" ht="12.75" x14ac:dyDescent="0.25">
      <c r="O121" s="3"/>
    </row>
  </sheetData>
  <mergeCells count="6">
    <mergeCell ref="A1:G1"/>
    <mergeCell ref="A68:G68"/>
    <mergeCell ref="P1:R1"/>
    <mergeCell ref="I3:J3"/>
    <mergeCell ref="K3:L3"/>
    <mergeCell ref="M3:N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233"/>
  <sheetViews>
    <sheetView workbookViewId="0"/>
  </sheetViews>
  <sheetFormatPr baseColWidth="10" defaultColWidth="11.42578125" defaultRowHeight="12.75" x14ac:dyDescent="0.25"/>
  <cols>
    <col min="1" max="1" width="42.42578125" style="238" customWidth="1"/>
    <col min="2" max="2" width="11" style="161" customWidth="1"/>
    <col min="3" max="12" width="11" style="3" customWidth="1"/>
    <col min="13" max="16384" width="11.42578125" style="3"/>
  </cols>
  <sheetData>
    <row r="1" spans="1:14" ht="21.95" customHeight="1" x14ac:dyDescent="0.25">
      <c r="A1" s="200" t="s">
        <v>175</v>
      </c>
      <c r="B1" s="223"/>
      <c r="C1" s="200"/>
      <c r="D1" s="200"/>
      <c r="E1" s="200"/>
      <c r="F1" s="200"/>
      <c r="G1" s="200"/>
      <c r="H1" s="200"/>
      <c r="I1" s="200"/>
      <c r="J1" s="200"/>
      <c r="K1" s="200"/>
      <c r="L1" s="200"/>
    </row>
    <row r="2" spans="1:14" s="181" customFormat="1" x14ac:dyDescent="0.25">
      <c r="A2" s="224"/>
      <c r="B2" s="224"/>
      <c r="L2" s="181" t="s">
        <v>1534</v>
      </c>
      <c r="N2" s="1015"/>
    </row>
    <row r="3" spans="1:14" s="181" customFormat="1" x14ac:dyDescent="0.25">
      <c r="A3" s="224"/>
      <c r="B3" s="224"/>
      <c r="J3" s="181" t="s">
        <v>156</v>
      </c>
      <c r="N3" s="1015"/>
    </row>
    <row r="4" spans="1:14" s="181" customFormat="1" x14ac:dyDescent="0.25">
      <c r="A4" s="224"/>
      <c r="B4" s="224"/>
      <c r="I4" s="181" t="s">
        <v>157</v>
      </c>
      <c r="N4" s="1015"/>
    </row>
    <row r="5" spans="1:14" s="181" customFormat="1" x14ac:dyDescent="0.25">
      <c r="A5" s="224"/>
      <c r="B5" s="224"/>
      <c r="H5" s="181" t="s">
        <v>158</v>
      </c>
      <c r="N5" s="1015"/>
    </row>
    <row r="6" spans="1:14" x14ac:dyDescent="0.25">
      <c r="A6" s="192"/>
      <c r="B6" s="192"/>
      <c r="C6" s="10"/>
      <c r="D6" s="181"/>
      <c r="E6" s="181"/>
      <c r="F6" s="181"/>
      <c r="G6" s="181"/>
      <c r="H6" s="181" t="s">
        <v>159</v>
      </c>
      <c r="I6" s="10"/>
      <c r="J6" s="10"/>
      <c r="K6" s="10"/>
      <c r="L6" s="10"/>
    </row>
    <row r="7" spans="1:14" ht="15.75" x14ac:dyDescent="0.25">
      <c r="A7" s="11"/>
      <c r="B7" s="9"/>
      <c r="C7" s="10"/>
      <c r="D7" s="181"/>
      <c r="E7" s="181"/>
      <c r="F7" s="181"/>
      <c r="G7" s="181" t="s">
        <v>160</v>
      </c>
      <c r="H7" s="181"/>
      <c r="I7" s="10"/>
      <c r="J7" s="10"/>
      <c r="K7" s="10"/>
      <c r="L7" s="10"/>
    </row>
    <row r="8" spans="1:14" ht="15.75" x14ac:dyDescent="0.25">
      <c r="A8" s="11"/>
      <c r="B8" s="9"/>
      <c r="C8" s="10"/>
      <c r="D8" s="181"/>
      <c r="E8" s="181"/>
      <c r="F8" s="181" t="s">
        <v>161</v>
      </c>
      <c r="G8" s="181"/>
      <c r="H8" s="181"/>
      <c r="I8" s="10"/>
      <c r="J8" s="10"/>
      <c r="K8" s="10"/>
      <c r="L8" s="10"/>
    </row>
    <row r="9" spans="1:14" ht="15.75" x14ac:dyDescent="0.25">
      <c r="A9" s="11"/>
      <c r="B9" s="9"/>
      <c r="C9" s="10"/>
      <c r="D9" s="181"/>
      <c r="E9" s="181" t="s">
        <v>162</v>
      </c>
      <c r="F9" s="181"/>
      <c r="G9" s="181"/>
      <c r="H9" s="181"/>
      <c r="I9" s="10"/>
      <c r="J9" s="10"/>
      <c r="K9" s="10"/>
      <c r="L9" s="10"/>
    </row>
    <row r="10" spans="1:14" ht="16.5" thickBot="1" x14ac:dyDescent="0.3">
      <c r="A10" s="11"/>
      <c r="B10" s="9"/>
      <c r="C10" s="10"/>
      <c r="D10" s="181" t="s">
        <v>163</v>
      </c>
      <c r="E10" s="181"/>
      <c r="F10" s="181"/>
      <c r="G10" s="181"/>
      <c r="H10" s="181"/>
      <c r="I10" s="10"/>
      <c r="J10" s="10"/>
      <c r="K10" s="10"/>
      <c r="L10" s="10"/>
    </row>
    <row r="11" spans="1:14" ht="14.1" customHeight="1" x14ac:dyDescent="0.2">
      <c r="A11" s="201" t="s">
        <v>164</v>
      </c>
      <c r="B11" s="19">
        <v>2013</v>
      </c>
      <c r="C11" s="19">
        <v>2014</v>
      </c>
      <c r="D11" s="19">
        <v>2015</v>
      </c>
      <c r="E11" s="19">
        <v>2016</v>
      </c>
      <c r="F11" s="19">
        <v>2017</v>
      </c>
      <c r="G11" s="19">
        <v>2018</v>
      </c>
      <c r="H11" s="19">
        <v>2019</v>
      </c>
      <c r="I11" s="19">
        <v>2020</v>
      </c>
      <c r="J11" s="19">
        <v>2021</v>
      </c>
      <c r="K11" s="19">
        <v>2022</v>
      </c>
      <c r="L11" s="19">
        <v>2023</v>
      </c>
      <c r="M11" s="19">
        <v>2024</v>
      </c>
      <c r="N11" s="1016">
        <v>2025</v>
      </c>
    </row>
    <row r="12" spans="1:14" ht="14.1" customHeight="1" x14ac:dyDescent="0.2">
      <c r="A12" s="15" t="s">
        <v>1535</v>
      </c>
      <c r="B12" s="209">
        <v>66.295651000000007</v>
      </c>
      <c r="C12" s="203">
        <v>66.630022999999994</v>
      </c>
      <c r="D12" s="203">
        <v>65.606097000000005</v>
      </c>
      <c r="E12" s="203">
        <v>65.262527000000006</v>
      </c>
      <c r="F12" s="203">
        <v>65.555026999999995</v>
      </c>
      <c r="G12" s="203">
        <v>65.499762000000004</v>
      </c>
      <c r="H12" s="203">
        <v>63.413606000000001</v>
      </c>
      <c r="I12" s="203">
        <v>63.427819999999997</v>
      </c>
      <c r="J12" s="203">
        <v>63.632423000000003</v>
      </c>
      <c r="K12" s="203">
        <v>63.882728</v>
      </c>
      <c r="L12" s="203">
        <v>64.054064999999994</v>
      </c>
      <c r="M12" s="203">
        <v>64.064620000000005</v>
      </c>
      <c r="N12" s="1017">
        <v>64.633779000000004</v>
      </c>
    </row>
    <row r="13" spans="1:14" ht="14.45" customHeight="1" x14ac:dyDescent="0.2">
      <c r="A13" s="15" t="s">
        <v>165</v>
      </c>
      <c r="B13" s="225">
        <v>101</v>
      </c>
      <c r="C13" s="225">
        <v>101</v>
      </c>
      <c r="D13" s="225">
        <v>101</v>
      </c>
      <c r="E13" s="225">
        <v>99</v>
      </c>
      <c r="F13" s="225">
        <v>99</v>
      </c>
      <c r="G13" s="225">
        <v>97</v>
      </c>
      <c r="H13" s="225">
        <v>96</v>
      </c>
      <c r="I13" s="225">
        <v>96</v>
      </c>
      <c r="J13" s="225">
        <v>95</v>
      </c>
      <c r="K13" s="225">
        <v>95</v>
      </c>
      <c r="L13" s="225">
        <v>95</v>
      </c>
      <c r="M13" s="225">
        <v>95</v>
      </c>
      <c r="N13" s="1018">
        <v>95</v>
      </c>
    </row>
    <row r="14" spans="1:14" ht="25.5" x14ac:dyDescent="0.25">
      <c r="A14" s="205" t="s">
        <v>139</v>
      </c>
      <c r="B14" s="205"/>
      <c r="C14" s="205"/>
      <c r="D14" s="205"/>
      <c r="E14" s="205"/>
      <c r="F14" s="205"/>
      <c r="G14" s="205"/>
      <c r="H14" s="205"/>
      <c r="I14" s="205"/>
      <c r="J14" s="205"/>
      <c r="K14" s="205"/>
      <c r="L14" s="205"/>
      <c r="M14" s="205"/>
      <c r="N14" s="1019"/>
    </row>
    <row r="15" spans="1:14" s="109" customFormat="1" x14ac:dyDescent="0.25">
      <c r="A15" s="101" t="s">
        <v>15</v>
      </c>
      <c r="B15" s="102">
        <v>4883.5124619999997</v>
      </c>
      <c r="C15" s="102">
        <v>4998.9047579999997</v>
      </c>
      <c r="D15" s="102">
        <v>4885.0935790000003</v>
      </c>
      <c r="E15" s="102">
        <v>4560.7365449999998</v>
      </c>
      <c r="F15" s="102">
        <v>4643.9927440000001</v>
      </c>
      <c r="G15" s="102">
        <v>4731.4271429999999</v>
      </c>
      <c r="H15" s="102">
        <v>4657.5247019999997</v>
      </c>
      <c r="I15" s="102">
        <v>4912.2621689999996</v>
      </c>
      <c r="J15" s="102">
        <v>4897.3938449999996</v>
      </c>
      <c r="K15" s="102">
        <v>5244.7664070000001</v>
      </c>
      <c r="L15" s="102">
        <v>5843.1819850000002</v>
      </c>
      <c r="M15" s="102">
        <v>5970.9962480000004</v>
      </c>
      <c r="N15" s="1020">
        <v>5964.1488140000001</v>
      </c>
    </row>
    <row r="16" spans="1:14" s="109" customFormat="1" x14ac:dyDescent="0.25">
      <c r="A16" s="110" t="s">
        <v>16</v>
      </c>
      <c r="B16" s="111">
        <v>317.65171900000001</v>
      </c>
      <c r="C16" s="111">
        <v>362.33705800000001</v>
      </c>
      <c r="D16" s="111">
        <v>331.90796399999999</v>
      </c>
      <c r="E16" s="111">
        <v>247.344109</v>
      </c>
      <c r="F16" s="111">
        <v>351.25030500000003</v>
      </c>
      <c r="G16" s="111">
        <v>324.01923900000003</v>
      </c>
      <c r="H16" s="111">
        <v>319.42336399999999</v>
      </c>
      <c r="I16" s="111">
        <v>325.773909</v>
      </c>
      <c r="J16" s="111">
        <v>212.71343100000001</v>
      </c>
      <c r="K16" s="111">
        <v>220.22650200000001</v>
      </c>
      <c r="L16" s="111">
        <v>252.12462500000001</v>
      </c>
      <c r="M16" s="111">
        <v>228.26997700000001</v>
      </c>
      <c r="N16" s="1012">
        <v>238.38785899999999</v>
      </c>
    </row>
    <row r="17" spans="1:14" s="109" customFormat="1" x14ac:dyDescent="0.25">
      <c r="A17" s="110" t="s">
        <v>17</v>
      </c>
      <c r="B17" s="111">
        <v>4296.8743439999998</v>
      </c>
      <c r="C17" s="111">
        <v>4370.9092090000004</v>
      </c>
      <c r="D17" s="111">
        <v>4277.1098469999997</v>
      </c>
      <c r="E17" s="111">
        <v>4041.6128560000002</v>
      </c>
      <c r="F17" s="111">
        <v>4000.833412</v>
      </c>
      <c r="G17" s="111">
        <v>4111.3830019999996</v>
      </c>
      <c r="H17" s="111">
        <v>4038.0979809999999</v>
      </c>
      <c r="I17" s="111">
        <v>4306.8704889999999</v>
      </c>
      <c r="J17" s="111">
        <v>4398.7682789999999</v>
      </c>
      <c r="K17" s="111">
        <v>4721.8247940000001</v>
      </c>
      <c r="L17" s="111">
        <v>5265.069837</v>
      </c>
      <c r="M17" s="111">
        <v>5428.7880320000004</v>
      </c>
      <c r="N17" s="1012">
        <v>5416.5558250000004</v>
      </c>
    </row>
    <row r="18" spans="1:14" s="109" customFormat="1" x14ac:dyDescent="0.25">
      <c r="A18" s="110" t="s">
        <v>18</v>
      </c>
      <c r="B18" s="111">
        <v>219.25081900000001</v>
      </c>
      <c r="C18" s="111">
        <v>219.95196100000001</v>
      </c>
      <c r="D18" s="111">
        <v>217.74225999999999</v>
      </c>
      <c r="E18" s="111">
        <v>215.54021299999999</v>
      </c>
      <c r="F18" s="111">
        <v>218.34657300000001</v>
      </c>
      <c r="G18" s="111">
        <v>216.383531</v>
      </c>
      <c r="H18" s="111">
        <v>206.13869500000001</v>
      </c>
      <c r="I18" s="111">
        <v>199.01647199999999</v>
      </c>
      <c r="J18" s="111">
        <v>198.24897100000001</v>
      </c>
      <c r="K18" s="111">
        <v>208.107676</v>
      </c>
      <c r="L18" s="111">
        <v>214.26268300000001</v>
      </c>
      <c r="M18" s="111">
        <v>212.61097100000001</v>
      </c>
      <c r="N18" s="1012">
        <v>211.78062299999999</v>
      </c>
    </row>
    <row r="19" spans="1:14" s="109" customFormat="1" ht="25.5" x14ac:dyDescent="0.25">
      <c r="A19" s="118" t="s">
        <v>19</v>
      </c>
      <c r="B19" s="119">
        <v>49.735577999999997</v>
      </c>
      <c r="C19" s="119">
        <v>45.706529000000003</v>
      </c>
      <c r="D19" s="119">
        <v>58.333506999999997</v>
      </c>
      <c r="E19" s="119">
        <v>56.239365999999997</v>
      </c>
      <c r="F19" s="119">
        <v>73.562451999999993</v>
      </c>
      <c r="G19" s="119">
        <v>79.641368999999997</v>
      </c>
      <c r="H19" s="119">
        <v>93.864660000000001</v>
      </c>
      <c r="I19" s="119">
        <v>80.601297000000002</v>
      </c>
      <c r="J19" s="119">
        <v>87.663162999999997</v>
      </c>
      <c r="K19" s="119">
        <v>94.607434999999995</v>
      </c>
      <c r="L19" s="119">
        <v>111.72484</v>
      </c>
      <c r="M19" s="119">
        <v>101.32726700000001</v>
      </c>
      <c r="N19" s="1021">
        <v>97.424508000000003</v>
      </c>
    </row>
    <row r="20" spans="1:14" s="109" customFormat="1" x14ac:dyDescent="0.25">
      <c r="A20" s="126" t="s">
        <v>20</v>
      </c>
      <c r="B20" s="102">
        <v>2597.1118860000001</v>
      </c>
      <c r="C20" s="102">
        <v>2636.4645030000001</v>
      </c>
      <c r="D20" s="102">
        <v>2593.6052279999999</v>
      </c>
      <c r="E20" s="102">
        <v>2590.688999</v>
      </c>
      <c r="F20" s="102">
        <v>2605.1191130000002</v>
      </c>
      <c r="G20" s="102">
        <v>2581.0161819999998</v>
      </c>
      <c r="H20" s="102">
        <v>2591.1986659999998</v>
      </c>
      <c r="I20" s="102">
        <v>2650.03359</v>
      </c>
      <c r="J20" s="102">
        <v>2717.2429310000002</v>
      </c>
      <c r="K20" s="102">
        <v>2835.941836</v>
      </c>
      <c r="L20" s="102">
        <v>2962.6579409999999</v>
      </c>
      <c r="M20" s="102">
        <v>3095.447725</v>
      </c>
      <c r="N20" s="1020">
        <v>3181.3482509999999</v>
      </c>
    </row>
    <row r="21" spans="1:14" s="109" customFormat="1" x14ac:dyDescent="0.25">
      <c r="A21" s="110" t="s">
        <v>23</v>
      </c>
      <c r="B21" s="111">
        <v>2555.3955599999999</v>
      </c>
      <c r="C21" s="111">
        <v>2593.3188220000002</v>
      </c>
      <c r="D21" s="111">
        <v>2548.334253</v>
      </c>
      <c r="E21" s="111">
        <v>2548.286149</v>
      </c>
      <c r="F21" s="111">
        <v>2560.21324</v>
      </c>
      <c r="G21" s="111">
        <v>2543.0859890000002</v>
      </c>
      <c r="H21" s="111">
        <v>2557.1997270000002</v>
      </c>
      <c r="I21" s="111">
        <v>2613.8286560000001</v>
      </c>
      <c r="J21" s="111">
        <v>2677.0226259999999</v>
      </c>
      <c r="K21" s="111">
        <v>2798.0249720000002</v>
      </c>
      <c r="L21" s="111">
        <v>2879.3384970000002</v>
      </c>
      <c r="M21" s="111">
        <v>3011.5225150000001</v>
      </c>
      <c r="N21" s="1012">
        <v>3092.4260319999999</v>
      </c>
    </row>
    <row r="22" spans="1:14" s="109" customFormat="1" x14ac:dyDescent="0.25">
      <c r="A22" s="118" t="s">
        <v>166</v>
      </c>
      <c r="B22" s="119">
        <v>41.716326000000002</v>
      </c>
      <c r="C22" s="119">
        <v>43.145679999999999</v>
      </c>
      <c r="D22" s="119">
        <v>45.270974000000002</v>
      </c>
      <c r="E22" s="119">
        <v>42.402850000000001</v>
      </c>
      <c r="F22" s="119">
        <v>44.905872000000002</v>
      </c>
      <c r="G22" s="119">
        <v>37.930193000000003</v>
      </c>
      <c r="H22" s="119">
        <v>33.998939</v>
      </c>
      <c r="I22" s="119">
        <v>36.204932999999997</v>
      </c>
      <c r="J22" s="119">
        <v>40.220305000000003</v>
      </c>
      <c r="K22" s="119">
        <v>37.916863999999997</v>
      </c>
      <c r="L22" s="119">
        <v>83.319445000000002</v>
      </c>
      <c r="M22" s="119">
        <v>83.925210000000007</v>
      </c>
      <c r="N22" s="1021">
        <v>88.922219999999996</v>
      </c>
    </row>
    <row r="23" spans="1:14" s="109" customFormat="1" x14ac:dyDescent="0.25">
      <c r="A23" s="126" t="s">
        <v>26</v>
      </c>
      <c r="B23" s="102">
        <v>3124.0820269999999</v>
      </c>
      <c r="C23" s="102">
        <v>3195.4824309999999</v>
      </c>
      <c r="D23" s="102">
        <v>3182.5049949999998</v>
      </c>
      <c r="E23" s="102">
        <v>3128.3103689999998</v>
      </c>
      <c r="F23" s="102">
        <v>3235.9603189999998</v>
      </c>
      <c r="G23" s="102">
        <v>3249.3826819999999</v>
      </c>
      <c r="H23" s="102">
        <v>3222.757838</v>
      </c>
      <c r="I23" s="102">
        <v>3256.5845709999999</v>
      </c>
      <c r="J23" s="102">
        <v>3383.9869180000001</v>
      </c>
      <c r="K23" s="102">
        <v>3588.8408030000001</v>
      </c>
      <c r="L23" s="102">
        <v>3943.2052480000002</v>
      </c>
      <c r="M23" s="102">
        <v>3958.039323</v>
      </c>
      <c r="N23" s="1020">
        <v>3912.0461580000001</v>
      </c>
    </row>
    <row r="24" spans="1:14" s="109" customFormat="1" x14ac:dyDescent="0.25">
      <c r="A24" s="110" t="s">
        <v>27</v>
      </c>
      <c r="B24" s="111">
        <v>694.04357000000005</v>
      </c>
      <c r="C24" s="111">
        <v>709.30916500000001</v>
      </c>
      <c r="D24" s="111">
        <v>717.96727699999997</v>
      </c>
      <c r="E24" s="111">
        <v>694.59707100000003</v>
      </c>
      <c r="F24" s="111">
        <v>703.65064700000005</v>
      </c>
      <c r="G24" s="111">
        <v>697.32233900000006</v>
      </c>
      <c r="H24" s="111">
        <v>651.25630799999999</v>
      </c>
      <c r="I24" s="111">
        <v>657.85822299999995</v>
      </c>
      <c r="J24" s="111">
        <v>655.14747499999999</v>
      </c>
      <c r="K24" s="111">
        <v>645.46156199999996</v>
      </c>
      <c r="L24" s="111">
        <v>603.76901599999997</v>
      </c>
      <c r="M24" s="111">
        <v>628.20837700000004</v>
      </c>
      <c r="N24" s="1012">
        <v>577.78172300000006</v>
      </c>
    </row>
    <row r="25" spans="1:14" s="109" customFormat="1" x14ac:dyDescent="0.25">
      <c r="A25" s="110" t="s">
        <v>28</v>
      </c>
      <c r="B25" s="111">
        <v>10.265669000000001</v>
      </c>
      <c r="C25" s="111">
        <v>9.1816099999999992</v>
      </c>
      <c r="D25" s="111">
        <v>6.9908000000000001</v>
      </c>
      <c r="E25" s="111">
        <v>5.5825170000000002</v>
      </c>
      <c r="F25" s="111">
        <v>5.9025610000000004</v>
      </c>
      <c r="G25" s="111">
        <v>6.232545</v>
      </c>
      <c r="H25" s="111">
        <v>6.7548149999999998</v>
      </c>
      <c r="I25" s="111">
        <v>5.8757609999999998</v>
      </c>
      <c r="J25" s="111">
        <v>2.5781480000000001</v>
      </c>
      <c r="K25" s="111">
        <v>3.6414689999999998</v>
      </c>
      <c r="L25" s="111">
        <v>3.4657469999999999</v>
      </c>
      <c r="M25" s="111">
        <v>2.7589459999999999</v>
      </c>
      <c r="N25" s="1012">
        <v>2.0028779999999999</v>
      </c>
    </row>
    <row r="26" spans="1:14" s="109" customFormat="1" x14ac:dyDescent="0.25">
      <c r="A26" s="110" t="s">
        <v>29</v>
      </c>
      <c r="B26" s="111">
        <v>2208.4154910000002</v>
      </c>
      <c r="C26" s="111">
        <v>2262.3927450000001</v>
      </c>
      <c r="D26" s="111">
        <v>2260.7049440000001</v>
      </c>
      <c r="E26" s="111">
        <v>2241.5838669999998</v>
      </c>
      <c r="F26" s="111">
        <v>2343.7063149999999</v>
      </c>
      <c r="G26" s="111">
        <v>2345.5178780000001</v>
      </c>
      <c r="H26" s="111">
        <v>2397.326262</v>
      </c>
      <c r="I26" s="111">
        <v>2418.9141709999999</v>
      </c>
      <c r="J26" s="111">
        <v>2543.3632579999999</v>
      </c>
      <c r="K26" s="111">
        <v>2752.1302150000001</v>
      </c>
      <c r="L26" s="111">
        <v>3134.9122430000002</v>
      </c>
      <c r="M26" s="111">
        <v>3109.9369740000002</v>
      </c>
      <c r="N26" s="1012">
        <v>3118.066695</v>
      </c>
    </row>
    <row r="27" spans="1:14" s="109" customFormat="1" ht="25.5" x14ac:dyDescent="0.25">
      <c r="A27" s="110" t="s">
        <v>30</v>
      </c>
      <c r="B27" s="111">
        <v>66.779662000000002</v>
      </c>
      <c r="C27" s="111">
        <v>67.385526999999996</v>
      </c>
      <c r="D27" s="111">
        <v>57.939993000000001</v>
      </c>
      <c r="E27" s="111">
        <v>58.332332000000001</v>
      </c>
      <c r="F27" s="111">
        <v>73.170812999999995</v>
      </c>
      <c r="G27" s="111">
        <v>96.728059999999999</v>
      </c>
      <c r="H27" s="111">
        <v>74.349732000000003</v>
      </c>
      <c r="I27" s="111">
        <v>79.819006999999999</v>
      </c>
      <c r="J27" s="111">
        <v>88.906732000000005</v>
      </c>
      <c r="K27" s="111">
        <v>91.459271999999999</v>
      </c>
      <c r="L27" s="111">
        <v>92.500977000000006</v>
      </c>
      <c r="M27" s="111">
        <v>100.082559</v>
      </c>
      <c r="N27" s="1012">
        <v>101.803409</v>
      </c>
    </row>
    <row r="28" spans="1:14" s="109" customFormat="1" x14ac:dyDescent="0.25">
      <c r="A28" s="118" t="s">
        <v>32</v>
      </c>
      <c r="B28" s="119">
        <v>144.57763199999999</v>
      </c>
      <c r="C28" s="119">
        <v>147.213382</v>
      </c>
      <c r="D28" s="119">
        <v>138.90197900000001</v>
      </c>
      <c r="E28" s="119">
        <v>128.21458000000001</v>
      </c>
      <c r="F28" s="119">
        <v>109.52998100000001</v>
      </c>
      <c r="G28" s="119">
        <v>103.581858</v>
      </c>
      <c r="H28" s="119">
        <v>93.070717999999999</v>
      </c>
      <c r="I28" s="119">
        <v>94.117407999999998</v>
      </c>
      <c r="J28" s="119">
        <v>93.991304999999997</v>
      </c>
      <c r="K28" s="119">
        <v>96.148285000000001</v>
      </c>
      <c r="L28" s="119">
        <v>108.557265</v>
      </c>
      <c r="M28" s="119">
        <v>117.052466</v>
      </c>
      <c r="N28" s="1021">
        <v>112.391454</v>
      </c>
    </row>
    <row r="29" spans="1:14" s="109" customFormat="1" x14ac:dyDescent="0.25">
      <c r="A29" s="126" t="s">
        <v>33</v>
      </c>
      <c r="B29" s="102">
        <v>1468.360443</v>
      </c>
      <c r="C29" s="102">
        <v>1447.73188</v>
      </c>
      <c r="D29" s="102">
        <v>1379.893746</v>
      </c>
      <c r="E29" s="102">
        <v>1310.210922</v>
      </c>
      <c r="F29" s="102">
        <v>1315.8984350000001</v>
      </c>
      <c r="G29" s="102">
        <v>1298.4317100000001</v>
      </c>
      <c r="H29" s="102">
        <v>1296.007824</v>
      </c>
      <c r="I29" s="102">
        <v>1297.5545569999999</v>
      </c>
      <c r="J29" s="102">
        <v>1313.100226</v>
      </c>
      <c r="K29" s="102">
        <v>1403.1168849999999</v>
      </c>
      <c r="L29" s="102">
        <v>1483.9600969999999</v>
      </c>
      <c r="M29" s="102">
        <v>1555.922278</v>
      </c>
      <c r="N29" s="1020">
        <v>1434.3215379999999</v>
      </c>
    </row>
    <row r="30" spans="1:14" s="109" customFormat="1" x14ac:dyDescent="0.25">
      <c r="A30" s="110" t="s">
        <v>34</v>
      </c>
      <c r="B30" s="111">
        <v>341.669693</v>
      </c>
      <c r="C30" s="111">
        <v>335.60129799999999</v>
      </c>
      <c r="D30" s="111">
        <v>319.781342</v>
      </c>
      <c r="E30" s="111">
        <v>308.93346500000001</v>
      </c>
      <c r="F30" s="111">
        <v>311.76160599999997</v>
      </c>
      <c r="G30" s="111">
        <v>302.42134700000003</v>
      </c>
      <c r="H30" s="111">
        <v>301.65536300000002</v>
      </c>
      <c r="I30" s="111">
        <v>304.35977400000002</v>
      </c>
      <c r="J30" s="111">
        <v>315.00478800000002</v>
      </c>
      <c r="K30" s="111">
        <v>329.05953399999999</v>
      </c>
      <c r="L30" s="111">
        <v>346.08728600000001</v>
      </c>
      <c r="M30" s="111">
        <v>427.08074199999999</v>
      </c>
      <c r="N30" s="1012">
        <v>416.49674800000003</v>
      </c>
    </row>
    <row r="31" spans="1:14" s="109" customFormat="1" x14ac:dyDescent="0.25">
      <c r="A31" s="110" t="s">
        <v>35</v>
      </c>
      <c r="B31" s="111">
        <v>720.35848499999997</v>
      </c>
      <c r="C31" s="111">
        <v>714.34423600000002</v>
      </c>
      <c r="D31" s="111">
        <v>676.029267</v>
      </c>
      <c r="E31" s="111">
        <v>649.10581000000002</v>
      </c>
      <c r="F31" s="111">
        <v>653.99348099999997</v>
      </c>
      <c r="G31" s="111">
        <v>648.03926799999999</v>
      </c>
      <c r="H31" s="111">
        <v>654.18501100000003</v>
      </c>
      <c r="I31" s="111">
        <v>646.03265199999998</v>
      </c>
      <c r="J31" s="111">
        <v>666.52955199999997</v>
      </c>
      <c r="K31" s="111">
        <v>700.684485</v>
      </c>
      <c r="L31" s="111">
        <v>735.45750899999996</v>
      </c>
      <c r="M31" s="111">
        <v>738.81349299999999</v>
      </c>
      <c r="N31" s="1012">
        <v>682.19211199999995</v>
      </c>
    </row>
    <row r="32" spans="1:14" s="109" customFormat="1" x14ac:dyDescent="0.25">
      <c r="A32" s="110" t="s">
        <v>38</v>
      </c>
      <c r="B32" s="111">
        <v>306.36165899999997</v>
      </c>
      <c r="C32" s="111">
        <v>299.11081999999999</v>
      </c>
      <c r="D32" s="111">
        <v>293.58292599999999</v>
      </c>
      <c r="E32" s="111">
        <v>281.80288400000001</v>
      </c>
      <c r="F32" s="111">
        <v>278.29332900000003</v>
      </c>
      <c r="G32" s="111">
        <v>275.44650100000001</v>
      </c>
      <c r="H32" s="111">
        <v>266.50238300000001</v>
      </c>
      <c r="I32" s="111">
        <v>265.023079</v>
      </c>
      <c r="J32" s="111">
        <v>252.70459600000001</v>
      </c>
      <c r="K32" s="111">
        <v>290.28068400000001</v>
      </c>
      <c r="L32" s="111">
        <v>315.25878899999998</v>
      </c>
      <c r="M32" s="111">
        <v>309.74094500000001</v>
      </c>
      <c r="N32" s="1012">
        <v>266.55927400000002</v>
      </c>
    </row>
    <row r="33" spans="1:14" s="109" customFormat="1" x14ac:dyDescent="0.25">
      <c r="A33" s="127" t="s">
        <v>39</v>
      </c>
      <c r="B33" s="119">
        <v>99.970606000000004</v>
      </c>
      <c r="C33" s="119">
        <v>98.675523999999996</v>
      </c>
      <c r="D33" s="119">
        <v>90.500208999999998</v>
      </c>
      <c r="E33" s="119">
        <v>70.368762000000004</v>
      </c>
      <c r="F33" s="119">
        <v>71.850018000000006</v>
      </c>
      <c r="G33" s="119">
        <v>72.524592999999996</v>
      </c>
      <c r="H33" s="119">
        <v>73.665064999999998</v>
      </c>
      <c r="I33" s="119">
        <v>82.139050999999995</v>
      </c>
      <c r="J33" s="119">
        <v>78.861290999999994</v>
      </c>
      <c r="K33" s="119">
        <v>83.092181999999994</v>
      </c>
      <c r="L33" s="119">
        <v>87.156513000000004</v>
      </c>
      <c r="M33" s="119">
        <v>80.287098</v>
      </c>
      <c r="N33" s="1021">
        <v>69.073402999999999</v>
      </c>
    </row>
    <row r="34" spans="1:14" s="109" customFormat="1" x14ac:dyDescent="0.25">
      <c r="A34" s="226" t="s">
        <v>40</v>
      </c>
      <c r="B34" s="102">
        <v>36970.879031999997</v>
      </c>
      <c r="C34" s="102">
        <v>38316.604269000003</v>
      </c>
      <c r="D34" s="102">
        <v>38618.031483999999</v>
      </c>
      <c r="E34" s="102">
        <v>38582.898574999999</v>
      </c>
      <c r="F34" s="102">
        <v>39368.175447000001</v>
      </c>
      <c r="G34" s="102">
        <v>39865.094584999999</v>
      </c>
      <c r="H34" s="102">
        <v>39264.275063000001</v>
      </c>
      <c r="I34" s="102">
        <v>40041.302071999999</v>
      </c>
      <c r="J34" s="102">
        <v>40619.588989999997</v>
      </c>
      <c r="K34" s="102">
        <v>41505.911272999998</v>
      </c>
      <c r="L34" s="102">
        <v>43899.613885999999</v>
      </c>
      <c r="M34" s="102">
        <v>45859.583259999999</v>
      </c>
      <c r="N34" s="1020">
        <v>46877.948623999997</v>
      </c>
    </row>
    <row r="35" spans="1:14" s="109" customFormat="1" x14ac:dyDescent="0.25">
      <c r="A35" s="192" t="s">
        <v>42</v>
      </c>
      <c r="B35" s="111">
        <v>976.41117399999996</v>
      </c>
      <c r="C35" s="111">
        <v>975.79411600000003</v>
      </c>
      <c r="D35" s="111">
        <v>967.86191199999996</v>
      </c>
      <c r="E35" s="111">
        <v>929.55621599999995</v>
      </c>
      <c r="F35" s="111">
        <v>959.37631399999998</v>
      </c>
      <c r="G35" s="111">
        <v>962.93529000000001</v>
      </c>
      <c r="H35" s="111">
        <v>860.62114199999996</v>
      </c>
      <c r="I35" s="111">
        <v>877.76975100000004</v>
      </c>
      <c r="J35" s="111">
        <v>831.85339999999997</v>
      </c>
      <c r="K35" s="111">
        <v>863.65184399999998</v>
      </c>
      <c r="L35" s="111">
        <v>964.74503200000004</v>
      </c>
      <c r="M35" s="111">
        <v>1031.2879640000001</v>
      </c>
      <c r="N35" s="1012">
        <v>1017.111374</v>
      </c>
    </row>
    <row r="36" spans="1:14" s="109" customFormat="1" x14ac:dyDescent="0.25">
      <c r="A36" s="192" t="s">
        <v>43</v>
      </c>
      <c r="B36" s="111">
        <v>20353.522402999999</v>
      </c>
      <c r="C36" s="111">
        <v>20783.425575000001</v>
      </c>
      <c r="D36" s="111">
        <v>20758.204372</v>
      </c>
      <c r="E36" s="111">
        <v>20754.445036000001</v>
      </c>
      <c r="F36" s="111">
        <v>21285.982951999998</v>
      </c>
      <c r="G36" s="111">
        <v>21570.695914</v>
      </c>
      <c r="H36" s="111">
        <v>21283.307564999999</v>
      </c>
      <c r="I36" s="111">
        <v>21943.996788</v>
      </c>
      <c r="J36" s="111">
        <v>22421.818821000001</v>
      </c>
      <c r="K36" s="111">
        <v>23970.681592000001</v>
      </c>
      <c r="L36" s="111">
        <v>25800.082913999999</v>
      </c>
      <c r="M36" s="111">
        <v>27249.934173000001</v>
      </c>
      <c r="N36" s="1012">
        <v>28138.894397</v>
      </c>
    </row>
    <row r="37" spans="1:14" s="109" customFormat="1" x14ac:dyDescent="0.25">
      <c r="A37" s="227" t="s">
        <v>44</v>
      </c>
      <c r="B37" s="129">
        <v>2307.2302719999998</v>
      </c>
      <c r="C37" s="129">
        <v>2382.079436</v>
      </c>
      <c r="D37" s="129">
        <v>2382.0268809999998</v>
      </c>
      <c r="E37" s="129">
        <v>2307.8863689999998</v>
      </c>
      <c r="F37" s="129">
        <v>2321.6031889999999</v>
      </c>
      <c r="G37" s="129">
        <v>2279.0153009999999</v>
      </c>
      <c r="H37" s="129">
        <v>2306.8185490000001</v>
      </c>
      <c r="I37" s="129">
        <v>2428.3464819999999</v>
      </c>
      <c r="J37" s="129">
        <v>2388.779016</v>
      </c>
      <c r="K37" s="129">
        <v>2637.6644729999998</v>
      </c>
      <c r="L37" s="129">
        <v>2772.7288130000002</v>
      </c>
      <c r="M37" s="129">
        <v>2846.8819450000001</v>
      </c>
      <c r="N37" s="1022">
        <v>2884.5193720000002</v>
      </c>
    </row>
    <row r="38" spans="1:14" s="133" customFormat="1" ht="12" x14ac:dyDescent="0.25">
      <c r="A38" s="228" t="s">
        <v>45</v>
      </c>
      <c r="B38" s="129">
        <v>7452.4092119999996</v>
      </c>
      <c r="C38" s="129">
        <v>7547.3107879999998</v>
      </c>
      <c r="D38" s="129">
        <v>7606.0127060000004</v>
      </c>
      <c r="E38" s="129">
        <v>7596.7715600000001</v>
      </c>
      <c r="F38" s="129">
        <v>7862.2951419999999</v>
      </c>
      <c r="G38" s="129">
        <v>8120.7353560000001</v>
      </c>
      <c r="H38" s="129">
        <v>8071.2514680000004</v>
      </c>
      <c r="I38" s="129">
        <v>8335.7326909999992</v>
      </c>
      <c r="J38" s="129">
        <v>8608.2069620000002</v>
      </c>
      <c r="K38" s="129">
        <v>9249.6359950000005</v>
      </c>
      <c r="L38" s="129">
        <v>10209.489852000001</v>
      </c>
      <c r="M38" s="129">
        <v>10948.351821</v>
      </c>
      <c r="N38" s="1022">
        <v>11285.536459000001</v>
      </c>
    </row>
    <row r="39" spans="1:14" s="133" customFormat="1" ht="12" x14ac:dyDescent="0.25">
      <c r="A39" s="228" t="s">
        <v>46</v>
      </c>
      <c r="B39" s="129">
        <v>2620.044484</v>
      </c>
      <c r="C39" s="129">
        <v>2634.4662669999998</v>
      </c>
      <c r="D39" s="129">
        <v>2575.599541</v>
      </c>
      <c r="E39" s="129">
        <v>2503.3242879999998</v>
      </c>
      <c r="F39" s="129">
        <v>2557.6050959999998</v>
      </c>
      <c r="G39" s="129">
        <v>2520.9468280000001</v>
      </c>
      <c r="H39" s="129">
        <v>2359.3572300000001</v>
      </c>
      <c r="I39" s="129">
        <v>2375.7856609999999</v>
      </c>
      <c r="J39" s="129">
        <v>2281.882087</v>
      </c>
      <c r="K39" s="129">
        <v>2370.4023189999998</v>
      </c>
      <c r="L39" s="129">
        <v>2476.676547</v>
      </c>
      <c r="M39" s="129">
        <v>2511.575398</v>
      </c>
      <c r="N39" s="1022">
        <v>2541.7363740000001</v>
      </c>
    </row>
    <row r="40" spans="1:14" s="133" customFormat="1" ht="12" x14ac:dyDescent="0.25">
      <c r="A40" s="228" t="s">
        <v>47</v>
      </c>
      <c r="B40" s="129">
        <v>7427.6021979999996</v>
      </c>
      <c r="C40" s="129">
        <v>7681.1808339999998</v>
      </c>
      <c r="D40" s="129">
        <v>7681.9080059999997</v>
      </c>
      <c r="E40" s="129">
        <v>7846.2511910000003</v>
      </c>
      <c r="F40" s="129">
        <v>8043.8025100000004</v>
      </c>
      <c r="G40" s="129">
        <v>8128.8900359999998</v>
      </c>
      <c r="H40" s="129">
        <v>8077.3072609999999</v>
      </c>
      <c r="I40" s="129">
        <v>8202.019918</v>
      </c>
      <c r="J40" s="129">
        <v>8572.7671179999998</v>
      </c>
      <c r="K40" s="129">
        <v>9133.1323960000009</v>
      </c>
      <c r="L40" s="129">
        <v>9691.7767160000003</v>
      </c>
      <c r="M40" s="129">
        <v>10318.01374</v>
      </c>
      <c r="N40" s="1022">
        <v>10806.073824999999</v>
      </c>
    </row>
    <row r="41" spans="1:14" s="133" customFormat="1" ht="12" x14ac:dyDescent="0.25">
      <c r="A41" s="228" t="s">
        <v>48</v>
      </c>
      <c r="B41" s="129">
        <v>546.23623599999996</v>
      </c>
      <c r="C41" s="129">
        <v>538.38824899999997</v>
      </c>
      <c r="D41" s="129">
        <v>512.65723700000001</v>
      </c>
      <c r="E41" s="129">
        <v>500.21162600000002</v>
      </c>
      <c r="F41" s="129">
        <v>500.67701299999999</v>
      </c>
      <c r="G41" s="129">
        <v>521.10839099999998</v>
      </c>
      <c r="H41" s="129">
        <v>468.57305500000001</v>
      </c>
      <c r="I41" s="129">
        <v>602.11203399999999</v>
      </c>
      <c r="J41" s="129">
        <v>570.18363799999997</v>
      </c>
      <c r="K41" s="129">
        <v>579.846408</v>
      </c>
      <c r="L41" s="129">
        <v>649.41098599999998</v>
      </c>
      <c r="M41" s="129">
        <v>625.11126899999999</v>
      </c>
      <c r="N41" s="1022">
        <v>621.028368</v>
      </c>
    </row>
    <row r="42" spans="1:14" s="109" customFormat="1" x14ac:dyDescent="0.25">
      <c r="A42" s="192" t="s">
        <v>83</v>
      </c>
      <c r="B42" s="111">
        <v>5591.5381459999999</v>
      </c>
      <c r="C42" s="111">
        <v>5676.9344110000002</v>
      </c>
      <c r="D42" s="111">
        <v>5635.8773119999996</v>
      </c>
      <c r="E42" s="111">
        <v>5727.430985</v>
      </c>
      <c r="F42" s="111">
        <v>5892.871333</v>
      </c>
      <c r="G42" s="111">
        <v>5912.0109599999996</v>
      </c>
      <c r="H42" s="111">
        <v>5899.4790739999999</v>
      </c>
      <c r="I42" s="111">
        <v>6024.2864689999997</v>
      </c>
      <c r="J42" s="111">
        <v>6146.272543</v>
      </c>
      <c r="K42" s="111">
        <v>6428.2389860000003</v>
      </c>
      <c r="L42" s="111">
        <v>6789.4463059999998</v>
      </c>
      <c r="M42" s="111">
        <v>7089.6731330000002</v>
      </c>
      <c r="N42" s="1012">
        <v>7030.0094529999997</v>
      </c>
    </row>
    <row r="43" spans="1:14" x14ac:dyDescent="0.25">
      <c r="A43" s="227" t="s">
        <v>84</v>
      </c>
      <c r="B43" s="129">
        <v>122.854674</v>
      </c>
      <c r="C43" s="129">
        <v>122.972007</v>
      </c>
      <c r="D43" s="129">
        <v>125.58586200000001</v>
      </c>
      <c r="E43" s="129">
        <v>132.97996800000001</v>
      </c>
      <c r="F43" s="129">
        <v>137.61577199999999</v>
      </c>
      <c r="G43" s="129">
        <v>126.131742</v>
      </c>
      <c r="H43" s="129">
        <v>128.845922</v>
      </c>
      <c r="I43" s="129">
        <v>131.67882900000001</v>
      </c>
      <c r="J43" s="129">
        <v>136.74503300000001</v>
      </c>
      <c r="K43" s="129">
        <v>140.71544499999999</v>
      </c>
      <c r="L43" s="129">
        <v>131.92967100000001</v>
      </c>
      <c r="M43" s="129">
        <v>150.249064</v>
      </c>
      <c r="N43" s="1022">
        <v>152.70507499999999</v>
      </c>
    </row>
    <row r="44" spans="1:14" s="134" customFormat="1" ht="12" x14ac:dyDescent="0.25">
      <c r="A44" s="228" t="s">
        <v>85</v>
      </c>
      <c r="B44" s="129">
        <v>3236.7216549999998</v>
      </c>
      <c r="C44" s="129">
        <v>3270.6235849999998</v>
      </c>
      <c r="D44" s="129">
        <v>3197.5625439999999</v>
      </c>
      <c r="E44" s="129">
        <v>3246.0100480000001</v>
      </c>
      <c r="F44" s="129">
        <v>3362.635448</v>
      </c>
      <c r="G44" s="129">
        <v>3395.393184</v>
      </c>
      <c r="H44" s="129">
        <v>3408.176692</v>
      </c>
      <c r="I44" s="129">
        <v>3503.3949010000001</v>
      </c>
      <c r="J44" s="129">
        <v>3575.8279130000001</v>
      </c>
      <c r="K44" s="129">
        <v>3808.2011699999998</v>
      </c>
      <c r="L44" s="129">
        <v>4062.220206</v>
      </c>
      <c r="M44" s="129">
        <v>4274.142758</v>
      </c>
      <c r="N44" s="1022">
        <v>4453.4753209999999</v>
      </c>
    </row>
    <row r="45" spans="1:14" s="134" customFormat="1" ht="12" x14ac:dyDescent="0.25">
      <c r="A45" s="228" t="s">
        <v>86</v>
      </c>
      <c r="B45" s="129">
        <v>425.37061999999997</v>
      </c>
      <c r="C45" s="129">
        <v>430.87872099999998</v>
      </c>
      <c r="D45" s="129">
        <v>430.76016600000003</v>
      </c>
      <c r="E45" s="129">
        <v>421.35986300000002</v>
      </c>
      <c r="F45" s="129">
        <v>350.32718999999997</v>
      </c>
      <c r="G45" s="129">
        <v>288.06142899999998</v>
      </c>
      <c r="H45" s="129">
        <v>213.51763600000001</v>
      </c>
      <c r="I45" s="129">
        <v>199.268282</v>
      </c>
      <c r="J45" s="129">
        <v>204.77077</v>
      </c>
      <c r="K45" s="129">
        <v>203.70601400000001</v>
      </c>
      <c r="L45" s="129">
        <v>211.51340999999999</v>
      </c>
      <c r="M45" s="129">
        <v>218.15080399999999</v>
      </c>
      <c r="N45" s="1022">
        <v>205.55669499999999</v>
      </c>
    </row>
    <row r="46" spans="1:14" s="134" customFormat="1" ht="12" x14ac:dyDescent="0.25">
      <c r="A46" s="228" t="s">
        <v>87</v>
      </c>
      <c r="B46" s="129">
        <v>1806.5911960000001</v>
      </c>
      <c r="C46" s="129">
        <v>1852.4600969999999</v>
      </c>
      <c r="D46" s="129">
        <v>1881.968738</v>
      </c>
      <c r="E46" s="129">
        <v>1927.081105</v>
      </c>
      <c r="F46" s="129">
        <v>2042.2929220000001</v>
      </c>
      <c r="G46" s="129">
        <v>2102.4246039999998</v>
      </c>
      <c r="H46" s="129">
        <v>2148.938823</v>
      </c>
      <c r="I46" s="129">
        <v>2189.9444560000002</v>
      </c>
      <c r="J46" s="129">
        <v>2228.9288270000002</v>
      </c>
      <c r="K46" s="129">
        <v>2275.6163569999999</v>
      </c>
      <c r="L46" s="129">
        <v>2383.783019</v>
      </c>
      <c r="M46" s="129">
        <v>2447.130506</v>
      </c>
      <c r="N46" s="1022">
        <v>2218.2723620000002</v>
      </c>
    </row>
    <row r="47" spans="1:14" x14ac:dyDescent="0.25">
      <c r="A47" s="224" t="s">
        <v>88</v>
      </c>
      <c r="B47" s="111">
        <v>10049.407305999999</v>
      </c>
      <c r="C47" s="111">
        <v>10880.450166000001</v>
      </c>
      <c r="D47" s="111">
        <v>11256.087885999999</v>
      </c>
      <c r="E47" s="111">
        <v>11171.466336</v>
      </c>
      <c r="F47" s="111">
        <v>11229.944846</v>
      </c>
      <c r="G47" s="111">
        <v>11419.45242</v>
      </c>
      <c r="H47" s="111">
        <v>11220.86728</v>
      </c>
      <c r="I47" s="111">
        <v>11195.249062999999</v>
      </c>
      <c r="J47" s="111">
        <v>11219.644226</v>
      </c>
      <c r="K47" s="111">
        <v>10243.338851</v>
      </c>
      <c r="L47" s="111">
        <v>10345.339633</v>
      </c>
      <c r="M47" s="111">
        <v>10488.687991000001</v>
      </c>
      <c r="N47" s="1012">
        <v>10691.933401</v>
      </c>
    </row>
    <row r="48" spans="1:14" s="134" customFormat="1" ht="12" x14ac:dyDescent="0.25">
      <c r="A48" s="229" t="s">
        <v>89</v>
      </c>
      <c r="B48" s="129">
        <v>965.38496499999997</v>
      </c>
      <c r="C48" s="129">
        <v>962.96005000000002</v>
      </c>
      <c r="D48" s="129">
        <v>1010.166597</v>
      </c>
      <c r="E48" s="129">
        <v>1024.4353510000001</v>
      </c>
      <c r="F48" s="129">
        <v>1014.169559</v>
      </c>
      <c r="G48" s="129">
        <v>675.31193599999995</v>
      </c>
      <c r="H48" s="129">
        <v>662.93289000000004</v>
      </c>
      <c r="I48" s="129">
        <v>615.55043899999998</v>
      </c>
      <c r="J48" s="129">
        <v>630.26782300000002</v>
      </c>
      <c r="K48" s="129">
        <v>587.79092300000002</v>
      </c>
      <c r="L48" s="129">
        <v>581.79698099999996</v>
      </c>
      <c r="M48" s="129">
        <v>577.20776799999999</v>
      </c>
      <c r="N48" s="1022">
        <v>648.99886400000003</v>
      </c>
    </row>
    <row r="49" spans="1:14" s="134" customFormat="1" ht="12" x14ac:dyDescent="0.25">
      <c r="A49" s="228" t="s">
        <v>90</v>
      </c>
      <c r="B49" s="129">
        <v>548.40619400000003</v>
      </c>
      <c r="C49" s="129">
        <v>551.61179300000003</v>
      </c>
      <c r="D49" s="129">
        <v>526.73999900000001</v>
      </c>
      <c r="E49" s="129">
        <v>492.24760099999997</v>
      </c>
      <c r="F49" s="129">
        <v>485.68076200000002</v>
      </c>
      <c r="G49" s="129">
        <v>446.43063899999999</v>
      </c>
      <c r="H49" s="129">
        <v>432.10940499999998</v>
      </c>
      <c r="I49" s="129">
        <v>433.683627</v>
      </c>
      <c r="J49" s="129">
        <v>471.88698699999998</v>
      </c>
      <c r="K49" s="129">
        <v>507.54753699999998</v>
      </c>
      <c r="L49" s="129">
        <v>528.51822500000003</v>
      </c>
      <c r="M49" s="129">
        <v>549.41801399999997</v>
      </c>
      <c r="N49" s="1022">
        <v>506.19675100000001</v>
      </c>
    </row>
    <row r="50" spans="1:14" s="134" customFormat="1" ht="12" x14ac:dyDescent="0.25">
      <c r="A50" s="228" t="s">
        <v>91</v>
      </c>
      <c r="B50" s="129">
        <v>8214.5371950000008</v>
      </c>
      <c r="C50" s="129">
        <v>9047.1445070000009</v>
      </c>
      <c r="D50" s="129">
        <v>9423.0619160000006</v>
      </c>
      <c r="E50" s="129">
        <v>9383.8029580000002</v>
      </c>
      <c r="F50" s="129">
        <v>9471.7860920000003</v>
      </c>
      <c r="G50" s="129">
        <v>10042.737964</v>
      </c>
      <c r="H50" s="129">
        <v>9841.3087620000006</v>
      </c>
      <c r="I50" s="129">
        <v>9859.3508189999993</v>
      </c>
      <c r="J50" s="129">
        <v>9770.9551589999992</v>
      </c>
      <c r="K50" s="129">
        <v>8784.0958960000007</v>
      </c>
      <c r="L50" s="129">
        <v>8901.6047639999997</v>
      </c>
      <c r="M50" s="129">
        <v>9021.1819859999996</v>
      </c>
      <c r="N50" s="1022">
        <v>9199.4294250000003</v>
      </c>
    </row>
    <row r="51" spans="1:14" s="134" customFormat="1" ht="12" x14ac:dyDescent="0.25">
      <c r="A51" s="230" t="s">
        <v>92</v>
      </c>
      <c r="B51" s="136">
        <v>321.07895000000002</v>
      </c>
      <c r="C51" s="136">
        <v>318.733814</v>
      </c>
      <c r="D51" s="136">
        <v>296.119372</v>
      </c>
      <c r="E51" s="136">
        <v>267.54447499999998</v>
      </c>
      <c r="F51" s="136">
        <v>256.03306600000002</v>
      </c>
      <c r="G51" s="136">
        <v>254.97188</v>
      </c>
      <c r="H51" s="136">
        <v>284.516077</v>
      </c>
      <c r="I51" s="136">
        <v>286.664177</v>
      </c>
      <c r="J51" s="136">
        <v>346.53425700000003</v>
      </c>
      <c r="K51" s="136">
        <v>363.904495</v>
      </c>
      <c r="L51" s="136">
        <v>333.41966300000001</v>
      </c>
      <c r="M51" s="136">
        <v>340.88022100000001</v>
      </c>
      <c r="N51" s="1023">
        <v>337.30836099999999</v>
      </c>
    </row>
    <row r="52" spans="1:14" s="109" customFormat="1" x14ac:dyDescent="0.25">
      <c r="A52" s="226" t="s">
        <v>49</v>
      </c>
      <c r="B52" s="102">
        <v>232.40931499999999</v>
      </c>
      <c r="C52" s="102">
        <v>238.86751699999999</v>
      </c>
      <c r="D52" s="102">
        <v>228.74948599999999</v>
      </c>
      <c r="E52" s="102">
        <v>203.66090299999999</v>
      </c>
      <c r="F52" s="102">
        <v>203.21770100000001</v>
      </c>
      <c r="G52" s="102">
        <v>193.972917</v>
      </c>
      <c r="H52" s="102">
        <v>194.506417</v>
      </c>
      <c r="I52" s="102">
        <v>192.693668</v>
      </c>
      <c r="J52" s="102">
        <v>249.91712100000001</v>
      </c>
      <c r="K52" s="102">
        <v>227.46672699999999</v>
      </c>
      <c r="L52" s="102">
        <v>252.824714</v>
      </c>
      <c r="M52" s="102">
        <v>457.441149</v>
      </c>
      <c r="N52" s="1020">
        <v>412.20860900000002</v>
      </c>
    </row>
    <row r="53" spans="1:14" x14ac:dyDescent="0.25">
      <c r="A53" s="192" t="s">
        <v>50</v>
      </c>
      <c r="B53" s="111" t="e">
        <v>#VALUE!</v>
      </c>
      <c r="C53" s="111" t="e">
        <v>#VALUE!</v>
      </c>
      <c r="D53" s="111" t="e">
        <v>#VALUE!</v>
      </c>
      <c r="E53" s="111" t="e">
        <v>#VALUE!</v>
      </c>
      <c r="F53" s="111" t="e">
        <v>#VALUE!</v>
      </c>
      <c r="G53" s="111" t="e">
        <v>#VALUE!</v>
      </c>
      <c r="H53" s="111">
        <v>14.026842</v>
      </c>
      <c r="I53" s="111">
        <v>14.453386</v>
      </c>
      <c r="J53" s="111">
        <v>59.718063000000001</v>
      </c>
      <c r="K53" s="111">
        <v>24.621929999999999</v>
      </c>
      <c r="L53" s="111">
        <v>35.451107</v>
      </c>
      <c r="M53" s="111">
        <v>179.04692800000001</v>
      </c>
      <c r="N53" s="1012">
        <v>127.06836800000001</v>
      </c>
    </row>
    <row r="54" spans="1:14" x14ac:dyDescent="0.25">
      <c r="A54" s="192" t="s">
        <v>51</v>
      </c>
      <c r="B54" s="111">
        <v>101.106189</v>
      </c>
      <c r="C54" s="111">
        <v>101.218065</v>
      </c>
      <c r="D54" s="111">
        <v>97.036244999999994</v>
      </c>
      <c r="E54" s="111">
        <v>96.417483000000004</v>
      </c>
      <c r="F54" s="111">
        <v>93.499240999999998</v>
      </c>
      <c r="G54" s="111">
        <v>94.735647999999998</v>
      </c>
      <c r="H54" s="111">
        <v>88.448683000000003</v>
      </c>
      <c r="I54" s="111">
        <v>93.662972999999994</v>
      </c>
      <c r="J54" s="111">
        <v>102.690048</v>
      </c>
      <c r="K54" s="111">
        <v>114.689526</v>
      </c>
      <c r="L54" s="111">
        <v>127.118295</v>
      </c>
      <c r="M54" s="111">
        <v>197.21875399999999</v>
      </c>
      <c r="N54" s="1012">
        <v>212.38476199999999</v>
      </c>
    </row>
    <row r="55" spans="1:14" x14ac:dyDescent="0.25">
      <c r="A55" s="179" t="s">
        <v>55</v>
      </c>
      <c r="B55" s="119">
        <v>131.30312599999999</v>
      </c>
      <c r="C55" s="119">
        <v>137.649451</v>
      </c>
      <c r="D55" s="119">
        <v>131.71324000000001</v>
      </c>
      <c r="E55" s="119">
        <v>107.24342</v>
      </c>
      <c r="F55" s="119">
        <v>109.718459</v>
      </c>
      <c r="G55" s="119">
        <v>99.237268999999998</v>
      </c>
      <c r="H55" s="119">
        <v>92.030891999999994</v>
      </c>
      <c r="I55" s="119">
        <v>84.577309</v>
      </c>
      <c r="J55" s="119">
        <v>87.509010000000004</v>
      </c>
      <c r="K55" s="119">
        <v>88.155270999999999</v>
      </c>
      <c r="L55" s="119">
        <v>90.255311000000006</v>
      </c>
      <c r="M55" s="119">
        <v>81.175466999999998</v>
      </c>
      <c r="N55" s="1021">
        <v>72.755478999999994</v>
      </c>
    </row>
    <row r="56" spans="1:14" s="109" customFormat="1" x14ac:dyDescent="0.25">
      <c r="A56" s="226" t="s">
        <v>56</v>
      </c>
      <c r="B56" s="102">
        <v>570.22348</v>
      </c>
      <c r="C56" s="102">
        <v>577.87239999999997</v>
      </c>
      <c r="D56" s="102">
        <v>564.68474100000003</v>
      </c>
      <c r="E56" s="102">
        <v>546.01420299999995</v>
      </c>
      <c r="F56" s="102">
        <v>563.91145800000004</v>
      </c>
      <c r="G56" s="102">
        <v>536.64527899999996</v>
      </c>
      <c r="H56" s="102">
        <v>522.22233300000005</v>
      </c>
      <c r="I56" s="102">
        <v>524.17929400000003</v>
      </c>
      <c r="J56" s="102">
        <v>517.61940600000003</v>
      </c>
      <c r="K56" s="102">
        <v>529.67915300000004</v>
      </c>
      <c r="L56" s="102">
        <v>551.39977199999998</v>
      </c>
      <c r="M56" s="102">
        <v>472.75770399999999</v>
      </c>
      <c r="N56" s="1020">
        <v>457.61192799999998</v>
      </c>
    </row>
    <row r="57" spans="1:14" x14ac:dyDescent="0.25">
      <c r="A57" s="192" t="s">
        <v>57</v>
      </c>
      <c r="B57" s="111">
        <v>239.29281499999999</v>
      </c>
      <c r="C57" s="111">
        <v>242.558436</v>
      </c>
      <c r="D57" s="111">
        <v>238.81724199999999</v>
      </c>
      <c r="E57" s="111">
        <v>239.072158</v>
      </c>
      <c r="F57" s="111">
        <v>251.348151</v>
      </c>
      <c r="G57" s="111">
        <v>244.067556</v>
      </c>
      <c r="H57" s="111">
        <v>245.613225</v>
      </c>
      <c r="I57" s="111">
        <v>252.82294099999999</v>
      </c>
      <c r="J57" s="111">
        <v>240.041132</v>
      </c>
      <c r="K57" s="111">
        <v>252.76693</v>
      </c>
      <c r="L57" s="111">
        <v>291.661383</v>
      </c>
      <c r="M57" s="111">
        <v>269.89995800000003</v>
      </c>
      <c r="N57" s="1012">
        <v>268.63021099999997</v>
      </c>
    </row>
    <row r="58" spans="1:14" x14ac:dyDescent="0.25">
      <c r="A58" s="192" t="s">
        <v>93</v>
      </c>
      <c r="B58" s="111">
        <v>17.136043000000001</v>
      </c>
      <c r="C58" s="111">
        <v>15.299025</v>
      </c>
      <c r="D58" s="111">
        <v>15.403567000000001</v>
      </c>
      <c r="E58" s="111">
        <v>13.827496999999999</v>
      </c>
      <c r="F58" s="111">
        <v>10.158405999999999</v>
      </c>
      <c r="G58" s="111">
        <v>8.2201850000000007</v>
      </c>
      <c r="H58" s="111">
        <v>6.6893770000000004</v>
      </c>
      <c r="I58" s="111">
        <v>6.0407109999999999</v>
      </c>
      <c r="J58" s="111">
        <v>6.1779099999999998</v>
      </c>
      <c r="K58" s="111">
        <v>6.5726469999999999</v>
      </c>
      <c r="L58" s="111">
        <v>6.5151289999999999</v>
      </c>
      <c r="M58" s="111">
        <v>9.3263379999999998</v>
      </c>
      <c r="N58" s="1012">
        <v>7.3340050000000003</v>
      </c>
    </row>
    <row r="59" spans="1:14" x14ac:dyDescent="0.25">
      <c r="A59" s="192" t="s">
        <v>60</v>
      </c>
      <c r="B59" s="111">
        <v>86.846017000000003</v>
      </c>
      <c r="C59" s="111">
        <v>90.266531000000001</v>
      </c>
      <c r="D59" s="111">
        <v>84.908045000000001</v>
      </c>
      <c r="E59" s="111">
        <v>80.8001</v>
      </c>
      <c r="F59" s="111">
        <v>82.715269000000006</v>
      </c>
      <c r="G59" s="111">
        <v>74.181009000000003</v>
      </c>
      <c r="H59" s="111">
        <v>68.916285000000002</v>
      </c>
      <c r="I59" s="111">
        <v>70.582187000000005</v>
      </c>
      <c r="J59" s="111">
        <v>67.971974000000003</v>
      </c>
      <c r="K59" s="111">
        <v>62.601244999999999</v>
      </c>
      <c r="L59" s="111">
        <v>66.225916999999995</v>
      </c>
      <c r="M59" s="111">
        <v>74.314149999999998</v>
      </c>
      <c r="N59" s="1012">
        <v>72.748339999999999</v>
      </c>
    </row>
    <row r="60" spans="1:14" x14ac:dyDescent="0.25">
      <c r="A60" s="179" t="s">
        <v>61</v>
      </c>
      <c r="B60" s="119">
        <v>226.94860299999999</v>
      </c>
      <c r="C60" s="119">
        <v>229.74840599999999</v>
      </c>
      <c r="D60" s="119">
        <v>225.55588499999999</v>
      </c>
      <c r="E60" s="119">
        <v>212.314447</v>
      </c>
      <c r="F60" s="119">
        <v>219.68962999999999</v>
      </c>
      <c r="G60" s="119">
        <v>210.17652799999999</v>
      </c>
      <c r="H60" s="119">
        <v>201.003445</v>
      </c>
      <c r="I60" s="119">
        <v>194.73345399999999</v>
      </c>
      <c r="J60" s="119">
        <v>203.42839000000001</v>
      </c>
      <c r="K60" s="119">
        <v>207.73833099999999</v>
      </c>
      <c r="L60" s="119">
        <v>186.997343</v>
      </c>
      <c r="M60" s="119">
        <v>119.217258</v>
      </c>
      <c r="N60" s="1021">
        <v>108.899372</v>
      </c>
    </row>
    <row r="61" spans="1:14" s="109" customFormat="1" x14ac:dyDescent="0.25">
      <c r="A61" s="226" t="s">
        <v>62</v>
      </c>
      <c r="B61" s="102">
        <v>6104.4547839999996</v>
      </c>
      <c r="C61" s="102">
        <v>6084.4094260000002</v>
      </c>
      <c r="D61" s="102">
        <v>5982.2032200000003</v>
      </c>
      <c r="E61" s="102">
        <v>5806.1798740000004</v>
      </c>
      <c r="F61" s="102">
        <v>4791.8252210000001</v>
      </c>
      <c r="G61" s="102">
        <v>3481.0202770000001</v>
      </c>
      <c r="H61" s="102">
        <v>2978.3087909999999</v>
      </c>
      <c r="I61" s="102">
        <v>2847.7025100000001</v>
      </c>
      <c r="J61" s="102">
        <v>2915.3935510000001</v>
      </c>
      <c r="K61" s="102">
        <v>2946.8724390000002</v>
      </c>
      <c r="L61" s="102">
        <v>3002.3268670000002</v>
      </c>
      <c r="M61" s="102">
        <v>2977.92571</v>
      </c>
      <c r="N61" s="1020">
        <v>2949.0562880000002</v>
      </c>
    </row>
    <row r="62" spans="1:14" x14ac:dyDescent="0.25">
      <c r="A62" s="192" t="s">
        <v>63</v>
      </c>
      <c r="B62" s="111">
        <v>297.15908100000001</v>
      </c>
      <c r="C62" s="111">
        <v>298.10366399999998</v>
      </c>
      <c r="D62" s="111">
        <v>293.41548699999998</v>
      </c>
      <c r="E62" s="111">
        <v>280.48002400000001</v>
      </c>
      <c r="F62" s="111">
        <v>191.878592</v>
      </c>
      <c r="G62" s="111">
        <v>38.417335999999999</v>
      </c>
      <c r="H62" s="111">
        <v>42.914568000000003</v>
      </c>
      <c r="I62" s="111">
        <v>42.980037000000003</v>
      </c>
      <c r="J62" s="111">
        <v>101.605705</v>
      </c>
      <c r="K62" s="111">
        <v>175.337121</v>
      </c>
      <c r="L62" s="111">
        <v>378.52615700000001</v>
      </c>
      <c r="M62" s="111">
        <v>542.46014600000001</v>
      </c>
      <c r="N62" s="1012">
        <v>553.93599500000005</v>
      </c>
    </row>
    <row r="63" spans="1:14" x14ac:dyDescent="0.25">
      <c r="A63" s="192" t="s">
        <v>64</v>
      </c>
      <c r="B63" s="111">
        <v>1931.6036200000001</v>
      </c>
      <c r="C63" s="111">
        <v>1976.4514569999999</v>
      </c>
      <c r="D63" s="111">
        <v>1859.3088809999999</v>
      </c>
      <c r="E63" s="111">
        <v>1809.920171</v>
      </c>
      <c r="F63" s="111">
        <v>1198.4958059999999</v>
      </c>
      <c r="G63" s="111">
        <v>411.96428800000001</v>
      </c>
      <c r="H63" s="111">
        <v>375.20916699999998</v>
      </c>
      <c r="I63" s="111">
        <v>300.60978299999999</v>
      </c>
      <c r="J63" s="111">
        <v>270.14216199999998</v>
      </c>
      <c r="K63" s="111">
        <v>254.151647</v>
      </c>
      <c r="L63" s="111">
        <v>269.924869</v>
      </c>
      <c r="M63" s="111">
        <v>274.64005700000001</v>
      </c>
      <c r="N63" s="1012">
        <v>261.99361399999998</v>
      </c>
    </row>
    <row r="64" spans="1:14" x14ac:dyDescent="0.25">
      <c r="A64" s="192" t="s">
        <v>65</v>
      </c>
      <c r="B64" s="111">
        <v>1480.363396</v>
      </c>
      <c r="C64" s="111">
        <v>1469.7757710000001</v>
      </c>
      <c r="D64" s="111">
        <v>1527.948257</v>
      </c>
      <c r="E64" s="111">
        <v>1522.996007</v>
      </c>
      <c r="F64" s="111">
        <v>1178.250822</v>
      </c>
      <c r="G64" s="111">
        <v>852.20645500000001</v>
      </c>
      <c r="H64" s="111">
        <v>430.73259000000002</v>
      </c>
      <c r="I64" s="111">
        <v>413.24892999999997</v>
      </c>
      <c r="J64" s="111">
        <v>432.85730599999999</v>
      </c>
      <c r="K64" s="111">
        <v>438.04288200000002</v>
      </c>
      <c r="L64" s="111">
        <v>438.342152</v>
      </c>
      <c r="M64" s="111">
        <v>465.24555099999998</v>
      </c>
      <c r="N64" s="1012">
        <v>465.16909199999998</v>
      </c>
    </row>
    <row r="65" spans="1:14" x14ac:dyDescent="0.25">
      <c r="A65" s="192" t="s">
        <v>66</v>
      </c>
      <c r="B65" s="111">
        <v>2344.0310030000001</v>
      </c>
      <c r="C65" s="111">
        <v>2288.6418349999999</v>
      </c>
      <c r="D65" s="111">
        <v>2251.5248660000002</v>
      </c>
      <c r="E65" s="111">
        <v>2144.772281</v>
      </c>
      <c r="F65" s="111">
        <v>2178.896326</v>
      </c>
      <c r="G65" s="111">
        <v>2131.8697200000001</v>
      </c>
      <c r="H65" s="111">
        <v>2084.3142699999999</v>
      </c>
      <c r="I65" s="111">
        <v>2041.404974</v>
      </c>
      <c r="J65" s="111">
        <v>2064.2182720000001</v>
      </c>
      <c r="K65" s="111">
        <v>2023.4707000000001</v>
      </c>
      <c r="L65" s="111">
        <v>1852.1520860000001</v>
      </c>
      <c r="M65" s="111">
        <v>1627.112155</v>
      </c>
      <c r="N65" s="1012">
        <v>1595.7144189999999</v>
      </c>
    </row>
    <row r="66" spans="1:14" x14ac:dyDescent="0.25">
      <c r="A66" s="227" t="s">
        <v>94</v>
      </c>
      <c r="B66" s="129">
        <v>1125.2610749999999</v>
      </c>
      <c r="C66" s="129">
        <v>1145.308264</v>
      </c>
      <c r="D66" s="129">
        <v>1105.4516020000001</v>
      </c>
      <c r="E66" s="129">
        <v>1035.4527860000001</v>
      </c>
      <c r="F66" s="129">
        <v>1011.759586</v>
      </c>
      <c r="G66" s="129">
        <v>982.85134000000005</v>
      </c>
      <c r="H66" s="129">
        <v>1054.7239360000001</v>
      </c>
      <c r="I66" s="129">
        <v>1038.1706670000001</v>
      </c>
      <c r="J66" s="129">
        <v>1145.6202000000001</v>
      </c>
      <c r="K66" s="129">
        <v>1217.3807200000001</v>
      </c>
      <c r="L66" s="129">
        <v>1251.092498</v>
      </c>
      <c r="M66" s="129">
        <v>1418.8929499999999</v>
      </c>
      <c r="N66" s="1022">
        <v>1391.9533859999999</v>
      </c>
    </row>
    <row r="67" spans="1:14" x14ac:dyDescent="0.25">
      <c r="A67" s="228" t="s">
        <v>95</v>
      </c>
      <c r="B67" s="129">
        <v>1218.7699270000001</v>
      </c>
      <c r="C67" s="129">
        <v>1143.3335709999999</v>
      </c>
      <c r="D67" s="129">
        <v>1146.0732640000001</v>
      </c>
      <c r="E67" s="129">
        <v>1109.319495</v>
      </c>
      <c r="F67" s="129">
        <v>1167.1367399999999</v>
      </c>
      <c r="G67" s="129">
        <v>1149.0183790000001</v>
      </c>
      <c r="H67" s="129">
        <v>1029.5903330000001</v>
      </c>
      <c r="I67" s="129">
        <v>1003.2343069999999</v>
      </c>
      <c r="J67" s="129">
        <v>918.598073</v>
      </c>
      <c r="K67" s="129">
        <v>806.08998099999997</v>
      </c>
      <c r="L67" s="129">
        <v>601.05958799999996</v>
      </c>
      <c r="M67" s="129">
        <v>208.21920499999999</v>
      </c>
      <c r="N67" s="1022">
        <v>203.761032</v>
      </c>
    </row>
    <row r="68" spans="1:14" x14ac:dyDescent="0.25">
      <c r="A68" s="179" t="s">
        <v>96</v>
      </c>
      <c r="B68" s="119">
        <v>51.297682999999999</v>
      </c>
      <c r="C68" s="119">
        <v>51.436697000000002</v>
      </c>
      <c r="D68" s="119">
        <v>50.005727</v>
      </c>
      <c r="E68" s="119">
        <v>48.011389000000001</v>
      </c>
      <c r="F68" s="119">
        <v>44.303674000000001</v>
      </c>
      <c r="G68" s="119">
        <v>46.562477000000001</v>
      </c>
      <c r="H68" s="119">
        <v>45.138196000000001</v>
      </c>
      <c r="I68" s="119">
        <v>49.458784000000001</v>
      </c>
      <c r="J68" s="119">
        <v>46.570106000000003</v>
      </c>
      <c r="K68" s="119">
        <v>55.870089</v>
      </c>
      <c r="L68" s="119">
        <v>63.381602999999998</v>
      </c>
      <c r="M68" s="119">
        <v>68.467800999999994</v>
      </c>
      <c r="N68" s="1021">
        <v>72.243167999999997</v>
      </c>
    </row>
    <row r="69" spans="1:14" s="109" customFormat="1" x14ac:dyDescent="0.25">
      <c r="A69" s="226" t="s">
        <v>68</v>
      </c>
      <c r="B69" s="102">
        <v>826.15160400000002</v>
      </c>
      <c r="C69" s="102">
        <v>849.68760099999997</v>
      </c>
      <c r="D69" s="102">
        <v>807.35858800000005</v>
      </c>
      <c r="E69" s="102">
        <v>740.09085200000004</v>
      </c>
      <c r="F69" s="102">
        <v>652.83595000000003</v>
      </c>
      <c r="G69" s="102">
        <v>609.79207299999996</v>
      </c>
      <c r="H69" s="102">
        <v>592.7002</v>
      </c>
      <c r="I69" s="102">
        <v>678.40398400000004</v>
      </c>
      <c r="J69" s="102">
        <v>615.412014</v>
      </c>
      <c r="K69" s="102">
        <v>643.27597200000002</v>
      </c>
      <c r="L69" s="102">
        <v>645.28697099999999</v>
      </c>
      <c r="M69" s="102">
        <v>606.60564899999997</v>
      </c>
      <c r="N69" s="1020">
        <v>555.043633</v>
      </c>
    </row>
    <row r="70" spans="1:14" x14ac:dyDescent="0.25">
      <c r="A70" s="192" t="s">
        <v>69</v>
      </c>
      <c r="B70" s="111">
        <v>325.55094100000002</v>
      </c>
      <c r="C70" s="111">
        <v>328.283164</v>
      </c>
      <c r="D70" s="111">
        <v>314.35782799999998</v>
      </c>
      <c r="E70" s="111">
        <v>271.88850100000002</v>
      </c>
      <c r="F70" s="111">
        <v>209.65068600000001</v>
      </c>
      <c r="G70" s="111">
        <v>178.48190099999999</v>
      </c>
      <c r="H70" s="111">
        <v>166.168441</v>
      </c>
      <c r="I70" s="111">
        <v>192.26718500000001</v>
      </c>
      <c r="J70" s="111">
        <v>178.19207900000001</v>
      </c>
      <c r="K70" s="111">
        <v>200.24705900000001</v>
      </c>
      <c r="L70" s="111">
        <v>200.44317100000001</v>
      </c>
      <c r="M70" s="111">
        <v>191.55498900000001</v>
      </c>
      <c r="N70" s="1012">
        <v>177.102675</v>
      </c>
    </row>
    <row r="71" spans="1:14" x14ac:dyDescent="0.25">
      <c r="A71" s="192" t="s">
        <v>71</v>
      </c>
      <c r="B71" s="111">
        <v>201.112402</v>
      </c>
      <c r="C71" s="111">
        <v>229.919376</v>
      </c>
      <c r="D71" s="111">
        <v>214.23342600000001</v>
      </c>
      <c r="E71" s="111">
        <v>203.087818</v>
      </c>
      <c r="F71" s="111">
        <v>191.88160500000001</v>
      </c>
      <c r="G71" s="111">
        <v>180.83637999999999</v>
      </c>
      <c r="H71" s="111">
        <v>178.79705799999999</v>
      </c>
      <c r="I71" s="111">
        <v>181.88072299999999</v>
      </c>
      <c r="J71" s="111">
        <v>174.14744099999999</v>
      </c>
      <c r="K71" s="111">
        <v>185.348006</v>
      </c>
      <c r="L71" s="111">
        <v>191.229556</v>
      </c>
      <c r="M71" s="111">
        <v>193.78389799999999</v>
      </c>
      <c r="N71" s="1012">
        <v>171.956007</v>
      </c>
    </row>
    <row r="72" spans="1:14" x14ac:dyDescent="0.25">
      <c r="A72" s="224" t="s">
        <v>72</v>
      </c>
      <c r="B72" s="111">
        <v>44.938111999999997</v>
      </c>
      <c r="C72" s="111">
        <v>42.383046</v>
      </c>
      <c r="D72" s="111">
        <v>38.001694999999998</v>
      </c>
      <c r="E72" s="111">
        <v>33.242260999999999</v>
      </c>
      <c r="F72" s="111">
        <v>21.703856999999999</v>
      </c>
      <c r="G72" s="111">
        <v>18.609559999999998</v>
      </c>
      <c r="H72" s="111">
        <v>23.915068000000002</v>
      </c>
      <c r="I72" s="111">
        <v>34.045788999999999</v>
      </c>
      <c r="J72" s="111">
        <v>22.374351999999998</v>
      </c>
      <c r="K72" s="111">
        <v>23.589880999999998</v>
      </c>
      <c r="L72" s="111">
        <v>24.361602999999999</v>
      </c>
      <c r="M72" s="111">
        <v>20.316057000000001</v>
      </c>
      <c r="N72" s="1012">
        <v>14.925303</v>
      </c>
    </row>
    <row r="73" spans="1:14" x14ac:dyDescent="0.25">
      <c r="A73" s="182" t="s">
        <v>73</v>
      </c>
      <c r="B73" s="119">
        <v>254.55014700000001</v>
      </c>
      <c r="C73" s="119">
        <v>249.102013</v>
      </c>
      <c r="D73" s="119">
        <v>240.765638</v>
      </c>
      <c r="E73" s="119">
        <v>231.87226999999999</v>
      </c>
      <c r="F73" s="119">
        <v>229.59980100000001</v>
      </c>
      <c r="G73" s="119">
        <v>231.86422999999999</v>
      </c>
      <c r="H73" s="119">
        <v>223.81963099999999</v>
      </c>
      <c r="I73" s="119">
        <v>270.210286</v>
      </c>
      <c r="J73" s="119">
        <v>240.69814199999999</v>
      </c>
      <c r="K73" s="119">
        <v>234.091026</v>
      </c>
      <c r="L73" s="119">
        <v>229.25264100000001</v>
      </c>
      <c r="M73" s="119">
        <v>200.950704</v>
      </c>
      <c r="N73" s="1021">
        <v>191.05964800000001</v>
      </c>
    </row>
    <row r="74" spans="1:14" x14ac:dyDescent="0.25">
      <c r="A74" s="231" t="s">
        <v>11</v>
      </c>
      <c r="B74" s="57"/>
      <c r="C74" s="57"/>
      <c r="D74" s="57"/>
      <c r="E74" s="57"/>
      <c r="F74" s="57"/>
      <c r="G74" s="57"/>
      <c r="H74" s="57"/>
      <c r="I74" s="57"/>
      <c r="J74" s="57">
        <v>28.006692999999999</v>
      </c>
      <c r="K74" s="57">
        <v>4.4473729999999998</v>
      </c>
      <c r="L74" s="57"/>
      <c r="M74" s="57"/>
      <c r="N74" s="1024"/>
    </row>
    <row r="75" spans="1:14" s="109" customFormat="1" x14ac:dyDescent="0.25">
      <c r="A75" s="145" t="s">
        <v>97</v>
      </c>
      <c r="B75" s="57">
        <v>56777.185038000003</v>
      </c>
      <c r="C75" s="57">
        <v>58346.024788000002</v>
      </c>
      <c r="D75" s="57">
        <v>58242.125070000002</v>
      </c>
      <c r="E75" s="57">
        <v>57468.791246000001</v>
      </c>
      <c r="F75" s="57">
        <v>57380.936391000003</v>
      </c>
      <c r="G75" s="57">
        <v>56546.782852999997</v>
      </c>
      <c r="H75" s="57">
        <v>55319.501837999996</v>
      </c>
      <c r="I75" s="57">
        <v>56400.716418999997</v>
      </c>
      <c r="J75" s="57">
        <v>57257.661694000002</v>
      </c>
      <c r="K75" s="57">
        <v>58930.318869000002</v>
      </c>
      <c r="L75" s="57">
        <v>62584.457480999998</v>
      </c>
      <c r="M75" s="57">
        <v>64954.719043999998</v>
      </c>
      <c r="N75" s="1024">
        <v>65743.733842000001</v>
      </c>
    </row>
    <row r="76" spans="1:14" s="109" customFormat="1" ht="13.5" thickBot="1" x14ac:dyDescent="0.3">
      <c r="A76" s="232" t="s">
        <v>98</v>
      </c>
      <c r="B76" s="233">
        <v>919.30842399999995</v>
      </c>
      <c r="C76" s="233">
        <v>948.97157300000003</v>
      </c>
      <c r="D76" s="233">
        <v>905.74778600000002</v>
      </c>
      <c r="E76" s="233">
        <v>839.51671699999997</v>
      </c>
      <c r="F76" s="233">
        <v>805.62201000000005</v>
      </c>
      <c r="G76" s="233">
        <v>733.10714299999995</v>
      </c>
      <c r="H76" s="233">
        <v>689.39263400000004</v>
      </c>
      <c r="I76" s="233">
        <v>630.51600699999995</v>
      </c>
      <c r="J76" s="233">
        <v>577.61393699999996</v>
      </c>
      <c r="K76" s="233">
        <v>572.92960800000003</v>
      </c>
      <c r="L76" s="233">
        <v>749.462942</v>
      </c>
      <c r="M76" s="233">
        <v>837.68729599999995</v>
      </c>
      <c r="N76" s="233">
        <v>811.55743600000005</v>
      </c>
    </row>
    <row r="77" spans="1:14" s="157" customFormat="1" x14ac:dyDescent="0.2">
      <c r="A77" s="234" t="s">
        <v>99</v>
      </c>
      <c r="B77" s="154"/>
      <c r="C77" s="194"/>
      <c r="D77" s="194"/>
      <c r="E77" s="194"/>
      <c r="F77" s="194"/>
      <c r="G77" s="194"/>
      <c r="H77" s="194"/>
      <c r="I77" s="194"/>
      <c r="J77" s="194"/>
      <c r="K77" s="194"/>
      <c r="L77" s="194"/>
    </row>
    <row r="78" spans="1:14" x14ac:dyDescent="0.25">
      <c r="A78" s="222" t="s">
        <v>100</v>
      </c>
      <c r="B78" s="222"/>
      <c r="C78" s="10"/>
      <c r="D78" s="10"/>
      <c r="E78" s="10"/>
      <c r="F78" s="10"/>
      <c r="G78" s="10"/>
      <c r="H78" s="10"/>
      <c r="I78" s="10"/>
      <c r="J78" s="10"/>
      <c r="K78" s="10"/>
      <c r="L78" s="10"/>
    </row>
    <row r="79" spans="1:14" x14ac:dyDescent="0.25">
      <c r="A79" s="93"/>
      <c r="B79" s="192"/>
      <c r="C79" s="10"/>
      <c r="D79" s="10"/>
      <c r="E79" s="10"/>
      <c r="F79" s="10"/>
      <c r="G79" s="10"/>
      <c r="H79" s="10"/>
      <c r="I79" s="10"/>
      <c r="J79" s="10"/>
      <c r="K79" s="10"/>
      <c r="L79" s="10"/>
    </row>
    <row r="80" spans="1:14" x14ac:dyDescent="0.25">
      <c r="A80" s="93"/>
      <c r="B80" s="192"/>
      <c r="C80" s="10"/>
      <c r="D80" s="10"/>
      <c r="E80" s="10"/>
      <c r="F80" s="10"/>
      <c r="G80" s="10"/>
      <c r="H80" s="10"/>
      <c r="I80" s="10"/>
      <c r="J80" s="10"/>
      <c r="K80" s="10"/>
      <c r="L80" s="181" t="s">
        <v>1534</v>
      </c>
    </row>
    <row r="81" spans="1:14" x14ac:dyDescent="0.25">
      <c r="A81" s="93"/>
      <c r="B81" s="192"/>
      <c r="C81" s="10"/>
      <c r="D81" s="10"/>
      <c r="E81" s="10"/>
      <c r="F81" s="10"/>
      <c r="G81" s="10"/>
      <c r="H81" s="10"/>
      <c r="I81" s="10"/>
      <c r="J81" s="181" t="s">
        <v>156</v>
      </c>
      <c r="K81" s="181" t="s">
        <v>156</v>
      </c>
      <c r="L81" s="181" t="s">
        <v>156</v>
      </c>
    </row>
    <row r="82" spans="1:14" x14ac:dyDescent="0.25">
      <c r="A82" s="224"/>
      <c r="B82" s="224"/>
      <c r="C82" s="181"/>
      <c r="D82" s="181"/>
      <c r="E82" s="181"/>
      <c r="F82" s="181"/>
      <c r="G82" s="181"/>
      <c r="H82" s="181"/>
      <c r="I82" s="181" t="s">
        <v>157</v>
      </c>
      <c r="J82" s="181"/>
      <c r="K82" s="181"/>
      <c r="L82" s="181"/>
    </row>
    <row r="83" spans="1:14" x14ac:dyDescent="0.25">
      <c r="A83" s="224"/>
      <c r="B83" s="224"/>
      <c r="C83" s="181"/>
      <c r="D83" s="181"/>
      <c r="E83" s="181"/>
      <c r="F83" s="181"/>
      <c r="G83" s="181"/>
      <c r="H83" s="181" t="s">
        <v>158</v>
      </c>
      <c r="I83" s="181"/>
      <c r="J83" s="181"/>
      <c r="K83" s="181"/>
      <c r="L83" s="181"/>
    </row>
    <row r="84" spans="1:14" x14ac:dyDescent="0.25">
      <c r="A84" s="192"/>
      <c r="B84" s="192"/>
      <c r="C84" s="10"/>
      <c r="D84" s="181"/>
      <c r="E84" s="181"/>
      <c r="F84" s="181"/>
      <c r="G84" s="181"/>
      <c r="H84" s="181" t="s">
        <v>159</v>
      </c>
      <c r="I84" s="10"/>
      <c r="J84" s="10"/>
      <c r="K84" s="10"/>
      <c r="L84" s="10"/>
    </row>
    <row r="85" spans="1:14" ht="15.75" x14ac:dyDescent="0.25">
      <c r="A85" s="11"/>
      <c r="B85" s="9"/>
      <c r="C85" s="10"/>
      <c r="D85" s="181"/>
      <c r="E85" s="181"/>
      <c r="F85" s="181"/>
      <c r="G85" s="181" t="s">
        <v>160</v>
      </c>
      <c r="H85" s="181"/>
      <c r="I85" s="10"/>
      <c r="J85" s="10"/>
      <c r="K85" s="10"/>
      <c r="L85" s="10"/>
    </row>
    <row r="86" spans="1:14" ht="15.75" x14ac:dyDescent="0.25">
      <c r="A86" s="11"/>
      <c r="B86" s="9"/>
      <c r="C86" s="10"/>
      <c r="D86" s="181"/>
      <c r="E86" s="181"/>
      <c r="F86" s="181" t="s">
        <v>161</v>
      </c>
      <c r="G86" s="181"/>
      <c r="H86" s="181"/>
      <c r="I86" s="10"/>
      <c r="J86" s="10"/>
      <c r="K86" s="10"/>
      <c r="L86" s="10"/>
    </row>
    <row r="87" spans="1:14" ht="15.75" x14ac:dyDescent="0.25">
      <c r="A87" s="11"/>
      <c r="B87" s="9"/>
      <c r="C87" s="10"/>
      <c r="D87" s="181"/>
      <c r="E87" s="181" t="s">
        <v>162</v>
      </c>
      <c r="F87" s="181"/>
      <c r="G87" s="181"/>
      <c r="H87" s="181"/>
      <c r="I87" s="10"/>
      <c r="J87" s="10"/>
      <c r="K87" s="10"/>
      <c r="L87" s="10"/>
    </row>
    <row r="88" spans="1:14" ht="16.5" thickBot="1" x14ac:dyDescent="0.3">
      <c r="A88" s="11"/>
      <c r="B88" s="9"/>
      <c r="C88" s="10"/>
      <c r="D88" s="181" t="s">
        <v>167</v>
      </c>
      <c r="E88" s="181"/>
      <c r="F88" s="181"/>
      <c r="G88" s="181"/>
      <c r="H88" s="181"/>
      <c r="I88" s="10"/>
      <c r="J88" s="10"/>
      <c r="K88" s="10"/>
      <c r="L88" s="10"/>
      <c r="M88" s="10"/>
    </row>
    <row r="89" spans="1:14" x14ac:dyDescent="0.2">
      <c r="A89" s="201" t="s">
        <v>164</v>
      </c>
      <c r="B89" s="19">
        <v>2013</v>
      </c>
      <c r="C89" s="19">
        <v>2014</v>
      </c>
      <c r="D89" s="19">
        <v>2015</v>
      </c>
      <c r="E89" s="19">
        <v>2016</v>
      </c>
      <c r="F89" s="19">
        <v>2017</v>
      </c>
      <c r="G89" s="19">
        <v>2018</v>
      </c>
      <c r="H89" s="19">
        <v>2019</v>
      </c>
      <c r="I89" s="19">
        <v>2020</v>
      </c>
      <c r="J89" s="19">
        <v>2021</v>
      </c>
      <c r="K89" s="19">
        <v>2022</v>
      </c>
      <c r="L89" s="19">
        <v>2023</v>
      </c>
      <c r="M89" s="19">
        <v>2024</v>
      </c>
      <c r="N89" s="1016">
        <v>2025</v>
      </c>
    </row>
    <row r="90" spans="1:14" x14ac:dyDescent="0.2">
      <c r="A90" s="15" t="s">
        <v>1535</v>
      </c>
      <c r="B90" s="209">
        <v>66.295651000000007</v>
      </c>
      <c r="C90" s="203">
        <v>66.630022999999994</v>
      </c>
      <c r="D90" s="203">
        <v>65.606097000000005</v>
      </c>
      <c r="E90" s="203">
        <v>65.262527000000006</v>
      </c>
      <c r="F90" s="203">
        <v>65.555026999999995</v>
      </c>
      <c r="G90" s="203">
        <v>65.499762000000004</v>
      </c>
      <c r="H90" s="203">
        <v>63.413606000000001</v>
      </c>
      <c r="I90" s="203">
        <v>63.427819999999997</v>
      </c>
      <c r="J90" s="203">
        <v>63.632423000000003</v>
      </c>
      <c r="K90" s="203">
        <v>63.882728</v>
      </c>
      <c r="L90" s="203">
        <v>64.054064999999994</v>
      </c>
      <c r="M90" s="203">
        <v>64.064620000000005</v>
      </c>
      <c r="N90" s="1017">
        <v>64.633779000000004</v>
      </c>
    </row>
    <row r="91" spans="1:14" x14ac:dyDescent="0.2">
      <c r="A91" s="15" t="s">
        <v>165</v>
      </c>
      <c r="B91" s="225">
        <v>101</v>
      </c>
      <c r="C91" s="225">
        <v>101</v>
      </c>
      <c r="D91" s="225">
        <v>101</v>
      </c>
      <c r="E91" s="225">
        <v>99</v>
      </c>
      <c r="F91" s="225">
        <v>99</v>
      </c>
      <c r="G91" s="225">
        <v>97</v>
      </c>
      <c r="H91" s="225">
        <v>96</v>
      </c>
      <c r="I91" s="225">
        <v>96</v>
      </c>
      <c r="J91" s="225">
        <v>95</v>
      </c>
      <c r="K91" s="225">
        <v>95</v>
      </c>
      <c r="L91" s="225">
        <v>95</v>
      </c>
      <c r="M91" s="225">
        <v>95</v>
      </c>
      <c r="N91" s="1018">
        <v>95</v>
      </c>
    </row>
    <row r="92" spans="1:14" ht="25.5" x14ac:dyDescent="0.25">
      <c r="A92" s="215" t="s">
        <v>146</v>
      </c>
      <c r="B92" s="205"/>
      <c r="C92" s="205"/>
      <c r="D92" s="205"/>
      <c r="E92" s="205"/>
      <c r="F92" s="205"/>
      <c r="G92" s="205"/>
      <c r="H92" s="205"/>
      <c r="I92" s="205"/>
      <c r="J92" s="205"/>
      <c r="K92" s="205"/>
      <c r="L92" s="205"/>
      <c r="M92" s="205"/>
      <c r="N92" s="1019"/>
    </row>
    <row r="93" spans="1:14" x14ac:dyDescent="0.25">
      <c r="A93" s="101" t="s">
        <v>15</v>
      </c>
      <c r="B93" s="102">
        <v>903.10381800000005</v>
      </c>
      <c r="C93" s="102">
        <v>853.04602799999998</v>
      </c>
      <c r="D93" s="102">
        <v>779.58168599999999</v>
      </c>
      <c r="E93" s="102">
        <v>843.33260600000006</v>
      </c>
      <c r="F93" s="102">
        <v>799.73678199999995</v>
      </c>
      <c r="G93" s="102">
        <v>816.520804</v>
      </c>
      <c r="H93" s="102">
        <v>1159.080379</v>
      </c>
      <c r="I93" s="102">
        <v>1181.8376519999999</v>
      </c>
      <c r="J93" s="102">
        <v>1222.6712600000001</v>
      </c>
      <c r="K93" s="102">
        <v>1401.249039</v>
      </c>
      <c r="L93" s="102">
        <v>1394.466281</v>
      </c>
      <c r="M93" s="102">
        <v>1248.9926479999999</v>
      </c>
      <c r="N93" s="1020">
        <v>953.25490500000001</v>
      </c>
    </row>
    <row r="94" spans="1:14" s="161" customFormat="1" x14ac:dyDescent="0.25">
      <c r="A94" s="110" t="s">
        <v>16</v>
      </c>
      <c r="B94" s="111">
        <v>257.40809300000001</v>
      </c>
      <c r="C94" s="111">
        <v>238.32151999999999</v>
      </c>
      <c r="D94" s="111">
        <v>246.564246</v>
      </c>
      <c r="E94" s="111">
        <v>208.049398</v>
      </c>
      <c r="F94" s="111">
        <v>199.380573</v>
      </c>
      <c r="G94" s="111">
        <v>172.30634000000001</v>
      </c>
      <c r="H94" s="111">
        <v>287.20919900000001</v>
      </c>
      <c r="I94" s="111">
        <v>296.228994</v>
      </c>
      <c r="J94" s="111">
        <v>293.74415699999997</v>
      </c>
      <c r="K94" s="111">
        <v>237.11516599999999</v>
      </c>
      <c r="L94" s="111">
        <v>248.72281599999999</v>
      </c>
      <c r="M94" s="111">
        <v>187.39631199999999</v>
      </c>
      <c r="N94" s="1012">
        <v>106.246287</v>
      </c>
    </row>
    <row r="95" spans="1:14" s="161" customFormat="1" x14ac:dyDescent="0.25">
      <c r="A95" s="110" t="s">
        <v>17</v>
      </c>
      <c r="B95" s="111">
        <v>641.69346099999996</v>
      </c>
      <c r="C95" s="111">
        <v>611.954342</v>
      </c>
      <c r="D95" s="111">
        <v>529.99538299999995</v>
      </c>
      <c r="E95" s="111">
        <v>633.55503399999998</v>
      </c>
      <c r="F95" s="111">
        <v>597.87709800000005</v>
      </c>
      <c r="G95" s="111">
        <v>638.00804400000004</v>
      </c>
      <c r="H95" s="111">
        <v>868.33965899999998</v>
      </c>
      <c r="I95" s="111">
        <v>883.23444400000005</v>
      </c>
      <c r="J95" s="111">
        <v>925.75222099999996</v>
      </c>
      <c r="K95" s="111">
        <v>1160.9722630000001</v>
      </c>
      <c r="L95" s="111">
        <v>1142.4578289999999</v>
      </c>
      <c r="M95" s="111">
        <v>1059.65957</v>
      </c>
      <c r="N95" s="1012">
        <v>844.90813200000002</v>
      </c>
    </row>
    <row r="96" spans="1:14" s="161" customFormat="1" x14ac:dyDescent="0.25">
      <c r="A96" s="110" t="s">
        <v>18</v>
      </c>
      <c r="B96" s="111">
        <v>9.4814999999999997E-2</v>
      </c>
      <c r="C96" s="111">
        <v>4.5007999999999999E-2</v>
      </c>
      <c r="D96" s="111">
        <v>0.27719700000000003</v>
      </c>
      <c r="E96" s="111">
        <v>3.3182000000000003E-2</v>
      </c>
      <c r="F96" s="111">
        <v>3.7294000000000001E-2</v>
      </c>
      <c r="G96" s="111">
        <v>3.9962629999999999</v>
      </c>
      <c r="H96" s="111">
        <v>0.128361</v>
      </c>
      <c r="I96" s="111">
        <v>0.17357900000000001</v>
      </c>
      <c r="J96" s="111">
        <v>0.57221500000000003</v>
      </c>
      <c r="K96" s="111">
        <v>0.39869399999999999</v>
      </c>
      <c r="L96" s="111">
        <v>0.35853000000000002</v>
      </c>
      <c r="M96" s="111">
        <v>0.39555299999999999</v>
      </c>
      <c r="N96" s="1012">
        <v>0.29770999999999997</v>
      </c>
    </row>
    <row r="97" spans="1:14" s="161" customFormat="1" ht="25.5" x14ac:dyDescent="0.25">
      <c r="A97" s="118" t="s">
        <v>19</v>
      </c>
      <c r="B97" s="119">
        <v>3.907448</v>
      </c>
      <c r="C97" s="119">
        <v>2.7251560000000001</v>
      </c>
      <c r="D97" s="119">
        <v>2.7448589999999999</v>
      </c>
      <c r="E97" s="119">
        <v>1.6949909999999999</v>
      </c>
      <c r="F97" s="119">
        <v>2.4418160000000002</v>
      </c>
      <c r="G97" s="119">
        <v>2.2101540000000002</v>
      </c>
      <c r="H97" s="119">
        <v>3.4031579999999999</v>
      </c>
      <c r="I97" s="119">
        <v>2.2006320000000001</v>
      </c>
      <c r="J97" s="119">
        <v>2.602665</v>
      </c>
      <c r="K97" s="119">
        <v>2.7629130000000002</v>
      </c>
      <c r="L97" s="119">
        <v>2.9271050000000001</v>
      </c>
      <c r="M97" s="119">
        <v>1.541212</v>
      </c>
      <c r="N97" s="1021">
        <v>1.802775</v>
      </c>
    </row>
    <row r="98" spans="1:14" s="161" customFormat="1" x14ac:dyDescent="0.25">
      <c r="A98" s="126" t="s">
        <v>20</v>
      </c>
      <c r="B98" s="102">
        <v>161.47032300000001</v>
      </c>
      <c r="C98" s="102">
        <v>145.79759899999999</v>
      </c>
      <c r="D98" s="102">
        <v>136.21884499999999</v>
      </c>
      <c r="E98" s="102">
        <v>118.010356</v>
      </c>
      <c r="F98" s="102">
        <v>125.165425</v>
      </c>
      <c r="G98" s="102">
        <v>136.76310799999999</v>
      </c>
      <c r="H98" s="102">
        <v>177.251778</v>
      </c>
      <c r="I98" s="102">
        <v>183.65230399999999</v>
      </c>
      <c r="J98" s="102">
        <v>201.159989</v>
      </c>
      <c r="K98" s="102">
        <v>209.281432</v>
      </c>
      <c r="L98" s="102">
        <v>265.59929699999998</v>
      </c>
      <c r="M98" s="102">
        <v>265.45877000000002</v>
      </c>
      <c r="N98" s="1020">
        <v>236.02825200000001</v>
      </c>
    </row>
    <row r="99" spans="1:14" s="161" customFormat="1" x14ac:dyDescent="0.25">
      <c r="A99" s="110" t="s">
        <v>23</v>
      </c>
      <c r="B99" s="111">
        <v>110.802637</v>
      </c>
      <c r="C99" s="111">
        <v>97.532689000000005</v>
      </c>
      <c r="D99" s="111">
        <v>95.580438999999998</v>
      </c>
      <c r="E99" s="111">
        <v>95.793783000000005</v>
      </c>
      <c r="F99" s="111">
        <v>106.77265300000001</v>
      </c>
      <c r="G99" s="111">
        <v>119.578323</v>
      </c>
      <c r="H99" s="111">
        <v>159.409164</v>
      </c>
      <c r="I99" s="111">
        <v>157.15858700000001</v>
      </c>
      <c r="J99" s="111">
        <v>156.06230500000001</v>
      </c>
      <c r="K99" s="111">
        <v>177.968996</v>
      </c>
      <c r="L99" s="111">
        <v>237.605592</v>
      </c>
      <c r="M99" s="111">
        <v>241.631744</v>
      </c>
      <c r="N99" s="1012">
        <v>212.75548499999999</v>
      </c>
    </row>
    <row r="100" spans="1:14" s="161" customFormat="1" x14ac:dyDescent="0.25">
      <c r="A100" s="118" t="s">
        <v>166</v>
      </c>
      <c r="B100" s="119">
        <v>50.667684999999999</v>
      </c>
      <c r="C100" s="119">
        <v>48.264909000000003</v>
      </c>
      <c r="D100" s="119">
        <v>40.638404999999999</v>
      </c>
      <c r="E100" s="119">
        <v>22.216571999999999</v>
      </c>
      <c r="F100" s="119">
        <v>18.392771</v>
      </c>
      <c r="G100" s="119">
        <v>17.184785000000002</v>
      </c>
      <c r="H100" s="119">
        <v>17.842614000000001</v>
      </c>
      <c r="I100" s="119">
        <v>26.493715999999999</v>
      </c>
      <c r="J100" s="119">
        <v>45.097684000000001</v>
      </c>
      <c r="K100" s="119">
        <v>31.312436000000002</v>
      </c>
      <c r="L100" s="119">
        <v>27.993704999999999</v>
      </c>
      <c r="M100" s="119">
        <v>23.827024999999999</v>
      </c>
      <c r="N100" s="1021">
        <v>23.272767000000002</v>
      </c>
    </row>
    <row r="101" spans="1:14" s="161" customFormat="1" x14ac:dyDescent="0.25">
      <c r="A101" s="126" t="s">
        <v>26</v>
      </c>
      <c r="B101" s="102">
        <v>2053.652724</v>
      </c>
      <c r="C101" s="102">
        <v>2111.6815000000001</v>
      </c>
      <c r="D101" s="102">
        <v>1898.579923</v>
      </c>
      <c r="E101" s="102">
        <v>1773.1888759999999</v>
      </c>
      <c r="F101" s="102">
        <v>1767.500736</v>
      </c>
      <c r="G101" s="102">
        <v>1882.617571</v>
      </c>
      <c r="H101" s="102">
        <v>2103.3680359999998</v>
      </c>
      <c r="I101" s="102">
        <v>2138.172442</v>
      </c>
      <c r="J101" s="102">
        <v>2546.2203030000001</v>
      </c>
      <c r="K101" s="102">
        <v>2628.1052869999999</v>
      </c>
      <c r="L101" s="102">
        <v>2691.6775969999999</v>
      </c>
      <c r="M101" s="102">
        <v>2705.3090769999999</v>
      </c>
      <c r="N101" s="1020">
        <v>2610.3991820000001</v>
      </c>
    </row>
    <row r="102" spans="1:14" s="161" customFormat="1" x14ac:dyDescent="0.25">
      <c r="A102" s="110" t="s">
        <v>27</v>
      </c>
      <c r="B102" s="111">
        <v>6.2026830000000004</v>
      </c>
      <c r="C102" s="111">
        <v>4.6054449999999996</v>
      </c>
      <c r="D102" s="111">
        <v>5.1095030000000001</v>
      </c>
      <c r="E102" s="111">
        <v>7.445487</v>
      </c>
      <c r="F102" s="111">
        <v>8.8074469999999998</v>
      </c>
      <c r="G102" s="111">
        <v>4.9275089999999997</v>
      </c>
      <c r="H102" s="111">
        <v>5.2121820000000003</v>
      </c>
      <c r="I102" s="111">
        <v>4.7755979999999996</v>
      </c>
      <c r="J102" s="111">
        <v>4.9189299999999996</v>
      </c>
      <c r="K102" s="111">
        <v>5.909173</v>
      </c>
      <c r="L102" s="111">
        <v>5.0795589999999997</v>
      </c>
      <c r="M102" s="111">
        <v>7.7343029999999997</v>
      </c>
      <c r="N102" s="1012">
        <v>8.0403289999999998</v>
      </c>
    </row>
    <row r="103" spans="1:14" s="161" customFormat="1" x14ac:dyDescent="0.25">
      <c r="A103" s="110" t="s">
        <v>28</v>
      </c>
      <c r="B103" s="111">
        <v>82.342455999999999</v>
      </c>
      <c r="C103" s="111">
        <v>84.760518000000005</v>
      </c>
      <c r="D103" s="111">
        <v>60.037571</v>
      </c>
      <c r="E103" s="111">
        <v>60.639462999999999</v>
      </c>
      <c r="F103" s="111">
        <v>63.121178</v>
      </c>
      <c r="G103" s="111">
        <v>75.891531000000001</v>
      </c>
      <c r="H103" s="111">
        <v>81.290171999999998</v>
      </c>
      <c r="I103" s="111">
        <v>72.753798000000003</v>
      </c>
      <c r="J103" s="111">
        <v>81.023208999999994</v>
      </c>
      <c r="K103" s="111">
        <v>75.462086999999997</v>
      </c>
      <c r="L103" s="111">
        <v>77.004761000000002</v>
      </c>
      <c r="M103" s="111">
        <v>80.616366999999997</v>
      </c>
      <c r="N103" s="1012">
        <v>89.806218000000001</v>
      </c>
    </row>
    <row r="104" spans="1:14" s="161" customFormat="1" x14ac:dyDescent="0.25">
      <c r="A104" s="110" t="s">
        <v>29</v>
      </c>
      <c r="B104" s="111">
        <v>1834.755171</v>
      </c>
      <c r="C104" s="111">
        <v>1897.883212</v>
      </c>
      <c r="D104" s="111">
        <v>1733.1424669999999</v>
      </c>
      <c r="E104" s="111">
        <v>1621.458243</v>
      </c>
      <c r="F104" s="111">
        <v>1619.409545</v>
      </c>
      <c r="G104" s="111">
        <v>1717.2165050000001</v>
      </c>
      <c r="H104" s="111">
        <v>1938.6859649999999</v>
      </c>
      <c r="I104" s="111">
        <v>2000.6587300000001</v>
      </c>
      <c r="J104" s="111">
        <v>2391.6776730000001</v>
      </c>
      <c r="K104" s="111">
        <v>2477.704377</v>
      </c>
      <c r="L104" s="111">
        <v>2516.310853</v>
      </c>
      <c r="M104" s="111">
        <v>2490.8823000000002</v>
      </c>
      <c r="N104" s="1012">
        <v>2412.4973030000001</v>
      </c>
    </row>
    <row r="105" spans="1:14" s="161" customFormat="1" ht="25.5" x14ac:dyDescent="0.25">
      <c r="A105" s="110" t="s">
        <v>30</v>
      </c>
      <c r="B105" s="111">
        <v>112.31276699999999</v>
      </c>
      <c r="C105" s="111">
        <v>115.326842</v>
      </c>
      <c r="D105" s="111">
        <v>90.965384999999998</v>
      </c>
      <c r="E105" s="111">
        <v>75.440685999999999</v>
      </c>
      <c r="F105" s="111">
        <v>65.207493999999997</v>
      </c>
      <c r="G105" s="111">
        <v>58.399607000000003</v>
      </c>
      <c r="H105" s="111">
        <v>65.523938000000001</v>
      </c>
      <c r="I105" s="111">
        <v>47.739494999999998</v>
      </c>
      <c r="J105" s="111">
        <v>55.451219000000002</v>
      </c>
      <c r="K105" s="111">
        <v>53.074399999999997</v>
      </c>
      <c r="L105" s="111">
        <v>70.332916999999995</v>
      </c>
      <c r="M105" s="111">
        <v>95.494253</v>
      </c>
      <c r="N105" s="1012">
        <v>69.577911999999998</v>
      </c>
    </row>
    <row r="106" spans="1:14" s="161" customFormat="1" x14ac:dyDescent="0.25">
      <c r="A106" s="118" t="s">
        <v>32</v>
      </c>
      <c r="B106" s="119">
        <v>18.039643999999999</v>
      </c>
      <c r="C106" s="119">
        <v>9.1054809999999993</v>
      </c>
      <c r="D106" s="119">
        <v>9.3249960000000005</v>
      </c>
      <c r="E106" s="119">
        <v>8.2049959999999995</v>
      </c>
      <c r="F106" s="119">
        <v>10.955069</v>
      </c>
      <c r="G106" s="119">
        <v>26.182417000000001</v>
      </c>
      <c r="H106" s="119">
        <v>12.655775999999999</v>
      </c>
      <c r="I106" s="119">
        <v>12.244818</v>
      </c>
      <c r="J106" s="119">
        <v>13.149269</v>
      </c>
      <c r="K106" s="119">
        <v>15.955247999999999</v>
      </c>
      <c r="L106" s="119">
        <v>22.949506</v>
      </c>
      <c r="M106" s="119">
        <v>30.581851</v>
      </c>
      <c r="N106" s="1021">
        <v>30.477421</v>
      </c>
    </row>
    <row r="107" spans="1:14" s="161" customFormat="1" x14ac:dyDescent="0.25">
      <c r="A107" s="126" t="s">
        <v>33</v>
      </c>
      <c r="B107" s="102">
        <v>621.96369700000002</v>
      </c>
      <c r="C107" s="102">
        <v>615.36930800000005</v>
      </c>
      <c r="D107" s="102">
        <v>541.34085300000004</v>
      </c>
      <c r="E107" s="102">
        <v>485.26899400000002</v>
      </c>
      <c r="F107" s="102">
        <v>397.16231599999998</v>
      </c>
      <c r="G107" s="102">
        <v>390.13660199999998</v>
      </c>
      <c r="H107" s="102">
        <v>502.595303</v>
      </c>
      <c r="I107" s="102">
        <v>512.21490400000005</v>
      </c>
      <c r="J107" s="102">
        <v>569.21043099999997</v>
      </c>
      <c r="K107" s="102">
        <v>652.72444700000005</v>
      </c>
      <c r="L107" s="102">
        <v>770.11743999999999</v>
      </c>
      <c r="M107" s="102">
        <v>736.73393999999996</v>
      </c>
      <c r="N107" s="1020">
        <v>619.54281200000003</v>
      </c>
    </row>
    <row r="108" spans="1:14" s="161" customFormat="1" x14ac:dyDescent="0.25">
      <c r="A108" s="110" t="s">
        <v>34</v>
      </c>
      <c r="B108" s="111">
        <v>24.221831999999999</v>
      </c>
      <c r="C108" s="111">
        <v>19.566202000000001</v>
      </c>
      <c r="D108" s="111">
        <v>21.102392999999999</v>
      </c>
      <c r="E108" s="111">
        <v>15.504569999999999</v>
      </c>
      <c r="F108" s="111">
        <v>16.796099999999999</v>
      </c>
      <c r="G108" s="111">
        <v>18.891158000000001</v>
      </c>
      <c r="H108" s="111">
        <v>26.397929999999999</v>
      </c>
      <c r="I108" s="111">
        <v>30.488109000000001</v>
      </c>
      <c r="J108" s="111">
        <v>25.874656999999999</v>
      </c>
      <c r="K108" s="111">
        <v>15.270699</v>
      </c>
      <c r="L108" s="111">
        <v>20.831329</v>
      </c>
      <c r="M108" s="111">
        <v>30.912929999999999</v>
      </c>
      <c r="N108" s="1012">
        <v>28.056996999999999</v>
      </c>
    </row>
    <row r="109" spans="1:14" s="161" customFormat="1" x14ac:dyDescent="0.25">
      <c r="A109" s="110" t="s">
        <v>35</v>
      </c>
      <c r="B109" s="111">
        <v>373.168769</v>
      </c>
      <c r="C109" s="111">
        <v>369.917079</v>
      </c>
      <c r="D109" s="111">
        <v>329.85594500000002</v>
      </c>
      <c r="E109" s="111">
        <v>313.89487000000003</v>
      </c>
      <c r="F109" s="111">
        <v>229.082694</v>
      </c>
      <c r="G109" s="111">
        <v>218.250055</v>
      </c>
      <c r="H109" s="111">
        <v>278.940021</v>
      </c>
      <c r="I109" s="111">
        <v>281.137001</v>
      </c>
      <c r="J109" s="111">
        <v>326.39721200000002</v>
      </c>
      <c r="K109" s="111">
        <v>343.85020900000001</v>
      </c>
      <c r="L109" s="111">
        <v>380.38654400000001</v>
      </c>
      <c r="M109" s="111">
        <v>388.98068799999999</v>
      </c>
      <c r="N109" s="1012">
        <v>343.83202</v>
      </c>
    </row>
    <row r="110" spans="1:14" s="161" customFormat="1" x14ac:dyDescent="0.25">
      <c r="A110" s="110" t="s">
        <v>38</v>
      </c>
      <c r="B110" s="111">
        <v>195.837399</v>
      </c>
      <c r="C110" s="111">
        <v>197.0625</v>
      </c>
      <c r="D110" s="111">
        <v>161.181297</v>
      </c>
      <c r="E110" s="111">
        <v>130.294388</v>
      </c>
      <c r="F110" s="111">
        <v>129.76411200000001</v>
      </c>
      <c r="G110" s="111">
        <v>133.287836</v>
      </c>
      <c r="H110" s="111">
        <v>162.938615</v>
      </c>
      <c r="I110" s="111">
        <v>167.136336</v>
      </c>
      <c r="J110" s="111">
        <v>186.963311</v>
      </c>
      <c r="K110" s="111">
        <v>265.68679700000001</v>
      </c>
      <c r="L110" s="111">
        <v>344.86024099999997</v>
      </c>
      <c r="M110" s="111">
        <v>293.63967200000002</v>
      </c>
      <c r="N110" s="1012">
        <v>228.26832200000001</v>
      </c>
    </row>
    <row r="111" spans="1:14" s="161" customFormat="1" x14ac:dyDescent="0.25">
      <c r="A111" s="127" t="s">
        <v>39</v>
      </c>
      <c r="B111" s="119">
        <v>28.735696000000001</v>
      </c>
      <c r="C111" s="119">
        <v>28.823525</v>
      </c>
      <c r="D111" s="119">
        <v>29.201215999999999</v>
      </c>
      <c r="E111" s="119">
        <v>25.575164000000001</v>
      </c>
      <c r="F111" s="119">
        <v>21.519409</v>
      </c>
      <c r="G111" s="119">
        <v>19.707550999999999</v>
      </c>
      <c r="H111" s="119">
        <v>34.318734999999997</v>
      </c>
      <c r="I111" s="119">
        <v>33.453454999999998</v>
      </c>
      <c r="J111" s="119">
        <v>29.975249000000002</v>
      </c>
      <c r="K111" s="119">
        <v>27.916740000000001</v>
      </c>
      <c r="L111" s="119">
        <v>24.039324000000001</v>
      </c>
      <c r="M111" s="119">
        <v>23.200648999999999</v>
      </c>
      <c r="N111" s="1021">
        <v>19.385473000000001</v>
      </c>
    </row>
    <row r="112" spans="1:14" s="161" customFormat="1" x14ac:dyDescent="0.25">
      <c r="A112" s="226" t="s">
        <v>40</v>
      </c>
      <c r="B112" s="102">
        <v>548.24192100000005</v>
      </c>
      <c r="C112" s="102">
        <v>481.91952500000002</v>
      </c>
      <c r="D112" s="102">
        <v>407.99841900000001</v>
      </c>
      <c r="E112" s="102">
        <v>359.40672999999998</v>
      </c>
      <c r="F112" s="102">
        <v>373.27143599999999</v>
      </c>
      <c r="G112" s="102">
        <v>417.03827200000001</v>
      </c>
      <c r="H112" s="102">
        <v>450.51444199999997</v>
      </c>
      <c r="I112" s="102">
        <v>403.08601900000002</v>
      </c>
      <c r="J112" s="102">
        <v>403.77534700000001</v>
      </c>
      <c r="K112" s="102">
        <v>438.46762699999999</v>
      </c>
      <c r="L112" s="102">
        <v>540.45538299999998</v>
      </c>
      <c r="M112" s="102">
        <v>544.14532499999996</v>
      </c>
      <c r="N112" s="1020">
        <v>466.415166</v>
      </c>
    </row>
    <row r="113" spans="1:14" s="161" customFormat="1" x14ac:dyDescent="0.25">
      <c r="A113" s="192" t="s">
        <v>42</v>
      </c>
      <c r="B113" s="111">
        <v>40.480136000000002</v>
      </c>
      <c r="C113" s="111">
        <v>45.994014</v>
      </c>
      <c r="D113" s="111">
        <v>48.456238999999997</v>
      </c>
      <c r="E113" s="111">
        <v>36.354542000000002</v>
      </c>
      <c r="F113" s="111">
        <v>50.025924000000003</v>
      </c>
      <c r="G113" s="111">
        <v>53.056902000000001</v>
      </c>
      <c r="H113" s="111">
        <v>32.039628999999998</v>
      </c>
      <c r="I113" s="111">
        <v>32.803834000000002</v>
      </c>
      <c r="J113" s="111">
        <v>35.214708999999999</v>
      </c>
      <c r="K113" s="111">
        <v>33.022689</v>
      </c>
      <c r="L113" s="111">
        <v>40.555422</v>
      </c>
      <c r="M113" s="111">
        <v>48.962274000000001</v>
      </c>
      <c r="N113" s="1012">
        <v>43.008510999999999</v>
      </c>
    </row>
    <row r="114" spans="1:14" s="161" customFormat="1" x14ac:dyDescent="0.25">
      <c r="A114" s="192" t="s">
        <v>43</v>
      </c>
      <c r="B114" s="111">
        <v>490.46470399999998</v>
      </c>
      <c r="C114" s="111">
        <v>421.99749700000001</v>
      </c>
      <c r="D114" s="111">
        <v>349.33603499999998</v>
      </c>
      <c r="E114" s="111">
        <v>307.88071400000001</v>
      </c>
      <c r="F114" s="111">
        <v>308.611648</v>
      </c>
      <c r="G114" s="111">
        <v>354.00200699999999</v>
      </c>
      <c r="H114" s="111">
        <v>407.44476800000001</v>
      </c>
      <c r="I114" s="111">
        <v>363.12072699999999</v>
      </c>
      <c r="J114" s="111">
        <v>357.936891</v>
      </c>
      <c r="K114" s="111">
        <v>392.11792000000003</v>
      </c>
      <c r="L114" s="111">
        <v>462.86988300000002</v>
      </c>
      <c r="M114" s="111">
        <v>460.06034199999999</v>
      </c>
      <c r="N114" s="1012">
        <v>404.68653799999998</v>
      </c>
    </row>
    <row r="115" spans="1:14" s="161" customFormat="1" x14ac:dyDescent="0.25">
      <c r="A115" s="227" t="s">
        <v>44</v>
      </c>
      <c r="B115" s="129">
        <v>142.59755100000001</v>
      </c>
      <c r="C115" s="129">
        <v>120.407894</v>
      </c>
      <c r="D115" s="129">
        <v>93.860608999999997</v>
      </c>
      <c r="E115" s="129">
        <v>67.290899999999993</v>
      </c>
      <c r="F115" s="129">
        <v>67.947210999999996</v>
      </c>
      <c r="G115" s="129">
        <v>109.733844</v>
      </c>
      <c r="H115" s="129">
        <v>126.14341899999999</v>
      </c>
      <c r="I115" s="129">
        <v>98.084849000000006</v>
      </c>
      <c r="J115" s="129">
        <v>112.977165</v>
      </c>
      <c r="K115" s="129">
        <v>113.386641</v>
      </c>
      <c r="L115" s="129">
        <v>149.52893900000001</v>
      </c>
      <c r="M115" s="129">
        <v>137.53561999999999</v>
      </c>
      <c r="N115" s="1022">
        <v>119.671217</v>
      </c>
    </row>
    <row r="116" spans="1:14" s="161" customFormat="1" x14ac:dyDescent="0.25">
      <c r="A116" s="228" t="s">
        <v>45</v>
      </c>
      <c r="B116" s="129">
        <v>80.798163000000002</v>
      </c>
      <c r="C116" s="129">
        <v>65.984362000000004</v>
      </c>
      <c r="D116" s="129">
        <v>62.682765000000003</v>
      </c>
      <c r="E116" s="129">
        <v>52.332476</v>
      </c>
      <c r="F116" s="129">
        <v>65.851775000000004</v>
      </c>
      <c r="G116" s="129">
        <v>77.140344999999996</v>
      </c>
      <c r="H116" s="129">
        <v>96.703310000000002</v>
      </c>
      <c r="I116" s="129">
        <v>82.394278</v>
      </c>
      <c r="J116" s="129">
        <v>91.489695999999995</v>
      </c>
      <c r="K116" s="129">
        <v>90.706055000000006</v>
      </c>
      <c r="L116" s="129">
        <v>107.267093</v>
      </c>
      <c r="M116" s="129">
        <v>120.579381</v>
      </c>
      <c r="N116" s="1022">
        <v>98.535713000000001</v>
      </c>
    </row>
    <row r="117" spans="1:14" s="161" customFormat="1" x14ac:dyDescent="0.25">
      <c r="A117" s="228" t="s">
        <v>46</v>
      </c>
      <c r="B117" s="129">
        <v>215.085272</v>
      </c>
      <c r="C117" s="129">
        <v>193.54017099999999</v>
      </c>
      <c r="D117" s="129">
        <v>149.158692</v>
      </c>
      <c r="E117" s="129">
        <v>140.85062400000001</v>
      </c>
      <c r="F117" s="129">
        <v>135.15504799999999</v>
      </c>
      <c r="G117" s="129">
        <v>115.40505899999999</v>
      </c>
      <c r="H117" s="129">
        <v>128.25787700000001</v>
      </c>
      <c r="I117" s="129">
        <v>133.34289000000001</v>
      </c>
      <c r="J117" s="129">
        <v>99.896642999999997</v>
      </c>
      <c r="K117" s="129">
        <v>121.087723</v>
      </c>
      <c r="L117" s="129">
        <v>135.609871</v>
      </c>
      <c r="M117" s="129">
        <v>140.77066199999999</v>
      </c>
      <c r="N117" s="1022">
        <v>128.50878599999999</v>
      </c>
    </row>
    <row r="118" spans="1:14" s="161" customFormat="1" x14ac:dyDescent="0.25">
      <c r="A118" s="228" t="s">
        <v>47</v>
      </c>
      <c r="B118" s="129">
        <v>32.398142999999997</v>
      </c>
      <c r="C118" s="129">
        <v>20.229336</v>
      </c>
      <c r="D118" s="129">
        <v>16.077590000000001</v>
      </c>
      <c r="E118" s="129">
        <v>18.836040000000001</v>
      </c>
      <c r="F118" s="129">
        <v>18.097328999999998</v>
      </c>
      <c r="G118" s="129">
        <v>28.985095999999999</v>
      </c>
      <c r="H118" s="129">
        <v>37.093349000000003</v>
      </c>
      <c r="I118" s="129">
        <v>31.773869999999999</v>
      </c>
      <c r="J118" s="129">
        <v>29.398892</v>
      </c>
      <c r="K118" s="129">
        <v>44.824238999999999</v>
      </c>
      <c r="L118" s="129">
        <v>48.248862000000003</v>
      </c>
      <c r="M118" s="129">
        <v>39.035938999999999</v>
      </c>
      <c r="N118" s="1022">
        <v>32.732239</v>
      </c>
    </row>
    <row r="119" spans="1:14" s="161" customFormat="1" x14ac:dyDescent="0.25">
      <c r="A119" s="228" t="s">
        <v>48</v>
      </c>
      <c r="B119" s="129">
        <v>19.585574000000001</v>
      </c>
      <c r="C119" s="129">
        <v>21.835732</v>
      </c>
      <c r="D119" s="129">
        <v>27.556376</v>
      </c>
      <c r="E119" s="129">
        <v>28.570671999999998</v>
      </c>
      <c r="F119" s="129">
        <v>21.560282999999998</v>
      </c>
      <c r="G119" s="129">
        <v>22.737660000000002</v>
      </c>
      <c r="H119" s="129">
        <v>19.246811000000001</v>
      </c>
      <c r="I119" s="129">
        <v>17.524837999999999</v>
      </c>
      <c r="J119" s="129">
        <v>24.174492000000001</v>
      </c>
      <c r="K119" s="129">
        <v>22.113261000000001</v>
      </c>
      <c r="L119" s="129">
        <v>22.215115999999998</v>
      </c>
      <c r="M119" s="129">
        <v>22.138738</v>
      </c>
      <c r="N119" s="1022">
        <v>25.238582000000001</v>
      </c>
    </row>
    <row r="120" spans="1:14" s="161" customFormat="1" x14ac:dyDescent="0.25">
      <c r="A120" s="192" t="s">
        <v>83</v>
      </c>
      <c r="B120" s="111">
        <v>4.5448000000000002E-2</v>
      </c>
      <c r="C120" s="111">
        <v>0.13652</v>
      </c>
      <c r="D120" s="111">
        <v>0.102908</v>
      </c>
      <c r="E120" s="111">
        <v>0.112646</v>
      </c>
      <c r="F120" s="111">
        <v>0.122085</v>
      </c>
      <c r="G120" s="111">
        <v>1.2442E-2</v>
      </c>
      <c r="H120" s="111">
        <v>0.97661299999999995</v>
      </c>
      <c r="I120" s="111">
        <v>0.56106100000000003</v>
      </c>
      <c r="J120" s="111">
        <v>0</v>
      </c>
      <c r="K120" s="111">
        <v>0</v>
      </c>
      <c r="L120" s="111">
        <v>0</v>
      </c>
      <c r="M120" s="111">
        <v>0</v>
      </c>
      <c r="N120" s="1012">
        <v>0</v>
      </c>
    </row>
    <row r="121" spans="1:14" s="161" customFormat="1" x14ac:dyDescent="0.25">
      <c r="A121" s="227" t="s">
        <v>84</v>
      </c>
      <c r="B121" s="111">
        <v>0</v>
      </c>
      <c r="C121" s="111">
        <v>0</v>
      </c>
      <c r="D121" s="129">
        <v>8.7608000000000005E-2</v>
      </c>
      <c r="E121" s="129">
        <v>8.3126000000000005E-2</v>
      </c>
      <c r="F121" s="129">
        <v>0.10783</v>
      </c>
      <c r="G121" s="129">
        <v>1.2442E-2</v>
      </c>
      <c r="H121" s="129">
        <v>0.77151199999999998</v>
      </c>
      <c r="I121" s="129">
        <v>0.49545800000000001</v>
      </c>
      <c r="J121" s="111">
        <v>0</v>
      </c>
      <c r="K121" s="111">
        <v>0</v>
      </c>
      <c r="L121" s="111">
        <v>0</v>
      </c>
      <c r="M121" s="111">
        <v>0</v>
      </c>
      <c r="N121" s="1012">
        <v>0</v>
      </c>
    </row>
    <row r="122" spans="1:14" s="161" customFormat="1" x14ac:dyDescent="0.25">
      <c r="A122" s="228" t="s">
        <v>85</v>
      </c>
      <c r="B122" s="111">
        <v>0</v>
      </c>
      <c r="C122" s="111">
        <v>0</v>
      </c>
      <c r="D122" s="129">
        <v>1.5299999999999999E-2</v>
      </c>
      <c r="E122" s="129">
        <v>2.9520000000000001E-2</v>
      </c>
      <c r="F122" s="129">
        <v>1.4253999999999999E-2</v>
      </c>
      <c r="G122" s="111">
        <v>0</v>
      </c>
      <c r="H122" s="129">
        <v>0.20510100000000001</v>
      </c>
      <c r="I122" s="129">
        <v>6.5602999999999995E-2</v>
      </c>
      <c r="J122" s="111">
        <v>0</v>
      </c>
      <c r="K122" s="111">
        <v>0</v>
      </c>
      <c r="L122" s="111">
        <v>0</v>
      </c>
      <c r="M122" s="111">
        <v>0</v>
      </c>
      <c r="N122" s="1012">
        <v>0</v>
      </c>
    </row>
    <row r="123" spans="1:14" s="161" customFormat="1" x14ac:dyDescent="0.25">
      <c r="A123" s="228" t="s">
        <v>86</v>
      </c>
      <c r="B123" s="111">
        <v>0</v>
      </c>
      <c r="C123" s="111">
        <v>0</v>
      </c>
      <c r="D123" s="111">
        <v>0</v>
      </c>
      <c r="E123" s="111">
        <v>0</v>
      </c>
      <c r="F123" s="111">
        <v>0</v>
      </c>
      <c r="G123" s="111">
        <v>0</v>
      </c>
      <c r="H123" s="111">
        <v>0</v>
      </c>
      <c r="I123" s="111">
        <v>0</v>
      </c>
      <c r="J123" s="111">
        <v>0</v>
      </c>
      <c r="K123" s="111">
        <v>0</v>
      </c>
      <c r="L123" s="111">
        <v>0</v>
      </c>
      <c r="M123" s="111">
        <v>0</v>
      </c>
      <c r="N123" s="1012">
        <v>0</v>
      </c>
    </row>
    <row r="124" spans="1:14" s="161" customFormat="1" x14ac:dyDescent="0.25">
      <c r="A124" s="228" t="s">
        <v>87</v>
      </c>
      <c r="B124" s="111">
        <v>0</v>
      </c>
      <c r="C124" s="111">
        <v>0</v>
      </c>
      <c r="D124" s="111">
        <v>0</v>
      </c>
      <c r="E124" s="111">
        <v>0</v>
      </c>
      <c r="F124" s="111">
        <v>0</v>
      </c>
      <c r="G124" s="111">
        <v>0</v>
      </c>
      <c r="H124" s="111">
        <v>0</v>
      </c>
      <c r="I124" s="111">
        <v>0</v>
      </c>
      <c r="J124" s="111">
        <v>0</v>
      </c>
      <c r="K124" s="111">
        <v>0</v>
      </c>
      <c r="L124" s="111">
        <v>0</v>
      </c>
      <c r="M124" s="111">
        <v>0</v>
      </c>
      <c r="N124" s="1012">
        <v>0</v>
      </c>
    </row>
    <row r="125" spans="1:14" s="161" customFormat="1" x14ac:dyDescent="0.25">
      <c r="A125" s="224" t="s">
        <v>88</v>
      </c>
      <c r="B125" s="111">
        <v>17.251631</v>
      </c>
      <c r="C125" s="111">
        <v>13.791492</v>
      </c>
      <c r="D125" s="111">
        <v>10.103236000000001</v>
      </c>
      <c r="E125" s="111">
        <v>15.058827000000001</v>
      </c>
      <c r="F125" s="111">
        <v>14.511777</v>
      </c>
      <c r="G125" s="111">
        <v>9.96692</v>
      </c>
      <c r="H125" s="111">
        <v>10.053429</v>
      </c>
      <c r="I125" s="111">
        <v>6.6003949999999998</v>
      </c>
      <c r="J125" s="111">
        <v>10.623746000000001</v>
      </c>
      <c r="K125" s="111">
        <v>12.972994999999999</v>
      </c>
      <c r="L125" s="111">
        <v>36.938411000000002</v>
      </c>
      <c r="M125" s="111">
        <v>35.022708000000002</v>
      </c>
      <c r="N125" s="1012">
        <v>18.258945000000001</v>
      </c>
    </row>
    <row r="126" spans="1:14" s="161" customFormat="1" x14ac:dyDescent="0.25">
      <c r="A126" s="229" t="s">
        <v>89</v>
      </c>
      <c r="B126" s="129">
        <v>2.0040480000000001</v>
      </c>
      <c r="C126" s="129">
        <v>0.28716700000000001</v>
      </c>
      <c r="D126" s="129">
        <v>0.36682799999999999</v>
      </c>
      <c r="E126" s="129">
        <v>1.2277819999999999</v>
      </c>
      <c r="F126" s="129">
        <v>0.431064</v>
      </c>
      <c r="G126" s="129">
        <v>0.66515899999999994</v>
      </c>
      <c r="H126" s="129">
        <v>0.69669800000000004</v>
      </c>
      <c r="I126" s="129">
        <v>0.56379000000000001</v>
      </c>
      <c r="J126" s="129">
        <v>0.25973299999999999</v>
      </c>
      <c r="K126" s="129">
        <v>1.7217499999999999</v>
      </c>
      <c r="L126" s="129">
        <v>3.405233</v>
      </c>
      <c r="M126" s="129">
        <v>5.591119</v>
      </c>
      <c r="N126" s="1022">
        <v>5.6954039999999999</v>
      </c>
    </row>
    <row r="127" spans="1:14" x14ac:dyDescent="0.25">
      <c r="A127" s="228" t="s">
        <v>90</v>
      </c>
      <c r="B127" s="129">
        <v>4.0397100000000004</v>
      </c>
      <c r="C127" s="129">
        <v>1.6399919999999999</v>
      </c>
      <c r="D127" s="129">
        <v>0.57556499999999999</v>
      </c>
      <c r="E127" s="129">
        <v>0.37479299999999999</v>
      </c>
      <c r="F127" s="129">
        <v>0.66773499999999997</v>
      </c>
      <c r="G127" s="129">
        <v>0.64769699999999997</v>
      </c>
      <c r="H127" s="129">
        <v>0.86672300000000002</v>
      </c>
      <c r="I127" s="129">
        <v>1.6283939999999999</v>
      </c>
      <c r="J127" s="129">
        <v>2.1285790000000002</v>
      </c>
      <c r="K127" s="129">
        <v>2.9894120000000002</v>
      </c>
      <c r="L127" s="129">
        <v>2.6706490000000001</v>
      </c>
      <c r="M127" s="129">
        <v>3.0154589999999999</v>
      </c>
      <c r="N127" s="1022">
        <v>1.8902190000000001</v>
      </c>
    </row>
    <row r="128" spans="1:14" x14ac:dyDescent="0.25">
      <c r="A128" s="228" t="s">
        <v>91</v>
      </c>
      <c r="B128" s="129">
        <v>0</v>
      </c>
      <c r="C128" s="129">
        <v>0</v>
      </c>
      <c r="D128" s="129">
        <v>0</v>
      </c>
      <c r="E128" s="129">
        <v>0</v>
      </c>
      <c r="F128" s="129">
        <v>3.742264</v>
      </c>
      <c r="G128" s="129">
        <v>0</v>
      </c>
      <c r="H128" s="129">
        <v>0</v>
      </c>
      <c r="I128" s="129">
        <v>0</v>
      </c>
      <c r="J128" s="129">
        <v>0</v>
      </c>
      <c r="K128" s="129">
        <v>0</v>
      </c>
      <c r="L128" s="129">
        <v>0</v>
      </c>
      <c r="M128" s="129">
        <v>0</v>
      </c>
      <c r="N128" s="1022">
        <v>0</v>
      </c>
    </row>
    <row r="129" spans="1:14" x14ac:dyDescent="0.25">
      <c r="A129" s="230" t="s">
        <v>92</v>
      </c>
      <c r="B129" s="136">
        <v>11.179834</v>
      </c>
      <c r="C129" s="136">
        <v>11.804333</v>
      </c>
      <c r="D129" s="136">
        <v>9.1608420000000006</v>
      </c>
      <c r="E129" s="136">
        <v>13.456251</v>
      </c>
      <c r="F129" s="136">
        <v>9.6707129999999992</v>
      </c>
      <c r="G129" s="136">
        <v>8.6540630000000007</v>
      </c>
      <c r="H129" s="136">
        <v>8.4900070000000003</v>
      </c>
      <c r="I129" s="136">
        <v>4.4082100000000004</v>
      </c>
      <c r="J129" s="136">
        <v>8.2354330000000004</v>
      </c>
      <c r="K129" s="136">
        <v>8.2618320000000001</v>
      </c>
      <c r="L129" s="136">
        <v>30.862527</v>
      </c>
      <c r="M129" s="136">
        <v>8.8584040000000002</v>
      </c>
      <c r="N129" s="1023">
        <v>10.673322000000001</v>
      </c>
    </row>
    <row r="130" spans="1:14" x14ac:dyDescent="0.25">
      <c r="A130" s="226" t="s">
        <v>49</v>
      </c>
      <c r="B130" s="102">
        <v>1420.782033</v>
      </c>
      <c r="C130" s="102">
        <v>1386.065881</v>
      </c>
      <c r="D130" s="102">
        <v>1264.721859</v>
      </c>
      <c r="E130" s="102">
        <v>1105.724819</v>
      </c>
      <c r="F130" s="102">
        <v>1090.523216</v>
      </c>
      <c r="G130" s="102">
        <v>1125.6700920000001</v>
      </c>
      <c r="H130" s="102">
        <v>1169.706457</v>
      </c>
      <c r="I130" s="102">
        <v>1148.0276329999999</v>
      </c>
      <c r="J130" s="102">
        <v>1312.17518</v>
      </c>
      <c r="K130" s="102">
        <v>1411.9832269999999</v>
      </c>
      <c r="L130" s="102">
        <v>1486.0914090000001</v>
      </c>
      <c r="M130" s="102">
        <v>1609.6283969999999</v>
      </c>
      <c r="N130" s="1020">
        <v>1780.3154440000001</v>
      </c>
    </row>
    <row r="131" spans="1:14" x14ac:dyDescent="0.25">
      <c r="A131" s="192" t="s">
        <v>50</v>
      </c>
      <c r="B131" s="111" t="e">
        <v>#VALUE!</v>
      </c>
      <c r="C131" s="111" t="e">
        <v>#VALUE!</v>
      </c>
      <c r="D131" s="111" t="e">
        <v>#VALUE!</v>
      </c>
      <c r="E131" s="111" t="e">
        <v>#VALUE!</v>
      </c>
      <c r="F131" s="111" t="e">
        <v>#VALUE!</v>
      </c>
      <c r="G131" s="111" t="e">
        <v>#VALUE!</v>
      </c>
      <c r="H131" s="111">
        <v>4.5932490000000001</v>
      </c>
      <c r="I131" s="111">
        <v>5.036219</v>
      </c>
      <c r="J131" s="111">
        <v>5.9690209999999997</v>
      </c>
      <c r="K131" s="111">
        <v>6.557061</v>
      </c>
      <c r="L131" s="111">
        <v>23.549444000000001</v>
      </c>
      <c r="M131" s="111">
        <v>80.062121000000005</v>
      </c>
      <c r="N131" s="1012">
        <v>56.405544999999996</v>
      </c>
    </row>
    <row r="132" spans="1:14" x14ac:dyDescent="0.25">
      <c r="A132" s="192" t="s">
        <v>51</v>
      </c>
      <c r="B132" s="111">
        <v>813.63034700000003</v>
      </c>
      <c r="C132" s="111">
        <v>807.16930200000002</v>
      </c>
      <c r="D132" s="111">
        <v>753.87178400000005</v>
      </c>
      <c r="E132" s="111">
        <v>660.989507</v>
      </c>
      <c r="F132" s="111">
        <v>696.48720200000002</v>
      </c>
      <c r="G132" s="111">
        <v>742.40277000000003</v>
      </c>
      <c r="H132" s="111">
        <v>854.86078899999995</v>
      </c>
      <c r="I132" s="111">
        <v>831.12557600000002</v>
      </c>
      <c r="J132" s="111">
        <v>971.19027200000005</v>
      </c>
      <c r="K132" s="111">
        <v>919.77196500000002</v>
      </c>
      <c r="L132" s="111">
        <v>1001.497915</v>
      </c>
      <c r="M132" s="111">
        <v>1116.312046</v>
      </c>
      <c r="N132" s="1012">
        <v>1224.676238</v>
      </c>
    </row>
    <row r="133" spans="1:14" x14ac:dyDescent="0.25">
      <c r="A133" s="179" t="s">
        <v>55</v>
      </c>
      <c r="B133" s="119">
        <v>607.15168600000004</v>
      </c>
      <c r="C133" s="119">
        <v>578.89657799999998</v>
      </c>
      <c r="D133" s="119">
        <v>510.85007400000001</v>
      </c>
      <c r="E133" s="119">
        <v>444.73531100000002</v>
      </c>
      <c r="F133" s="119">
        <v>394.03601300000003</v>
      </c>
      <c r="G133" s="119">
        <v>383.26732099999998</v>
      </c>
      <c r="H133" s="119">
        <v>310.25241799999998</v>
      </c>
      <c r="I133" s="119">
        <v>311.865837</v>
      </c>
      <c r="J133" s="119">
        <v>335.01588500000003</v>
      </c>
      <c r="K133" s="119">
        <v>485.65419900000001</v>
      </c>
      <c r="L133" s="119">
        <v>461.04405000000003</v>
      </c>
      <c r="M133" s="119">
        <v>413.25423000000001</v>
      </c>
      <c r="N133" s="1021">
        <v>499.23366099999998</v>
      </c>
    </row>
    <row r="134" spans="1:14" x14ac:dyDescent="0.25">
      <c r="A134" s="226" t="s">
        <v>56</v>
      </c>
      <c r="B134" s="102">
        <v>749.04238299999997</v>
      </c>
      <c r="C134" s="102">
        <v>697.56570999999997</v>
      </c>
      <c r="D134" s="102">
        <v>632.33721500000001</v>
      </c>
      <c r="E134" s="102">
        <v>570.46657200000004</v>
      </c>
      <c r="F134" s="102">
        <v>530.38075400000002</v>
      </c>
      <c r="G134" s="102">
        <v>519.07924800000001</v>
      </c>
      <c r="H134" s="102">
        <v>500.62455199999999</v>
      </c>
      <c r="I134" s="102">
        <v>506.93158</v>
      </c>
      <c r="J134" s="102">
        <v>544.85584800000004</v>
      </c>
      <c r="K134" s="102">
        <v>588.91085999999996</v>
      </c>
      <c r="L134" s="102">
        <v>608.66476599999999</v>
      </c>
      <c r="M134" s="102">
        <v>635.72527200000002</v>
      </c>
      <c r="N134" s="1020">
        <v>544.80871200000001</v>
      </c>
    </row>
    <row r="135" spans="1:14" x14ac:dyDescent="0.25">
      <c r="A135" s="192" t="s">
        <v>57</v>
      </c>
      <c r="B135" s="111">
        <v>98.195080000000004</v>
      </c>
      <c r="C135" s="111">
        <v>104.11949300000001</v>
      </c>
      <c r="D135" s="111">
        <v>86.991208999999998</v>
      </c>
      <c r="E135" s="111">
        <v>82.768472000000003</v>
      </c>
      <c r="F135" s="111">
        <v>90.787822000000006</v>
      </c>
      <c r="G135" s="111">
        <v>103.99141299999999</v>
      </c>
      <c r="H135" s="111">
        <v>99.453423999999998</v>
      </c>
      <c r="I135" s="111">
        <v>120.261459</v>
      </c>
      <c r="J135" s="111">
        <v>129.677876</v>
      </c>
      <c r="K135" s="111">
        <v>124.50215900000001</v>
      </c>
      <c r="L135" s="111">
        <v>150.422889</v>
      </c>
      <c r="M135" s="111">
        <v>206.334104</v>
      </c>
      <c r="N135" s="1012">
        <v>168.89186100000001</v>
      </c>
    </row>
    <row r="136" spans="1:14" x14ac:dyDescent="0.25">
      <c r="A136" s="192" t="s">
        <v>93</v>
      </c>
      <c r="B136" s="111">
        <v>34.503292000000002</v>
      </c>
      <c r="C136" s="111">
        <v>33.010804999999998</v>
      </c>
      <c r="D136" s="111">
        <v>23.271639</v>
      </c>
      <c r="E136" s="111">
        <v>22.638504999999999</v>
      </c>
      <c r="F136" s="111">
        <v>16.16207</v>
      </c>
      <c r="G136" s="111">
        <v>13.223065</v>
      </c>
      <c r="H136" s="111">
        <v>7.8729050000000003</v>
      </c>
      <c r="I136" s="111">
        <v>14.669091</v>
      </c>
      <c r="J136" s="111">
        <v>12.155859</v>
      </c>
      <c r="K136" s="111">
        <v>8.6949050000000003</v>
      </c>
      <c r="L136" s="111">
        <v>6.98759</v>
      </c>
      <c r="M136" s="111">
        <v>11.826026000000001</v>
      </c>
      <c r="N136" s="1012">
        <v>3.1248040000000001</v>
      </c>
    </row>
    <row r="137" spans="1:14" x14ac:dyDescent="0.25">
      <c r="A137" s="192" t="s">
        <v>60</v>
      </c>
      <c r="B137" s="111">
        <v>412.54500899999999</v>
      </c>
      <c r="C137" s="111">
        <v>371.01022599999999</v>
      </c>
      <c r="D137" s="111">
        <v>340.71982400000002</v>
      </c>
      <c r="E137" s="111">
        <v>328.97134399999999</v>
      </c>
      <c r="F137" s="111">
        <v>283.49410699999999</v>
      </c>
      <c r="G137" s="111">
        <v>253.15499500000001</v>
      </c>
      <c r="H137" s="111">
        <v>221.29908499999999</v>
      </c>
      <c r="I137" s="111">
        <v>168.119764</v>
      </c>
      <c r="J137" s="111">
        <v>169.237358</v>
      </c>
      <c r="K137" s="111">
        <v>187.15170499999999</v>
      </c>
      <c r="L137" s="111">
        <v>218.237358</v>
      </c>
      <c r="M137" s="111">
        <v>226.61178899999999</v>
      </c>
      <c r="N137" s="1012">
        <v>190.85855100000001</v>
      </c>
    </row>
    <row r="138" spans="1:14" x14ac:dyDescent="0.25">
      <c r="A138" s="179" t="s">
        <v>61</v>
      </c>
      <c r="B138" s="119">
        <v>203.79900000000001</v>
      </c>
      <c r="C138" s="119">
        <v>189.425185</v>
      </c>
      <c r="D138" s="119">
        <v>181.35454200000001</v>
      </c>
      <c r="E138" s="119">
        <v>136.08824899999999</v>
      </c>
      <c r="F138" s="119">
        <v>139.93675300000001</v>
      </c>
      <c r="G138" s="119">
        <v>148.70977300000001</v>
      </c>
      <c r="H138" s="119">
        <v>171.99913599999999</v>
      </c>
      <c r="I138" s="119">
        <v>203.88126399999999</v>
      </c>
      <c r="J138" s="119">
        <v>233.78475399999999</v>
      </c>
      <c r="K138" s="119">
        <v>268.56208900000001</v>
      </c>
      <c r="L138" s="119">
        <v>233.01692700000001</v>
      </c>
      <c r="M138" s="119">
        <v>190.953351</v>
      </c>
      <c r="N138" s="1021">
        <v>181.93349599999999</v>
      </c>
    </row>
    <row r="139" spans="1:14" x14ac:dyDescent="0.25">
      <c r="A139" s="226" t="s">
        <v>62</v>
      </c>
      <c r="B139" s="102">
        <v>4036.8049129999999</v>
      </c>
      <c r="C139" s="102">
        <v>3875.4730599999998</v>
      </c>
      <c r="D139" s="102">
        <v>3459.8705359999999</v>
      </c>
      <c r="E139" s="102">
        <v>3406.8508750000001</v>
      </c>
      <c r="F139" s="102">
        <v>3556.118528</v>
      </c>
      <c r="G139" s="102">
        <v>3625.6606430000002</v>
      </c>
      <c r="H139" s="102">
        <v>3838.6464449999999</v>
      </c>
      <c r="I139" s="102">
        <v>3893.9520010000001</v>
      </c>
      <c r="J139" s="102">
        <v>4040.6537370000001</v>
      </c>
      <c r="K139" s="102">
        <v>4244.4928769999997</v>
      </c>
      <c r="L139" s="102">
        <v>4306.2736519999999</v>
      </c>
      <c r="M139" s="102">
        <v>4017.0526239999999</v>
      </c>
      <c r="N139" s="1020">
        <v>3606.7320479999998</v>
      </c>
    </row>
    <row r="140" spans="1:14" x14ac:dyDescent="0.25">
      <c r="A140" s="192" t="s">
        <v>63</v>
      </c>
      <c r="B140" s="111">
        <v>11.673843</v>
      </c>
      <c r="C140" s="111">
        <v>24.904719</v>
      </c>
      <c r="D140" s="111">
        <v>36.672984</v>
      </c>
      <c r="E140" s="111">
        <v>12.964947</v>
      </c>
      <c r="F140" s="111">
        <v>5.0429490000000001</v>
      </c>
      <c r="G140" s="111">
        <v>6.5656509999999999</v>
      </c>
      <c r="H140" s="111">
        <v>9.6786220000000007</v>
      </c>
      <c r="I140" s="111">
        <v>2.5623960000000001</v>
      </c>
      <c r="J140" s="111">
        <v>3.1545640000000001</v>
      </c>
      <c r="K140" s="111">
        <v>12.058522999999999</v>
      </c>
      <c r="L140" s="111">
        <v>22.970614000000001</v>
      </c>
      <c r="M140" s="111">
        <v>22.649149000000001</v>
      </c>
      <c r="N140" s="1012">
        <v>26.686592000000001</v>
      </c>
    </row>
    <row r="141" spans="1:14" x14ac:dyDescent="0.25">
      <c r="A141" s="192" t="s">
        <v>64</v>
      </c>
      <c r="B141" s="111">
        <v>6.4665290000000004</v>
      </c>
      <c r="C141" s="111">
        <v>6.2399279999999999</v>
      </c>
      <c r="D141" s="111">
        <v>7.37141</v>
      </c>
      <c r="E141" s="111">
        <v>5.1407280000000002</v>
      </c>
      <c r="F141" s="111">
        <v>3.5469170000000001</v>
      </c>
      <c r="G141" s="111">
        <v>0.43752999999999997</v>
      </c>
      <c r="H141" s="111">
        <v>1.4946090000000001</v>
      </c>
      <c r="I141" s="111">
        <v>0.27816200000000002</v>
      </c>
      <c r="J141" s="111">
        <v>3.8965E-2</v>
      </c>
      <c r="K141" s="111">
        <v>7.894E-3</v>
      </c>
      <c r="L141" s="111">
        <v>1.4149E-2</v>
      </c>
      <c r="M141" s="111">
        <v>4.1343999999999999E-2</v>
      </c>
      <c r="N141" s="1012">
        <v>4.4437999999999998E-2</v>
      </c>
    </row>
    <row r="142" spans="1:14" x14ac:dyDescent="0.25">
      <c r="A142" s="192" t="s">
        <v>65</v>
      </c>
      <c r="B142" s="111">
        <v>256.53763700000002</v>
      </c>
      <c r="C142" s="111">
        <v>238.96235200000001</v>
      </c>
      <c r="D142" s="111">
        <v>172.49542099999999</v>
      </c>
      <c r="E142" s="111">
        <v>237.69115500000001</v>
      </c>
      <c r="F142" s="111">
        <v>298.72817600000002</v>
      </c>
      <c r="G142" s="111">
        <v>275.82308599999999</v>
      </c>
      <c r="H142" s="111">
        <v>281.15018400000002</v>
      </c>
      <c r="I142" s="111">
        <v>237.33553699999999</v>
      </c>
      <c r="J142" s="111">
        <v>219.941914</v>
      </c>
      <c r="K142" s="111">
        <v>259.90749799999998</v>
      </c>
      <c r="L142" s="111">
        <v>165.878287</v>
      </c>
      <c r="M142" s="111">
        <v>193.853543</v>
      </c>
      <c r="N142" s="1012">
        <v>181.36585500000001</v>
      </c>
    </row>
    <row r="143" spans="1:14" x14ac:dyDescent="0.25">
      <c r="A143" s="192" t="s">
        <v>66</v>
      </c>
      <c r="B143" s="111">
        <v>3493.3643069999998</v>
      </c>
      <c r="C143" s="111">
        <v>3410.9656540000001</v>
      </c>
      <c r="D143" s="111">
        <v>3078.5876159999998</v>
      </c>
      <c r="E143" s="111">
        <v>3006.3189819999998</v>
      </c>
      <c r="F143" s="111">
        <v>3120.8238999999999</v>
      </c>
      <c r="G143" s="111">
        <v>3209.9382300000002</v>
      </c>
      <c r="H143" s="111">
        <v>3417.331917</v>
      </c>
      <c r="I143" s="111">
        <v>3473.403245</v>
      </c>
      <c r="J143" s="111">
        <v>3642.3582660000002</v>
      </c>
      <c r="K143" s="111">
        <v>3809.6122810000002</v>
      </c>
      <c r="L143" s="111">
        <v>3901.6585570000002</v>
      </c>
      <c r="M143" s="111">
        <v>3550.6401839999999</v>
      </c>
      <c r="N143" s="1012">
        <v>3151.5757669999998</v>
      </c>
    </row>
    <row r="144" spans="1:14" x14ac:dyDescent="0.25">
      <c r="A144" s="227" t="s">
        <v>94</v>
      </c>
      <c r="B144" s="129">
        <v>3037.4509370000001</v>
      </c>
      <c r="C144" s="129">
        <v>2927.6569909999998</v>
      </c>
      <c r="D144" s="129">
        <v>2599.075112</v>
      </c>
      <c r="E144" s="129">
        <v>2567.1401190000001</v>
      </c>
      <c r="F144" s="129">
        <v>2630.5270829999999</v>
      </c>
      <c r="G144" s="129">
        <v>2695.4779010000002</v>
      </c>
      <c r="H144" s="129">
        <v>2894.8477440000001</v>
      </c>
      <c r="I144" s="129">
        <v>3003.1863830000002</v>
      </c>
      <c r="J144" s="129">
        <v>3217.7789830000002</v>
      </c>
      <c r="K144" s="129">
        <v>3368.27234</v>
      </c>
      <c r="L144" s="129">
        <v>3482.1589800000002</v>
      </c>
      <c r="M144" s="129">
        <v>3318.7150430000002</v>
      </c>
      <c r="N144" s="1022">
        <v>2906.449126</v>
      </c>
    </row>
    <row r="145" spans="1:14" x14ac:dyDescent="0.25">
      <c r="A145" s="228" t="s">
        <v>95</v>
      </c>
      <c r="B145" s="129">
        <v>455.91336899999999</v>
      </c>
      <c r="C145" s="129">
        <v>483.30866300000002</v>
      </c>
      <c r="D145" s="129">
        <v>479.51250399999998</v>
      </c>
      <c r="E145" s="129">
        <v>439.17886199999998</v>
      </c>
      <c r="F145" s="129">
        <v>490.29681699999998</v>
      </c>
      <c r="G145" s="129">
        <v>514.460329</v>
      </c>
      <c r="H145" s="129">
        <v>522.48417199999994</v>
      </c>
      <c r="I145" s="129">
        <v>470.21686099999999</v>
      </c>
      <c r="J145" s="129">
        <v>424.57928199999998</v>
      </c>
      <c r="K145" s="129">
        <v>441.33994100000001</v>
      </c>
      <c r="L145" s="129">
        <v>419.49957599999999</v>
      </c>
      <c r="M145" s="129">
        <v>231.92514</v>
      </c>
      <c r="N145" s="1022">
        <v>245.12664100000001</v>
      </c>
    </row>
    <row r="146" spans="1:14" x14ac:dyDescent="0.25">
      <c r="A146" s="179" t="s">
        <v>96</v>
      </c>
      <c r="B146" s="119">
        <v>268.76259499999998</v>
      </c>
      <c r="C146" s="119">
        <v>194.40040400000001</v>
      </c>
      <c r="D146" s="119">
        <v>164.74310399999999</v>
      </c>
      <c r="E146" s="119">
        <v>144.735062</v>
      </c>
      <c r="F146" s="119">
        <v>127.976584</v>
      </c>
      <c r="G146" s="119">
        <v>132.89614399999999</v>
      </c>
      <c r="H146" s="119">
        <v>128.99111099999999</v>
      </c>
      <c r="I146" s="119">
        <v>180.372659</v>
      </c>
      <c r="J146" s="119">
        <v>175.16002700000001</v>
      </c>
      <c r="K146" s="119">
        <v>162.906678</v>
      </c>
      <c r="L146" s="119">
        <v>215.75204199999999</v>
      </c>
      <c r="M146" s="119">
        <v>249.868403</v>
      </c>
      <c r="N146" s="1021">
        <v>247.05939799999999</v>
      </c>
    </row>
    <row r="147" spans="1:14" x14ac:dyDescent="0.25">
      <c r="A147" s="226" t="s">
        <v>68</v>
      </c>
      <c r="B147" s="102">
        <v>706.89039700000001</v>
      </c>
      <c r="C147" s="102">
        <v>657.88756100000001</v>
      </c>
      <c r="D147" s="102">
        <v>651.01694299999997</v>
      </c>
      <c r="E147" s="102">
        <v>455.88926300000003</v>
      </c>
      <c r="F147" s="102">
        <v>381.08334600000001</v>
      </c>
      <c r="G147" s="102">
        <v>365.74732899999998</v>
      </c>
      <c r="H147" s="102">
        <v>409.18075599999997</v>
      </c>
      <c r="I147" s="102">
        <v>441.59846900000002</v>
      </c>
      <c r="J147" s="102">
        <v>464.31442099999998</v>
      </c>
      <c r="K147" s="102">
        <v>494.13945699999999</v>
      </c>
      <c r="L147" s="102">
        <v>481.33981199999999</v>
      </c>
      <c r="M147" s="102">
        <v>415.39254599999998</v>
      </c>
      <c r="N147" s="1020">
        <v>383.80929700000002</v>
      </c>
    </row>
    <row r="148" spans="1:14" x14ac:dyDescent="0.25">
      <c r="A148" s="192" t="s">
        <v>69</v>
      </c>
      <c r="B148" s="111">
        <v>206.80502799999999</v>
      </c>
      <c r="C148" s="111">
        <v>201.369314</v>
      </c>
      <c r="D148" s="111">
        <v>204.880683</v>
      </c>
      <c r="E148" s="111">
        <v>135.22932</v>
      </c>
      <c r="F148" s="111">
        <v>120.353713</v>
      </c>
      <c r="G148" s="111">
        <v>103.202657</v>
      </c>
      <c r="H148" s="111">
        <v>137.56332699999999</v>
      </c>
      <c r="I148" s="111">
        <v>134.94043400000001</v>
      </c>
      <c r="J148" s="111">
        <v>158.32095699999999</v>
      </c>
      <c r="K148" s="111">
        <v>142.72652099999999</v>
      </c>
      <c r="L148" s="111">
        <v>139.392709</v>
      </c>
      <c r="M148" s="111">
        <v>98.056866999999997</v>
      </c>
      <c r="N148" s="1012">
        <v>83.414204999999995</v>
      </c>
    </row>
    <row r="149" spans="1:14" x14ac:dyDescent="0.25">
      <c r="A149" s="192" t="s">
        <v>71</v>
      </c>
      <c r="B149" s="111">
        <v>149.86005</v>
      </c>
      <c r="C149" s="111">
        <v>126.06487</v>
      </c>
      <c r="D149" s="111">
        <v>124.268326</v>
      </c>
      <c r="E149" s="111">
        <v>80.780991</v>
      </c>
      <c r="F149" s="111">
        <v>85.249290999999999</v>
      </c>
      <c r="G149" s="111">
        <v>85.701149999999998</v>
      </c>
      <c r="H149" s="111">
        <v>98.308859999999996</v>
      </c>
      <c r="I149" s="111">
        <v>95.061291999999995</v>
      </c>
      <c r="J149" s="111">
        <v>118.540801</v>
      </c>
      <c r="K149" s="111">
        <v>122.014144</v>
      </c>
      <c r="L149" s="111">
        <v>118.31442699999999</v>
      </c>
      <c r="M149" s="111">
        <v>113.466683</v>
      </c>
      <c r="N149" s="1012">
        <v>100.88197700000001</v>
      </c>
    </row>
    <row r="150" spans="1:14" x14ac:dyDescent="0.25">
      <c r="A150" s="224" t="s">
        <v>72</v>
      </c>
      <c r="B150" s="111">
        <v>219.45139399999999</v>
      </c>
      <c r="C150" s="111">
        <v>201.22961799999999</v>
      </c>
      <c r="D150" s="111">
        <v>188.16018099999999</v>
      </c>
      <c r="E150" s="111">
        <v>129.35465099999999</v>
      </c>
      <c r="F150" s="111">
        <v>90.258638000000005</v>
      </c>
      <c r="G150" s="111">
        <v>90.777883000000003</v>
      </c>
      <c r="H150" s="111">
        <v>79.159529000000006</v>
      </c>
      <c r="I150" s="111">
        <v>88.866669999999999</v>
      </c>
      <c r="J150" s="111">
        <v>70.625878</v>
      </c>
      <c r="K150" s="111">
        <v>87.481617999999997</v>
      </c>
      <c r="L150" s="111">
        <v>75.098189000000005</v>
      </c>
      <c r="M150" s="111">
        <v>55.179943000000002</v>
      </c>
      <c r="N150" s="1012">
        <v>54.983369000000003</v>
      </c>
    </row>
    <row r="151" spans="1:14" x14ac:dyDescent="0.25">
      <c r="A151" s="182" t="s">
        <v>73</v>
      </c>
      <c r="B151" s="119">
        <v>130.773923</v>
      </c>
      <c r="C151" s="119">
        <v>129.22375700000001</v>
      </c>
      <c r="D151" s="119">
        <v>133.707752</v>
      </c>
      <c r="E151" s="119">
        <v>110.5243</v>
      </c>
      <c r="F151" s="119">
        <v>85.221701999999993</v>
      </c>
      <c r="G151" s="119">
        <v>86.065638000000007</v>
      </c>
      <c r="H151" s="119">
        <v>94.149039000000002</v>
      </c>
      <c r="I151" s="119">
        <v>122.730071</v>
      </c>
      <c r="J151" s="119">
        <v>116.826784</v>
      </c>
      <c r="K151" s="119">
        <v>141.91717199999999</v>
      </c>
      <c r="L151" s="119">
        <v>148.53448499999999</v>
      </c>
      <c r="M151" s="119">
        <v>148.68905100000001</v>
      </c>
      <c r="N151" s="1021">
        <v>144.52974599999999</v>
      </c>
    </row>
    <row r="152" spans="1:14" x14ac:dyDescent="0.25">
      <c r="A152" s="231" t="s">
        <v>11</v>
      </c>
      <c r="B152" s="57"/>
      <c r="C152" s="57"/>
      <c r="D152" s="57"/>
      <c r="E152" s="57"/>
      <c r="F152" s="57"/>
      <c r="G152" s="57"/>
      <c r="H152" s="57"/>
      <c r="I152" s="57"/>
      <c r="J152" s="57">
        <v>84.249422999999993</v>
      </c>
      <c r="K152" s="57">
        <v>176.236636</v>
      </c>
      <c r="L152" s="57"/>
      <c r="M152" s="57"/>
      <c r="N152" s="1024"/>
    </row>
    <row r="153" spans="1:14" ht="13.5" thickBot="1" x14ac:dyDescent="0.3">
      <c r="A153" s="235" t="s">
        <v>97</v>
      </c>
      <c r="B153" s="236">
        <v>11201.952211</v>
      </c>
      <c r="C153" s="236">
        <v>10824.806176</v>
      </c>
      <c r="D153" s="236">
        <v>9771.6662840000008</v>
      </c>
      <c r="E153" s="236">
        <v>9118.1390950000005</v>
      </c>
      <c r="F153" s="236">
        <v>9020.9425410000003</v>
      </c>
      <c r="G153" s="236">
        <v>9279.2336720000003</v>
      </c>
      <c r="H153" s="236">
        <v>10310.968150999999</v>
      </c>
      <c r="I153" s="236">
        <v>10409.473007000001</v>
      </c>
      <c r="J153" s="236">
        <v>11389.285942</v>
      </c>
      <c r="K153" s="236">
        <v>12245.590892</v>
      </c>
      <c r="L153" s="236">
        <v>12544.685642</v>
      </c>
      <c r="M153" s="236">
        <v>12178.438602</v>
      </c>
      <c r="N153" s="1025">
        <v>11201.305818999999</v>
      </c>
    </row>
    <row r="154" spans="1:14" x14ac:dyDescent="0.2">
      <c r="A154" s="234" t="s">
        <v>99</v>
      </c>
      <c r="B154" s="154"/>
      <c r="C154" s="194"/>
      <c r="D154" s="194"/>
      <c r="E154" s="194"/>
      <c r="F154" s="194"/>
      <c r="G154" s="194"/>
      <c r="H154" s="194"/>
      <c r="I154" s="194"/>
      <c r="J154" s="194"/>
      <c r="K154" s="194"/>
      <c r="L154" s="194"/>
    </row>
    <row r="155" spans="1:14" x14ac:dyDescent="0.25">
      <c r="A155" s="222" t="s">
        <v>100</v>
      </c>
      <c r="B155" s="222"/>
      <c r="C155" s="10"/>
      <c r="D155" s="10"/>
      <c r="E155" s="10"/>
      <c r="F155" s="10"/>
      <c r="G155" s="10"/>
      <c r="H155" s="10"/>
      <c r="I155" s="10"/>
      <c r="J155" s="10"/>
      <c r="K155" s="10"/>
      <c r="L155" s="10"/>
    </row>
    <row r="156" spans="1:14" x14ac:dyDescent="0.25">
      <c r="A156" s="237"/>
      <c r="B156" s="192"/>
      <c r="C156" s="10"/>
      <c r="D156" s="10"/>
      <c r="E156" s="10"/>
      <c r="F156" s="10"/>
      <c r="G156" s="10"/>
      <c r="H156" s="10"/>
      <c r="I156" s="10"/>
      <c r="J156" s="10"/>
      <c r="K156" s="10"/>
      <c r="L156" s="10"/>
    </row>
    <row r="157" spans="1:14" x14ac:dyDescent="0.25">
      <c r="A157" s="237"/>
      <c r="B157" s="192"/>
      <c r="C157" s="10"/>
      <c r="D157" s="10"/>
      <c r="E157" s="10"/>
      <c r="F157" s="10"/>
      <c r="G157" s="10"/>
      <c r="H157" s="10"/>
      <c r="I157" s="10"/>
      <c r="J157" s="10"/>
      <c r="K157" s="10"/>
      <c r="L157" s="181" t="s">
        <v>1534</v>
      </c>
    </row>
    <row r="158" spans="1:14" x14ac:dyDescent="0.25">
      <c r="A158" s="224"/>
      <c r="B158" s="224"/>
      <c r="C158" s="181"/>
      <c r="D158" s="181"/>
      <c r="E158" s="181"/>
      <c r="F158" s="181"/>
      <c r="G158" s="181"/>
      <c r="H158" s="181"/>
      <c r="I158" s="181"/>
      <c r="J158" s="181" t="s">
        <v>156</v>
      </c>
      <c r="K158" s="181" t="s">
        <v>156</v>
      </c>
      <c r="L158" s="181" t="s">
        <v>156</v>
      </c>
    </row>
    <row r="159" spans="1:14" x14ac:dyDescent="0.25">
      <c r="A159" s="224"/>
      <c r="B159" s="224"/>
      <c r="C159" s="181"/>
      <c r="D159" s="181"/>
      <c r="E159" s="181"/>
      <c r="F159" s="181"/>
      <c r="G159" s="181"/>
      <c r="H159" s="181"/>
      <c r="I159" s="181" t="s">
        <v>157</v>
      </c>
      <c r="J159" s="181"/>
      <c r="K159" s="181"/>
      <c r="L159" s="181"/>
    </row>
    <row r="160" spans="1:14" x14ac:dyDescent="0.25">
      <c r="A160" s="224"/>
      <c r="B160" s="224"/>
      <c r="C160" s="181"/>
      <c r="D160" s="181"/>
      <c r="E160" s="181"/>
      <c r="F160" s="181"/>
      <c r="G160" s="181"/>
      <c r="H160" s="181" t="s">
        <v>158</v>
      </c>
      <c r="I160" s="181"/>
      <c r="J160" s="181"/>
      <c r="K160" s="181"/>
      <c r="L160" s="181"/>
    </row>
    <row r="161" spans="1:14" x14ac:dyDescent="0.25">
      <c r="A161" s="192"/>
      <c r="B161" s="192"/>
      <c r="C161" s="10"/>
      <c r="D161" s="181"/>
      <c r="E161" s="181"/>
      <c r="F161" s="181"/>
      <c r="G161" s="181"/>
      <c r="H161" s="181" t="s">
        <v>159</v>
      </c>
      <c r="I161" s="10"/>
      <c r="J161" s="10"/>
      <c r="K161" s="10"/>
      <c r="L161" s="10"/>
    </row>
    <row r="162" spans="1:14" ht="15.75" x14ac:dyDescent="0.25">
      <c r="A162" s="11"/>
      <c r="B162" s="9"/>
      <c r="C162" s="10"/>
      <c r="D162" s="181"/>
      <c r="E162" s="181"/>
      <c r="F162" s="181"/>
      <c r="G162" s="181" t="s">
        <v>160</v>
      </c>
      <c r="H162" s="181"/>
      <c r="I162" s="10"/>
      <c r="J162" s="10"/>
      <c r="K162" s="10"/>
      <c r="L162" s="10"/>
    </row>
    <row r="163" spans="1:14" ht="15.75" x14ac:dyDescent="0.25">
      <c r="A163" s="11"/>
      <c r="B163" s="9"/>
      <c r="C163" s="10"/>
      <c r="D163" s="181"/>
      <c r="E163" s="181"/>
      <c r="F163" s="181" t="s">
        <v>161</v>
      </c>
      <c r="G163" s="181"/>
      <c r="H163" s="181"/>
      <c r="I163" s="10"/>
      <c r="J163" s="10"/>
      <c r="K163" s="10"/>
      <c r="L163" s="10"/>
    </row>
    <row r="164" spans="1:14" ht="15.75" x14ac:dyDescent="0.25">
      <c r="A164" s="11"/>
      <c r="B164" s="9"/>
      <c r="C164" s="10"/>
      <c r="D164" s="181"/>
      <c r="E164" s="181" t="s">
        <v>162</v>
      </c>
      <c r="F164" s="181"/>
      <c r="G164" s="181"/>
      <c r="H164" s="181"/>
      <c r="I164" s="10"/>
      <c r="J164" s="10"/>
      <c r="K164" s="10"/>
      <c r="L164" s="10"/>
    </row>
    <row r="165" spans="1:14" ht="16.5" thickBot="1" x14ac:dyDescent="0.3">
      <c r="A165" s="11"/>
      <c r="B165" s="9"/>
      <c r="C165" s="10"/>
      <c r="D165" s="181" t="s">
        <v>167</v>
      </c>
      <c r="E165" s="181"/>
      <c r="F165" s="181"/>
      <c r="G165" s="181"/>
      <c r="H165" s="181"/>
      <c r="I165" s="10"/>
      <c r="J165" s="10"/>
      <c r="K165" s="10"/>
      <c r="L165" s="10"/>
      <c r="M165" s="10"/>
    </row>
    <row r="166" spans="1:14" x14ac:dyDescent="0.2">
      <c r="A166" s="201" t="s">
        <v>164</v>
      </c>
      <c r="B166" s="19">
        <v>2013</v>
      </c>
      <c r="C166" s="19">
        <v>2014</v>
      </c>
      <c r="D166" s="19">
        <v>2015</v>
      </c>
      <c r="E166" s="19">
        <v>2016</v>
      </c>
      <c r="F166" s="19">
        <v>2017</v>
      </c>
      <c r="G166" s="19">
        <v>2018</v>
      </c>
      <c r="H166" s="19">
        <v>2019</v>
      </c>
      <c r="I166" s="19">
        <v>2020</v>
      </c>
      <c r="J166" s="19">
        <v>2021</v>
      </c>
      <c r="K166" s="19">
        <v>2022</v>
      </c>
      <c r="L166" s="19">
        <v>2023</v>
      </c>
      <c r="M166" s="19">
        <v>2024</v>
      </c>
      <c r="N166" s="1016">
        <v>2025</v>
      </c>
    </row>
    <row r="167" spans="1:14" x14ac:dyDescent="0.2">
      <c r="A167" s="15" t="s">
        <v>1535</v>
      </c>
      <c r="B167" s="209">
        <v>66.295651000000007</v>
      </c>
      <c r="C167" s="203">
        <v>66.630022999999994</v>
      </c>
      <c r="D167" s="203">
        <v>65.606097000000005</v>
      </c>
      <c r="E167" s="203">
        <v>65.262527000000006</v>
      </c>
      <c r="F167" s="203">
        <v>65.555026999999995</v>
      </c>
      <c r="G167" s="203">
        <v>65.499762000000004</v>
      </c>
      <c r="H167" s="203">
        <v>63.413606000000001</v>
      </c>
      <c r="I167" s="203">
        <v>63.427819999999997</v>
      </c>
      <c r="J167" s="203">
        <v>63.632423000000003</v>
      </c>
      <c r="K167" s="203">
        <v>63.882728</v>
      </c>
      <c r="L167" s="203">
        <v>64.054064999999994</v>
      </c>
      <c r="M167" s="203">
        <v>64.064620000000005</v>
      </c>
      <c r="N167" s="1017">
        <v>64.633779000000004</v>
      </c>
    </row>
    <row r="168" spans="1:14" x14ac:dyDescent="0.2">
      <c r="A168" s="15" t="s">
        <v>165</v>
      </c>
      <c r="B168" s="225">
        <v>101</v>
      </c>
      <c r="C168" s="225">
        <v>101</v>
      </c>
      <c r="D168" s="225">
        <v>101</v>
      </c>
      <c r="E168" s="225">
        <v>99</v>
      </c>
      <c r="F168" s="225">
        <v>99</v>
      </c>
      <c r="G168" s="225">
        <v>97</v>
      </c>
      <c r="H168" s="225">
        <v>96</v>
      </c>
      <c r="I168" s="225">
        <v>96</v>
      </c>
      <c r="J168" s="225">
        <v>95</v>
      </c>
      <c r="K168" s="225">
        <v>95</v>
      </c>
      <c r="L168" s="225">
        <v>95</v>
      </c>
      <c r="M168" s="225">
        <v>95</v>
      </c>
      <c r="N168" s="1018">
        <v>95</v>
      </c>
    </row>
    <row r="169" spans="1:14" ht="25.5" x14ac:dyDescent="0.25">
      <c r="A169" s="205" t="s">
        <v>148</v>
      </c>
      <c r="B169" s="205"/>
      <c r="C169" s="205"/>
      <c r="D169" s="205"/>
      <c r="E169" s="205"/>
      <c r="F169" s="205"/>
      <c r="G169" s="205"/>
      <c r="H169" s="205"/>
      <c r="I169" s="205"/>
      <c r="J169" s="205"/>
      <c r="K169" s="205"/>
      <c r="L169" s="205"/>
      <c r="M169" s="205"/>
      <c r="N169" s="1019"/>
    </row>
    <row r="170" spans="1:14" x14ac:dyDescent="0.25">
      <c r="A170" s="101" t="s">
        <v>15</v>
      </c>
      <c r="B170" s="102">
        <v>5786.6162800000002</v>
      </c>
      <c r="C170" s="102">
        <v>5851.9507859999994</v>
      </c>
      <c r="D170" s="102">
        <v>5664.6752649999999</v>
      </c>
      <c r="E170" s="102">
        <v>5404.0691509999997</v>
      </c>
      <c r="F170" s="102">
        <v>5443.7295260000001</v>
      </c>
      <c r="G170" s="102">
        <v>5547.9479469999997</v>
      </c>
      <c r="H170" s="102">
        <v>5816.6050809999997</v>
      </c>
      <c r="I170" s="102">
        <v>6094.0998209999998</v>
      </c>
      <c r="J170" s="102">
        <v>6120.0651040000002</v>
      </c>
      <c r="K170" s="102">
        <v>6646.015445</v>
      </c>
      <c r="L170" s="102">
        <v>7237.6482660000001</v>
      </c>
      <c r="M170" s="102">
        <v>7219.9486749999996</v>
      </c>
      <c r="N170" s="1020">
        <v>6917.4037189999999</v>
      </c>
    </row>
    <row r="171" spans="1:14" x14ac:dyDescent="0.25">
      <c r="A171" s="110" t="s">
        <v>16</v>
      </c>
      <c r="B171" s="111">
        <v>575.05981199999997</v>
      </c>
      <c r="C171" s="111">
        <v>600.65857800000003</v>
      </c>
      <c r="D171" s="111">
        <v>578.47221000000002</v>
      </c>
      <c r="E171" s="111">
        <v>455.393507</v>
      </c>
      <c r="F171" s="111">
        <v>550.63087800000005</v>
      </c>
      <c r="G171" s="111">
        <v>496.32557900000006</v>
      </c>
      <c r="H171" s="111">
        <v>606.632563</v>
      </c>
      <c r="I171" s="111">
        <v>622.00290300000006</v>
      </c>
      <c r="J171" s="111">
        <v>506.45758799999999</v>
      </c>
      <c r="K171" s="111">
        <v>457.34166700000003</v>
      </c>
      <c r="L171" s="111">
        <v>500.847441</v>
      </c>
      <c r="M171" s="111">
        <v>415.71116899999998</v>
      </c>
      <c r="N171" s="1012">
        <v>344.63414599999999</v>
      </c>
    </row>
    <row r="172" spans="1:14" x14ac:dyDescent="0.25">
      <c r="A172" s="110" t="s">
        <v>17</v>
      </c>
      <c r="B172" s="111">
        <v>4938.5678049999997</v>
      </c>
      <c r="C172" s="111">
        <v>4982.8635510000004</v>
      </c>
      <c r="D172" s="111">
        <v>4807.1052299999992</v>
      </c>
      <c r="E172" s="111">
        <v>4675.1678900000006</v>
      </c>
      <c r="F172" s="111">
        <v>4598.7105099999999</v>
      </c>
      <c r="G172" s="111">
        <v>4749.3910459999997</v>
      </c>
      <c r="H172" s="111">
        <v>4906.4376400000001</v>
      </c>
      <c r="I172" s="111">
        <v>5190.1049329999996</v>
      </c>
      <c r="J172" s="111">
        <v>5324.5204989999993</v>
      </c>
      <c r="K172" s="111">
        <v>5882.7970559999994</v>
      </c>
      <c r="L172" s="111">
        <v>6407.5276649999996</v>
      </c>
      <c r="M172" s="111">
        <v>6488.3625009999996</v>
      </c>
      <c r="N172" s="1012">
        <v>6261.4639569999999</v>
      </c>
    </row>
    <row r="173" spans="1:14" x14ac:dyDescent="0.25">
      <c r="A173" s="110" t="s">
        <v>18</v>
      </c>
      <c r="B173" s="111">
        <v>219.34563400000002</v>
      </c>
      <c r="C173" s="111">
        <v>219.99696900000001</v>
      </c>
      <c r="D173" s="111">
        <v>218.01945699999999</v>
      </c>
      <c r="E173" s="111">
        <v>215.573395</v>
      </c>
      <c r="F173" s="111">
        <v>218.38386700000001</v>
      </c>
      <c r="G173" s="111">
        <v>220.379794</v>
      </c>
      <c r="H173" s="111">
        <v>206.26705600000003</v>
      </c>
      <c r="I173" s="111">
        <v>199.19005099999998</v>
      </c>
      <c r="J173" s="111">
        <v>198.82118600000001</v>
      </c>
      <c r="K173" s="111">
        <v>208.50636900000001</v>
      </c>
      <c r="L173" s="111">
        <v>214.62121300000001</v>
      </c>
      <c r="M173" s="111">
        <v>213.00652400000001</v>
      </c>
      <c r="N173" s="1012">
        <v>212.07833299999999</v>
      </c>
    </row>
    <row r="174" spans="1:14" ht="25.5" x14ac:dyDescent="0.25">
      <c r="A174" s="118" t="s">
        <v>19</v>
      </c>
      <c r="B174" s="119">
        <v>53.643025999999999</v>
      </c>
      <c r="C174" s="119">
        <v>48.431685000000002</v>
      </c>
      <c r="D174" s="119">
        <v>61.078365999999995</v>
      </c>
      <c r="E174" s="119">
        <v>57.934356999999999</v>
      </c>
      <c r="F174" s="119">
        <v>76.004267999999996</v>
      </c>
      <c r="G174" s="119">
        <v>81.851523</v>
      </c>
      <c r="H174" s="119">
        <v>97.267818000000005</v>
      </c>
      <c r="I174" s="119">
        <v>82.801929000000001</v>
      </c>
      <c r="J174" s="119">
        <v>90.265827999999999</v>
      </c>
      <c r="K174" s="119">
        <v>97.370347999999993</v>
      </c>
      <c r="L174" s="119">
        <v>114.651945</v>
      </c>
      <c r="M174" s="119">
        <v>102.86847900000001</v>
      </c>
      <c r="N174" s="1021">
        <v>99.227283</v>
      </c>
    </row>
    <row r="175" spans="1:14" x14ac:dyDescent="0.25">
      <c r="A175" s="126" t="s">
        <v>20</v>
      </c>
      <c r="B175" s="102">
        <v>2758.5822090000001</v>
      </c>
      <c r="C175" s="102">
        <v>2782.2621020000001</v>
      </c>
      <c r="D175" s="102">
        <v>2729.8240729999998</v>
      </c>
      <c r="E175" s="102">
        <v>2708.6993549999997</v>
      </c>
      <c r="F175" s="102">
        <v>2730.2845380000003</v>
      </c>
      <c r="G175" s="102">
        <v>2717.7792899999999</v>
      </c>
      <c r="H175" s="102">
        <v>2768.4504439999996</v>
      </c>
      <c r="I175" s="102">
        <v>2833.6858940000002</v>
      </c>
      <c r="J175" s="102">
        <v>2918.4029190000001</v>
      </c>
      <c r="K175" s="102">
        <v>3045.2232679999997</v>
      </c>
      <c r="L175" s="102">
        <v>3228.2572380000001</v>
      </c>
      <c r="M175" s="102">
        <v>3360.9064940000003</v>
      </c>
      <c r="N175" s="1020">
        <v>3417.376503</v>
      </c>
    </row>
    <row r="176" spans="1:14" x14ac:dyDescent="0.25">
      <c r="A176" s="110" t="s">
        <v>23</v>
      </c>
      <c r="B176" s="111">
        <v>2666.1981969999997</v>
      </c>
      <c r="C176" s="111">
        <v>2690.8515110000003</v>
      </c>
      <c r="D176" s="111">
        <v>2643.9146919999998</v>
      </c>
      <c r="E176" s="111">
        <v>2644.0799320000001</v>
      </c>
      <c r="F176" s="111">
        <v>2666.985893</v>
      </c>
      <c r="G176" s="111">
        <v>2662.6643120000003</v>
      </c>
      <c r="H176" s="111">
        <v>2716.6088910000003</v>
      </c>
      <c r="I176" s="111">
        <v>2770.987243</v>
      </c>
      <c r="J176" s="111">
        <v>2833.08493</v>
      </c>
      <c r="K176" s="111">
        <v>2975.9939680000002</v>
      </c>
      <c r="L176" s="111">
        <v>3116.9440879999997</v>
      </c>
      <c r="M176" s="111">
        <v>3253.1542579999996</v>
      </c>
      <c r="N176" s="1012">
        <v>3305.181517</v>
      </c>
    </row>
    <row r="177" spans="1:14" x14ac:dyDescent="0.25">
      <c r="A177" s="118" t="s">
        <v>166</v>
      </c>
      <c r="B177" s="119">
        <v>92.384011000000001</v>
      </c>
      <c r="C177" s="119">
        <v>91.410589000000002</v>
      </c>
      <c r="D177" s="119">
        <v>85.909379000000001</v>
      </c>
      <c r="E177" s="119">
        <v>64.619422</v>
      </c>
      <c r="F177" s="119">
        <v>63.298642999999998</v>
      </c>
      <c r="G177" s="119">
        <v>55.114978000000008</v>
      </c>
      <c r="H177" s="119">
        <v>51.841553000000005</v>
      </c>
      <c r="I177" s="119">
        <v>62.698648999999996</v>
      </c>
      <c r="J177" s="119">
        <v>85.317989000000011</v>
      </c>
      <c r="K177" s="119">
        <v>69.229298999999997</v>
      </c>
      <c r="L177" s="119">
        <v>111.31314900000001</v>
      </c>
      <c r="M177" s="119">
        <v>107.75223399999999</v>
      </c>
      <c r="N177" s="1021">
        <v>112.194987</v>
      </c>
    </row>
    <row r="178" spans="1:14" x14ac:dyDescent="0.25">
      <c r="A178" s="126" t="s">
        <v>26</v>
      </c>
      <c r="B178" s="102">
        <v>5177.734751</v>
      </c>
      <c r="C178" s="102">
        <v>5307.163931</v>
      </c>
      <c r="D178" s="102">
        <v>5081.0849179999996</v>
      </c>
      <c r="E178" s="102">
        <v>4901.499245</v>
      </c>
      <c r="F178" s="102">
        <v>5003.4610549999998</v>
      </c>
      <c r="G178" s="102">
        <v>5132.0002530000002</v>
      </c>
      <c r="H178" s="102">
        <v>5326.1258739999994</v>
      </c>
      <c r="I178" s="102">
        <v>5394.7570130000004</v>
      </c>
      <c r="J178" s="102">
        <v>5930.2072210000006</v>
      </c>
      <c r="K178" s="102">
        <v>6216.9460899999995</v>
      </c>
      <c r="L178" s="102">
        <v>6634.8828439999997</v>
      </c>
      <c r="M178" s="102">
        <v>6662.503428</v>
      </c>
      <c r="N178" s="1020">
        <v>6522.4453400000002</v>
      </c>
    </row>
    <row r="179" spans="1:14" x14ac:dyDescent="0.25">
      <c r="A179" s="110" t="s">
        <v>27</v>
      </c>
      <c r="B179" s="111">
        <v>700.24625300000002</v>
      </c>
      <c r="C179" s="111">
        <v>713.91461000000004</v>
      </c>
      <c r="D179" s="111">
        <v>723.07677999999999</v>
      </c>
      <c r="E179" s="111">
        <v>702.04255799999999</v>
      </c>
      <c r="F179" s="111">
        <v>712.45809400000007</v>
      </c>
      <c r="G179" s="111">
        <v>702.24984800000004</v>
      </c>
      <c r="H179" s="111">
        <v>656.46848999999997</v>
      </c>
      <c r="I179" s="111">
        <v>662.6338209999999</v>
      </c>
      <c r="J179" s="111">
        <v>660.06640400000003</v>
      </c>
      <c r="K179" s="111">
        <v>651.37073399999997</v>
      </c>
      <c r="L179" s="111">
        <v>608.84857499999998</v>
      </c>
      <c r="M179" s="111">
        <v>635.94268</v>
      </c>
      <c r="N179" s="1012">
        <v>585.8220520000001</v>
      </c>
    </row>
    <row r="180" spans="1:14" x14ac:dyDescent="0.25">
      <c r="A180" s="110" t="s">
        <v>28</v>
      </c>
      <c r="B180" s="111">
        <v>92.608125000000001</v>
      </c>
      <c r="C180" s="111">
        <v>93.942127999999997</v>
      </c>
      <c r="D180" s="111">
        <v>67.028370999999993</v>
      </c>
      <c r="E180" s="111">
        <v>66.221980000000002</v>
      </c>
      <c r="F180" s="111">
        <v>69.023739000000006</v>
      </c>
      <c r="G180" s="111">
        <v>82.124076000000002</v>
      </c>
      <c r="H180" s="111">
        <v>88.044986999999992</v>
      </c>
      <c r="I180" s="111">
        <v>78.629559</v>
      </c>
      <c r="J180" s="111">
        <v>83.601355999999996</v>
      </c>
      <c r="K180" s="111">
        <v>79.103555999999998</v>
      </c>
      <c r="L180" s="111">
        <v>80.470506999999998</v>
      </c>
      <c r="M180" s="111">
        <v>83.375312999999991</v>
      </c>
      <c r="N180" s="1012">
        <v>91.809095999999997</v>
      </c>
    </row>
    <row r="181" spans="1:14" x14ac:dyDescent="0.25">
      <c r="A181" s="110" t="s">
        <v>29</v>
      </c>
      <c r="B181" s="111">
        <v>4043.1706620000004</v>
      </c>
      <c r="C181" s="111">
        <v>4160.2759569999998</v>
      </c>
      <c r="D181" s="111">
        <v>3993.8474109999997</v>
      </c>
      <c r="E181" s="111">
        <v>3863.0421099999999</v>
      </c>
      <c r="F181" s="111">
        <v>3963.1158599999999</v>
      </c>
      <c r="G181" s="111">
        <v>4062.734383</v>
      </c>
      <c r="H181" s="111">
        <v>4336.0122270000002</v>
      </c>
      <c r="I181" s="111">
        <v>4419.5729009999995</v>
      </c>
      <c r="J181" s="111">
        <v>4935.0409309999995</v>
      </c>
      <c r="K181" s="111">
        <v>5229.8345920000002</v>
      </c>
      <c r="L181" s="111">
        <v>5651.2230949999994</v>
      </c>
      <c r="M181" s="111">
        <v>5600.0052159999996</v>
      </c>
      <c r="N181" s="1012">
        <v>5530.5639979999996</v>
      </c>
    </row>
    <row r="182" spans="1:14" ht="25.5" x14ac:dyDescent="0.25">
      <c r="A182" s="110" t="s">
        <v>30</v>
      </c>
      <c r="B182" s="111">
        <v>179.09242899999998</v>
      </c>
      <c r="C182" s="111">
        <v>182.712369</v>
      </c>
      <c r="D182" s="111">
        <v>148.90537799999998</v>
      </c>
      <c r="E182" s="111">
        <v>133.77301800000001</v>
      </c>
      <c r="F182" s="111">
        <v>138.37830700000001</v>
      </c>
      <c r="G182" s="111">
        <v>155.127667</v>
      </c>
      <c r="H182" s="111">
        <v>139.87367</v>
      </c>
      <c r="I182" s="111">
        <v>127.558502</v>
      </c>
      <c r="J182" s="111">
        <v>144.35795100000001</v>
      </c>
      <c r="K182" s="111">
        <v>144.533672</v>
      </c>
      <c r="L182" s="111">
        <v>162.83389399999999</v>
      </c>
      <c r="M182" s="111">
        <v>195.545897</v>
      </c>
      <c r="N182" s="1012">
        <v>171.38132100000001</v>
      </c>
    </row>
    <row r="183" spans="1:14" x14ac:dyDescent="0.25">
      <c r="A183" s="118" t="s">
        <v>32</v>
      </c>
      <c r="B183" s="119">
        <v>162.617276</v>
      </c>
      <c r="C183" s="119">
        <v>156.31886299999999</v>
      </c>
      <c r="D183" s="119">
        <v>148.22697500000001</v>
      </c>
      <c r="E183" s="119">
        <v>136.41957600000001</v>
      </c>
      <c r="F183" s="119">
        <v>120.48505</v>
      </c>
      <c r="G183" s="119">
        <v>129.764275</v>
      </c>
      <c r="H183" s="119">
        <v>105.726494</v>
      </c>
      <c r="I183" s="119">
        <v>106.36222599999999</v>
      </c>
      <c r="J183" s="119">
        <v>107.140574</v>
      </c>
      <c r="K183" s="119">
        <v>112.103532</v>
      </c>
      <c r="L183" s="119">
        <v>131.50677000000002</v>
      </c>
      <c r="M183" s="119">
        <v>147.63431700000001</v>
      </c>
      <c r="N183" s="1021">
        <v>142.868875</v>
      </c>
    </row>
    <row r="184" spans="1:14" x14ac:dyDescent="0.25">
      <c r="A184" s="126" t="s">
        <v>33</v>
      </c>
      <c r="B184" s="102">
        <v>2090.3241400000002</v>
      </c>
      <c r="C184" s="102">
        <v>2063.1011880000001</v>
      </c>
      <c r="D184" s="102">
        <v>1921.2345989999999</v>
      </c>
      <c r="E184" s="102">
        <v>1795.479916</v>
      </c>
      <c r="F184" s="102">
        <v>1713.060751</v>
      </c>
      <c r="G184" s="102">
        <v>1688.5683120000001</v>
      </c>
      <c r="H184" s="102">
        <v>1798.6031270000001</v>
      </c>
      <c r="I184" s="102">
        <v>1809.7694609999999</v>
      </c>
      <c r="J184" s="102">
        <v>1882.3106559999999</v>
      </c>
      <c r="K184" s="102">
        <v>2055.841332</v>
      </c>
      <c r="L184" s="102">
        <v>2254.0775359999998</v>
      </c>
      <c r="M184" s="102">
        <v>2292.6261119999999</v>
      </c>
      <c r="N184" s="1020">
        <v>2053.8643499999998</v>
      </c>
    </row>
    <row r="185" spans="1:14" x14ac:dyDescent="0.25">
      <c r="A185" s="110" t="s">
        <v>34</v>
      </c>
      <c r="B185" s="111">
        <v>365.891525</v>
      </c>
      <c r="C185" s="111">
        <v>355.16749999999996</v>
      </c>
      <c r="D185" s="111">
        <v>340.883735</v>
      </c>
      <c r="E185" s="111">
        <v>324.43803500000001</v>
      </c>
      <c r="F185" s="111">
        <v>328.557706</v>
      </c>
      <c r="G185" s="111">
        <v>321.31250500000004</v>
      </c>
      <c r="H185" s="111">
        <v>328.053293</v>
      </c>
      <c r="I185" s="111">
        <v>334.84788300000002</v>
      </c>
      <c r="J185" s="111">
        <v>340.87944400000003</v>
      </c>
      <c r="K185" s="111">
        <v>344.33023199999997</v>
      </c>
      <c r="L185" s="111">
        <v>366.91861399999999</v>
      </c>
      <c r="M185" s="111">
        <v>457.97281000000004</v>
      </c>
      <c r="N185" s="1012">
        <v>444.55374500000005</v>
      </c>
    </row>
    <row r="186" spans="1:14" x14ac:dyDescent="0.25">
      <c r="A186" s="110" t="s">
        <v>35</v>
      </c>
      <c r="B186" s="111">
        <v>1093.5272540000001</v>
      </c>
      <c r="C186" s="111">
        <v>1084.261315</v>
      </c>
      <c r="D186" s="111">
        <v>1005.885212</v>
      </c>
      <c r="E186" s="111">
        <v>963.0006800000001</v>
      </c>
      <c r="F186" s="111">
        <v>883.07617499999992</v>
      </c>
      <c r="G186" s="111">
        <v>866.28932299999997</v>
      </c>
      <c r="H186" s="111">
        <v>933.12503200000003</v>
      </c>
      <c r="I186" s="111">
        <v>927.16965299999993</v>
      </c>
      <c r="J186" s="111">
        <v>992.92676400000005</v>
      </c>
      <c r="K186" s="111">
        <v>1044.5346939999999</v>
      </c>
      <c r="L186" s="111">
        <v>1115.844053</v>
      </c>
      <c r="M186" s="111">
        <v>1127.7849369999999</v>
      </c>
      <c r="N186" s="1012">
        <v>1026.024132</v>
      </c>
    </row>
    <row r="187" spans="1:14" x14ac:dyDescent="0.25">
      <c r="A187" s="110" t="s">
        <v>38</v>
      </c>
      <c r="B187" s="111">
        <v>502.19905799999998</v>
      </c>
      <c r="C187" s="111">
        <v>496.17331999999999</v>
      </c>
      <c r="D187" s="111">
        <v>454.76422300000002</v>
      </c>
      <c r="E187" s="111">
        <v>412.09727199999998</v>
      </c>
      <c r="F187" s="111">
        <v>408.05744100000004</v>
      </c>
      <c r="G187" s="111">
        <v>408.73433699999998</v>
      </c>
      <c r="H187" s="111">
        <v>429.44099800000004</v>
      </c>
      <c r="I187" s="111">
        <v>432.15941499999997</v>
      </c>
      <c r="J187" s="111">
        <v>439.66790600000002</v>
      </c>
      <c r="K187" s="111">
        <v>555.96748100000002</v>
      </c>
      <c r="L187" s="111">
        <v>660.11902899999995</v>
      </c>
      <c r="M187" s="111">
        <v>603.38061600000003</v>
      </c>
      <c r="N187" s="1012">
        <v>494.82759600000003</v>
      </c>
    </row>
    <row r="188" spans="1:14" x14ac:dyDescent="0.25">
      <c r="A188" s="127" t="s">
        <v>39</v>
      </c>
      <c r="B188" s="119">
        <v>128.70630199999999</v>
      </c>
      <c r="C188" s="119">
        <v>127.499049</v>
      </c>
      <c r="D188" s="119">
        <v>119.701425</v>
      </c>
      <c r="E188" s="119">
        <v>95.943926000000005</v>
      </c>
      <c r="F188" s="119">
        <v>93.369427000000002</v>
      </c>
      <c r="G188" s="119">
        <v>92.232143999999991</v>
      </c>
      <c r="H188" s="119">
        <v>107.9838</v>
      </c>
      <c r="I188" s="119">
        <v>115.59250599999999</v>
      </c>
      <c r="J188" s="119">
        <v>108.836539</v>
      </c>
      <c r="K188" s="119">
        <v>111.008922</v>
      </c>
      <c r="L188" s="119">
        <v>111.19583600000001</v>
      </c>
      <c r="M188" s="119">
        <v>103.487747</v>
      </c>
      <c r="N188" s="1021">
        <v>88.458876000000004</v>
      </c>
    </row>
    <row r="189" spans="1:14" x14ac:dyDescent="0.25">
      <c r="A189" s="226" t="s">
        <v>40</v>
      </c>
      <c r="B189" s="102">
        <v>37519.120952999998</v>
      </c>
      <c r="C189" s="102">
        <v>38798.523794000001</v>
      </c>
      <c r="D189" s="102">
        <v>39026.029903000002</v>
      </c>
      <c r="E189" s="102">
        <v>38942.305305000002</v>
      </c>
      <c r="F189" s="102">
        <v>39741.446883000004</v>
      </c>
      <c r="G189" s="102">
        <v>40282.132856999997</v>
      </c>
      <c r="H189" s="102">
        <v>39714.789505000001</v>
      </c>
      <c r="I189" s="102">
        <v>40444.388091000001</v>
      </c>
      <c r="J189" s="102">
        <v>41023.364336000006</v>
      </c>
      <c r="K189" s="102">
        <v>41944.378898999996</v>
      </c>
      <c r="L189" s="102">
        <v>44440.069267999999</v>
      </c>
      <c r="M189" s="102">
        <v>46402.770927999998</v>
      </c>
      <c r="N189" s="1020">
        <v>47344.363789999996</v>
      </c>
    </row>
    <row r="190" spans="1:14" x14ac:dyDescent="0.25">
      <c r="A190" s="192" t="s">
        <v>42</v>
      </c>
      <c r="B190" s="111">
        <v>1016.89131</v>
      </c>
      <c r="C190" s="111">
        <v>1021.78813</v>
      </c>
      <c r="D190" s="111">
        <v>1016.3181509999999</v>
      </c>
      <c r="E190" s="111">
        <v>965.91075799999999</v>
      </c>
      <c r="F190" s="111">
        <v>1009.402238</v>
      </c>
      <c r="G190" s="111">
        <v>1015.992192</v>
      </c>
      <c r="H190" s="111">
        <v>892.66077099999995</v>
      </c>
      <c r="I190" s="111">
        <v>910.57358500000009</v>
      </c>
      <c r="J190" s="111">
        <v>867.06810899999994</v>
      </c>
      <c r="K190" s="111">
        <v>896.674533</v>
      </c>
      <c r="L190" s="111">
        <v>1005.3004540000001</v>
      </c>
      <c r="M190" s="111">
        <v>1079.4847769999999</v>
      </c>
      <c r="N190" s="1012">
        <v>1060.1198850000001</v>
      </c>
    </row>
    <row r="191" spans="1:14" x14ac:dyDescent="0.25">
      <c r="A191" s="192" t="s">
        <v>43</v>
      </c>
      <c r="B191" s="111">
        <v>20843.987107000001</v>
      </c>
      <c r="C191" s="111">
        <v>21205.423072000001</v>
      </c>
      <c r="D191" s="111">
        <v>21107.540407</v>
      </c>
      <c r="E191" s="111">
        <v>21062.32575</v>
      </c>
      <c r="F191" s="111">
        <v>21594.594599999997</v>
      </c>
      <c r="G191" s="111">
        <v>21924.697920999999</v>
      </c>
      <c r="H191" s="111">
        <v>21690.752333</v>
      </c>
      <c r="I191" s="111">
        <v>22307.117515000002</v>
      </c>
      <c r="J191" s="111">
        <v>22779.755712000002</v>
      </c>
      <c r="K191" s="111">
        <v>24362.799511000001</v>
      </c>
      <c r="L191" s="111">
        <v>26262.952796999998</v>
      </c>
      <c r="M191" s="111">
        <v>27709.802318000002</v>
      </c>
      <c r="N191" s="1012">
        <v>28543.580935000002</v>
      </c>
    </row>
    <row r="192" spans="1:14" x14ac:dyDescent="0.25">
      <c r="A192" s="227" t="s">
        <v>44</v>
      </c>
      <c r="B192" s="129">
        <v>2449.8278229999996</v>
      </c>
      <c r="C192" s="129">
        <v>2502.4873299999999</v>
      </c>
      <c r="D192" s="129">
        <v>2475.8874899999996</v>
      </c>
      <c r="E192" s="129">
        <v>2375.1772689999998</v>
      </c>
      <c r="F192" s="129">
        <v>2389.5504000000001</v>
      </c>
      <c r="G192" s="129">
        <v>2388.7491449999998</v>
      </c>
      <c r="H192" s="129">
        <v>2432.9619680000001</v>
      </c>
      <c r="I192" s="129">
        <v>2526.4313309999998</v>
      </c>
      <c r="J192" s="129">
        <v>2501.7561799999999</v>
      </c>
      <c r="K192" s="129">
        <v>2751.0511139999999</v>
      </c>
      <c r="L192" s="129">
        <v>2922.257752</v>
      </c>
      <c r="M192" s="129">
        <v>2984.3721270000001</v>
      </c>
      <c r="N192" s="1022">
        <v>3004.1905890000003</v>
      </c>
    </row>
    <row r="193" spans="1:14" x14ac:dyDescent="0.25">
      <c r="A193" s="228" t="s">
        <v>45</v>
      </c>
      <c r="B193" s="129">
        <v>7533.207375</v>
      </c>
      <c r="C193" s="129">
        <v>7613.2951499999999</v>
      </c>
      <c r="D193" s="129">
        <v>7668.695471</v>
      </c>
      <c r="E193" s="129">
        <v>7649.1040359999997</v>
      </c>
      <c r="F193" s="129">
        <v>7928.146917</v>
      </c>
      <c r="G193" s="129">
        <v>8197.8757010000008</v>
      </c>
      <c r="H193" s="129">
        <v>8167.9547780000003</v>
      </c>
      <c r="I193" s="129">
        <v>8418.126968999999</v>
      </c>
      <c r="J193" s="129">
        <v>8699.6966570000004</v>
      </c>
      <c r="K193" s="129">
        <v>9340.3420500000011</v>
      </c>
      <c r="L193" s="129">
        <v>10316.756944000001</v>
      </c>
      <c r="M193" s="129">
        <v>11068.832323999999</v>
      </c>
      <c r="N193" s="1022">
        <v>11384.072172</v>
      </c>
    </row>
    <row r="194" spans="1:14" x14ac:dyDescent="0.25">
      <c r="A194" s="228" t="s">
        <v>46</v>
      </c>
      <c r="B194" s="129">
        <v>2835.1297559999998</v>
      </c>
      <c r="C194" s="129">
        <v>2828.0064379999999</v>
      </c>
      <c r="D194" s="129">
        <v>2724.758233</v>
      </c>
      <c r="E194" s="129">
        <v>2644.1749119999999</v>
      </c>
      <c r="F194" s="129">
        <v>2692.7601439999999</v>
      </c>
      <c r="G194" s="129">
        <v>2636.3518870000003</v>
      </c>
      <c r="H194" s="129">
        <v>2487.6151070000001</v>
      </c>
      <c r="I194" s="129">
        <v>2509.1285509999998</v>
      </c>
      <c r="J194" s="129">
        <v>2381.77873</v>
      </c>
      <c r="K194" s="129">
        <v>2491.490041</v>
      </c>
      <c r="L194" s="129">
        <v>2612.2864170000003</v>
      </c>
      <c r="M194" s="129">
        <v>2652.346059</v>
      </c>
      <c r="N194" s="1022">
        <v>2670.2451599999999</v>
      </c>
    </row>
    <row r="195" spans="1:14" x14ac:dyDescent="0.25">
      <c r="A195" s="228" t="s">
        <v>47</v>
      </c>
      <c r="B195" s="129">
        <v>7460.0003409999999</v>
      </c>
      <c r="C195" s="129">
        <v>7701.4101700000001</v>
      </c>
      <c r="D195" s="129">
        <v>7697.9855959999995</v>
      </c>
      <c r="E195" s="129">
        <v>7865.0872310000004</v>
      </c>
      <c r="F195" s="129">
        <v>8061.8998390000006</v>
      </c>
      <c r="G195" s="129">
        <v>8157.8751320000001</v>
      </c>
      <c r="H195" s="129">
        <v>8114.4006099999997</v>
      </c>
      <c r="I195" s="129">
        <v>8233.7937880000009</v>
      </c>
      <c r="J195" s="129">
        <v>8602.166009999999</v>
      </c>
      <c r="K195" s="129">
        <v>9177.9566340000001</v>
      </c>
      <c r="L195" s="129">
        <v>9740.0255780000007</v>
      </c>
      <c r="M195" s="129">
        <v>10357.036180999999</v>
      </c>
      <c r="N195" s="1022">
        <v>10838.806064</v>
      </c>
    </row>
    <row r="196" spans="1:14" x14ac:dyDescent="0.25">
      <c r="A196" s="228" t="s">
        <v>48</v>
      </c>
      <c r="B196" s="129">
        <v>565.82180999999991</v>
      </c>
      <c r="C196" s="129">
        <v>560.22398099999998</v>
      </c>
      <c r="D196" s="129">
        <v>540.21361300000001</v>
      </c>
      <c r="E196" s="129">
        <v>528.78229799999997</v>
      </c>
      <c r="F196" s="129">
        <v>522.23729600000001</v>
      </c>
      <c r="G196" s="129">
        <v>543.84605099999999</v>
      </c>
      <c r="H196" s="129">
        <v>487.81986599999999</v>
      </c>
      <c r="I196" s="129">
        <v>619.63687200000004</v>
      </c>
      <c r="J196" s="129">
        <v>594.35812899999996</v>
      </c>
      <c r="K196" s="129">
        <v>601.95966899999996</v>
      </c>
      <c r="L196" s="129">
        <v>671.62610199999995</v>
      </c>
      <c r="M196" s="129">
        <v>647.21562299999994</v>
      </c>
      <c r="N196" s="1022">
        <v>646.26694999999995</v>
      </c>
    </row>
    <row r="197" spans="1:14" x14ac:dyDescent="0.25">
      <c r="A197" s="192" t="s">
        <v>83</v>
      </c>
      <c r="B197" s="111">
        <v>5591.5835939999997</v>
      </c>
      <c r="C197" s="111">
        <v>5677.0709310000002</v>
      </c>
      <c r="D197" s="111">
        <v>5635.9802199999995</v>
      </c>
      <c r="E197" s="111">
        <v>5727.5436309999996</v>
      </c>
      <c r="F197" s="111">
        <v>5892.993418</v>
      </c>
      <c r="G197" s="111">
        <v>5912.0234019999998</v>
      </c>
      <c r="H197" s="111">
        <v>5900.4556869999997</v>
      </c>
      <c r="I197" s="111">
        <v>6024.84753</v>
      </c>
      <c r="J197" s="111">
        <v>6146.2725419999997</v>
      </c>
      <c r="K197" s="111">
        <v>6428.238985</v>
      </c>
      <c r="L197" s="111">
        <v>6789.4463059999998</v>
      </c>
      <c r="M197" s="111">
        <v>7089.6731319999999</v>
      </c>
      <c r="N197" s="1012">
        <v>7030.0094529999997</v>
      </c>
    </row>
    <row r="198" spans="1:14" x14ac:dyDescent="0.25">
      <c r="A198" s="227" t="s">
        <v>84</v>
      </c>
      <c r="B198" s="129">
        <v>122.854674</v>
      </c>
      <c r="C198" s="129">
        <v>122.972007</v>
      </c>
      <c r="D198" s="129">
        <v>125.67347000000001</v>
      </c>
      <c r="E198" s="129">
        <v>133.06309400000001</v>
      </c>
      <c r="F198" s="129">
        <v>137.723602</v>
      </c>
      <c r="G198" s="129">
        <v>126.144184</v>
      </c>
      <c r="H198" s="129">
        <v>129.617434</v>
      </c>
      <c r="I198" s="129">
        <v>132.17428700000002</v>
      </c>
      <c r="J198" s="129">
        <v>136.74503200000001</v>
      </c>
      <c r="K198" s="129">
        <v>140.71544399999999</v>
      </c>
      <c r="L198" s="129">
        <v>131.92966999999999</v>
      </c>
      <c r="M198" s="129">
        <v>150.249064</v>
      </c>
      <c r="N198" s="1022">
        <v>152.70507499999999</v>
      </c>
    </row>
    <row r="199" spans="1:14" x14ac:dyDescent="0.25">
      <c r="A199" s="228" t="s">
        <v>85</v>
      </c>
      <c r="B199" s="129">
        <v>3236.7216549999998</v>
      </c>
      <c r="C199" s="129">
        <v>3270.6235849999998</v>
      </c>
      <c r="D199" s="129">
        <v>3197.5778439999999</v>
      </c>
      <c r="E199" s="129">
        <v>3246.0395680000001</v>
      </c>
      <c r="F199" s="129">
        <v>3362.6497020000002</v>
      </c>
      <c r="G199" s="129">
        <v>3395.393184</v>
      </c>
      <c r="H199" s="129">
        <v>3408.381793</v>
      </c>
      <c r="I199" s="129">
        <v>3503.4605040000001</v>
      </c>
      <c r="J199" s="129">
        <v>3575.8279130000001</v>
      </c>
      <c r="K199" s="129">
        <v>3808.2011689999999</v>
      </c>
      <c r="L199" s="129">
        <v>4062.2202050000001</v>
      </c>
      <c r="M199" s="129">
        <v>4274.142758</v>
      </c>
      <c r="N199" s="1022">
        <v>4453.4753209999999</v>
      </c>
    </row>
    <row r="200" spans="1:14" x14ac:dyDescent="0.25">
      <c r="A200" s="228" t="s">
        <v>86</v>
      </c>
      <c r="B200" s="129">
        <v>425.37061999999997</v>
      </c>
      <c r="C200" s="129">
        <v>430.87872099999998</v>
      </c>
      <c r="D200" s="129">
        <v>430.76016600000003</v>
      </c>
      <c r="E200" s="129">
        <v>421.35986300000002</v>
      </c>
      <c r="F200" s="129">
        <v>350.32718999999997</v>
      </c>
      <c r="G200" s="129">
        <v>288.06142899999998</v>
      </c>
      <c r="H200" s="129">
        <v>213.51763600000001</v>
      </c>
      <c r="I200" s="129">
        <v>199.268282</v>
      </c>
      <c r="J200" s="129">
        <v>204.770769</v>
      </c>
      <c r="K200" s="129">
        <v>203.70601400000001</v>
      </c>
      <c r="L200" s="129">
        <v>211.51340999999999</v>
      </c>
      <c r="M200" s="129">
        <v>218.150803</v>
      </c>
      <c r="N200" s="1022">
        <v>205.55669499999999</v>
      </c>
    </row>
    <row r="201" spans="1:14" x14ac:dyDescent="0.25">
      <c r="A201" s="228" t="s">
        <v>87</v>
      </c>
      <c r="B201" s="129">
        <v>1806.5911960000001</v>
      </c>
      <c r="C201" s="129">
        <v>1852.4600969999999</v>
      </c>
      <c r="D201" s="129">
        <v>1881.968738</v>
      </c>
      <c r="E201" s="129">
        <v>1927.081105</v>
      </c>
      <c r="F201" s="129">
        <v>2042.2929220000001</v>
      </c>
      <c r="G201" s="129">
        <v>2102.4246039999998</v>
      </c>
      <c r="H201" s="129">
        <v>2148.938823</v>
      </c>
      <c r="I201" s="129">
        <v>2189.9444560000002</v>
      </c>
      <c r="J201" s="129">
        <v>2228.9288270000002</v>
      </c>
      <c r="K201" s="129">
        <v>2275.616356</v>
      </c>
      <c r="L201" s="129">
        <v>2383.783019</v>
      </c>
      <c r="M201" s="129">
        <v>2447.130506</v>
      </c>
      <c r="N201" s="1022">
        <v>2218.2723620000002</v>
      </c>
    </row>
    <row r="202" spans="1:14" x14ac:dyDescent="0.25">
      <c r="A202" s="224" t="s">
        <v>88</v>
      </c>
      <c r="B202" s="111">
        <v>10066.658936999998</v>
      </c>
      <c r="C202" s="111">
        <v>10894.241658000001</v>
      </c>
      <c r="D202" s="111">
        <v>11266.191122</v>
      </c>
      <c r="E202" s="111">
        <v>11186.525163</v>
      </c>
      <c r="F202" s="111">
        <v>11244.456623</v>
      </c>
      <c r="G202" s="111">
        <v>11429.41934</v>
      </c>
      <c r="H202" s="111">
        <v>11230.920709</v>
      </c>
      <c r="I202" s="111">
        <v>11201.849457999999</v>
      </c>
      <c r="J202" s="111">
        <v>11230.267970999999</v>
      </c>
      <c r="K202" s="111">
        <v>10256.311846000001</v>
      </c>
      <c r="L202" s="111">
        <v>10382.278043999999</v>
      </c>
      <c r="M202" s="111">
        <v>10523.710698000001</v>
      </c>
      <c r="N202" s="1012">
        <v>10710.192346</v>
      </c>
    </row>
    <row r="203" spans="1:14" x14ac:dyDescent="0.25">
      <c r="A203" s="229" t="s">
        <v>89</v>
      </c>
      <c r="B203" s="129">
        <v>967.38901299999998</v>
      </c>
      <c r="C203" s="129">
        <v>963.24721699999998</v>
      </c>
      <c r="D203" s="129">
        <v>1010.5334250000001</v>
      </c>
      <c r="E203" s="129">
        <v>1025.663133</v>
      </c>
      <c r="F203" s="129">
        <v>1014.600623</v>
      </c>
      <c r="G203" s="129">
        <v>675.97709499999996</v>
      </c>
      <c r="H203" s="129">
        <v>663.62958800000001</v>
      </c>
      <c r="I203" s="129">
        <v>616.11422900000002</v>
      </c>
      <c r="J203" s="129">
        <v>630.52755500000001</v>
      </c>
      <c r="K203" s="129">
        <v>589.51267200000007</v>
      </c>
      <c r="L203" s="129">
        <v>585.20221399999991</v>
      </c>
      <c r="M203" s="129">
        <v>582.79888700000004</v>
      </c>
      <c r="N203" s="1022">
        <v>654.69426800000008</v>
      </c>
    </row>
    <row r="204" spans="1:14" x14ac:dyDescent="0.25">
      <c r="A204" s="228" t="s">
        <v>90</v>
      </c>
      <c r="B204" s="129">
        <v>552.44590400000004</v>
      </c>
      <c r="C204" s="129">
        <v>553.25178500000004</v>
      </c>
      <c r="D204" s="129">
        <v>527.31556399999999</v>
      </c>
      <c r="E204" s="129">
        <v>492.62239399999999</v>
      </c>
      <c r="F204" s="129">
        <v>486.34849700000001</v>
      </c>
      <c r="G204" s="129">
        <v>447.07833599999998</v>
      </c>
      <c r="H204" s="129">
        <v>432.97612799999996</v>
      </c>
      <c r="I204" s="129">
        <v>435.31202100000002</v>
      </c>
      <c r="J204" s="129">
        <v>474.01556599999998</v>
      </c>
      <c r="K204" s="129">
        <v>510.53694899999999</v>
      </c>
      <c r="L204" s="129">
        <v>531.18887400000006</v>
      </c>
      <c r="M204" s="129">
        <v>552.43347299999994</v>
      </c>
      <c r="N204" s="1022">
        <v>508.08697000000001</v>
      </c>
    </row>
    <row r="205" spans="1:14" x14ac:dyDescent="0.25">
      <c r="A205" s="228" t="s">
        <v>91</v>
      </c>
      <c r="B205" s="129">
        <v>8214.5371950000008</v>
      </c>
      <c r="C205" s="129">
        <v>9047.1445070000009</v>
      </c>
      <c r="D205" s="129">
        <v>9423.0619160000006</v>
      </c>
      <c r="E205" s="129">
        <v>9383.8029580000002</v>
      </c>
      <c r="F205" s="129">
        <v>9475.5283560000007</v>
      </c>
      <c r="G205" s="129">
        <v>10042.737964</v>
      </c>
      <c r="H205" s="129">
        <v>9841.3087620000006</v>
      </c>
      <c r="I205" s="129">
        <v>9859.3508189999993</v>
      </c>
      <c r="J205" s="129">
        <v>9770.9551580000007</v>
      </c>
      <c r="K205" s="129">
        <v>8784.0958960000007</v>
      </c>
      <c r="L205" s="129">
        <v>8901.6047629999994</v>
      </c>
      <c r="M205" s="129">
        <v>9021.1819859999996</v>
      </c>
      <c r="N205" s="1022">
        <v>9199.4294250000003</v>
      </c>
    </row>
    <row r="206" spans="1:14" x14ac:dyDescent="0.25">
      <c r="A206" s="230" t="s">
        <v>92</v>
      </c>
      <c r="B206" s="136">
        <v>332.25878399999999</v>
      </c>
      <c r="C206" s="136">
        <v>330.53814699999998</v>
      </c>
      <c r="D206" s="136">
        <v>305.280214</v>
      </c>
      <c r="E206" s="136">
        <v>281.00072599999999</v>
      </c>
      <c r="F206" s="136">
        <v>265.703779</v>
      </c>
      <c r="G206" s="136">
        <v>263.62594300000001</v>
      </c>
      <c r="H206" s="136">
        <v>293.00608399999999</v>
      </c>
      <c r="I206" s="136">
        <v>291.07238699999999</v>
      </c>
      <c r="J206" s="136">
        <v>354.76968900000003</v>
      </c>
      <c r="K206" s="136">
        <v>372.16632600000003</v>
      </c>
      <c r="L206" s="136">
        <v>364.28218900000002</v>
      </c>
      <c r="M206" s="136">
        <v>349.73862500000001</v>
      </c>
      <c r="N206" s="1023">
        <v>347.98168299999998</v>
      </c>
    </row>
    <row r="207" spans="1:14" x14ac:dyDescent="0.25">
      <c r="A207" s="226" t="s">
        <v>49</v>
      </c>
      <c r="B207" s="102">
        <v>1653.1913479999998</v>
      </c>
      <c r="C207" s="102">
        <v>1624.9333979999999</v>
      </c>
      <c r="D207" s="102">
        <v>1493.4713449999999</v>
      </c>
      <c r="E207" s="102">
        <v>1309.385722</v>
      </c>
      <c r="F207" s="102">
        <v>1293.7409170000001</v>
      </c>
      <c r="G207" s="102">
        <v>1319.6430090000001</v>
      </c>
      <c r="H207" s="102">
        <v>1364.2128740000001</v>
      </c>
      <c r="I207" s="102">
        <v>1340.721301</v>
      </c>
      <c r="J207" s="102">
        <v>1562.0923</v>
      </c>
      <c r="K207" s="102">
        <v>1639.4499539999999</v>
      </c>
      <c r="L207" s="102">
        <v>1738.9161230000002</v>
      </c>
      <c r="M207" s="102">
        <v>2067.0335099999998</v>
      </c>
      <c r="N207" s="1020">
        <v>2192.5240530000001</v>
      </c>
    </row>
    <row r="208" spans="1:14" x14ac:dyDescent="0.25">
      <c r="A208" s="192" t="s">
        <v>50</v>
      </c>
      <c r="B208" s="111" t="e">
        <v>#VALUE!</v>
      </c>
      <c r="C208" s="111" t="e">
        <v>#VALUE!</v>
      </c>
      <c r="D208" s="111" t="e">
        <v>#VALUE!</v>
      </c>
      <c r="E208" s="111" t="e">
        <v>#VALUE!</v>
      </c>
      <c r="F208" s="111" t="e">
        <v>#VALUE!</v>
      </c>
      <c r="G208" s="111" t="e">
        <v>#VALUE!</v>
      </c>
      <c r="H208" s="111">
        <v>18.620091000000002</v>
      </c>
      <c r="I208" s="111">
        <v>19.489605000000001</v>
      </c>
      <c r="J208" s="111">
        <v>65.687083999999999</v>
      </c>
      <c r="K208" s="111">
        <v>31.178990000000002</v>
      </c>
      <c r="L208" s="111">
        <v>59.000551000000002</v>
      </c>
      <c r="M208" s="111">
        <v>259.10904900000003</v>
      </c>
      <c r="N208" s="1012">
        <v>183.47391300000001</v>
      </c>
    </row>
    <row r="209" spans="1:14" x14ac:dyDescent="0.25">
      <c r="A209" s="192" t="s">
        <v>51</v>
      </c>
      <c r="B209" s="111">
        <v>914.736536</v>
      </c>
      <c r="C209" s="111">
        <v>908.38736700000004</v>
      </c>
      <c r="D209" s="111">
        <v>850.90802900000006</v>
      </c>
      <c r="E209" s="111">
        <v>757.40698999999995</v>
      </c>
      <c r="F209" s="111">
        <v>789.98644300000001</v>
      </c>
      <c r="G209" s="111">
        <v>837.138418</v>
      </c>
      <c r="H209" s="111">
        <v>943.30947199999991</v>
      </c>
      <c r="I209" s="111">
        <v>924.78854899999999</v>
      </c>
      <c r="J209" s="111">
        <v>1073.8803190000001</v>
      </c>
      <c r="K209" s="111">
        <v>1034.4614900000001</v>
      </c>
      <c r="L209" s="111">
        <v>1128.6162100000001</v>
      </c>
      <c r="M209" s="111">
        <v>1313.494764</v>
      </c>
      <c r="N209" s="1012">
        <v>1437.0609999999999</v>
      </c>
    </row>
    <row r="210" spans="1:14" x14ac:dyDescent="0.25">
      <c r="A210" s="179" t="s">
        <v>55</v>
      </c>
      <c r="B210" s="119">
        <v>738.45481200000006</v>
      </c>
      <c r="C210" s="119">
        <v>716.54602899999998</v>
      </c>
      <c r="D210" s="119">
        <v>642.56331399999999</v>
      </c>
      <c r="E210" s="119">
        <v>551.97873100000004</v>
      </c>
      <c r="F210" s="119">
        <v>503.75447200000002</v>
      </c>
      <c r="G210" s="119">
        <v>482.50459000000001</v>
      </c>
      <c r="H210" s="119">
        <v>402.28330999999997</v>
      </c>
      <c r="I210" s="119">
        <v>396.44314600000001</v>
      </c>
      <c r="J210" s="119">
        <v>422.52489400000002</v>
      </c>
      <c r="K210" s="119">
        <v>573.80947000000003</v>
      </c>
      <c r="L210" s="119">
        <v>551.29936100000009</v>
      </c>
      <c r="M210" s="119">
        <v>494.42969600000004</v>
      </c>
      <c r="N210" s="1021">
        <v>571.98914000000002</v>
      </c>
    </row>
    <row r="211" spans="1:14" x14ac:dyDescent="0.25">
      <c r="A211" s="226" t="s">
        <v>56</v>
      </c>
      <c r="B211" s="102">
        <v>1319.2658630000001</v>
      </c>
      <c r="C211" s="102">
        <v>1275.4381100000001</v>
      </c>
      <c r="D211" s="102">
        <v>1197.021956</v>
      </c>
      <c r="E211" s="102">
        <v>1116.480775</v>
      </c>
      <c r="F211" s="102">
        <v>1094.2922120000001</v>
      </c>
      <c r="G211" s="102">
        <v>1055.7245269999999</v>
      </c>
      <c r="H211" s="102">
        <v>1022.846885</v>
      </c>
      <c r="I211" s="102">
        <v>1031.110874</v>
      </c>
      <c r="J211" s="102">
        <v>1062.4752530000001</v>
      </c>
      <c r="K211" s="102">
        <v>1118.590013</v>
      </c>
      <c r="L211" s="102">
        <v>1160.064537</v>
      </c>
      <c r="M211" s="102">
        <v>1108.4829749999999</v>
      </c>
      <c r="N211" s="1020">
        <v>1002.42064</v>
      </c>
    </row>
    <row r="212" spans="1:14" x14ac:dyDescent="0.25">
      <c r="A212" s="192" t="s">
        <v>57</v>
      </c>
      <c r="B212" s="111">
        <v>337.48789499999998</v>
      </c>
      <c r="C212" s="111">
        <v>346.67792900000001</v>
      </c>
      <c r="D212" s="111">
        <v>325.80845099999999</v>
      </c>
      <c r="E212" s="111">
        <v>321.84063000000003</v>
      </c>
      <c r="F212" s="111">
        <v>342.13597300000004</v>
      </c>
      <c r="G212" s="111">
        <v>348.05896899999999</v>
      </c>
      <c r="H212" s="111">
        <v>345.06664899999998</v>
      </c>
      <c r="I212" s="111">
        <v>373.08439999999996</v>
      </c>
      <c r="J212" s="111">
        <v>369.71900700000003</v>
      </c>
      <c r="K212" s="111">
        <v>377.26908800000001</v>
      </c>
      <c r="L212" s="111">
        <v>442.084271</v>
      </c>
      <c r="M212" s="111">
        <v>476.23406199999999</v>
      </c>
      <c r="N212" s="1012">
        <v>437.52207199999998</v>
      </c>
    </row>
    <row r="213" spans="1:14" x14ac:dyDescent="0.25">
      <c r="A213" s="192" t="s">
        <v>93</v>
      </c>
      <c r="B213" s="111">
        <v>51.639335000000003</v>
      </c>
      <c r="C213" s="111">
        <v>48.309829999999998</v>
      </c>
      <c r="D213" s="111">
        <v>38.675206000000003</v>
      </c>
      <c r="E213" s="111">
        <v>36.466001999999996</v>
      </c>
      <c r="F213" s="111">
        <v>26.320475999999999</v>
      </c>
      <c r="G213" s="111">
        <v>21.443249999999999</v>
      </c>
      <c r="H213" s="111">
        <v>14.562282</v>
      </c>
      <c r="I213" s="111">
        <v>20.709802</v>
      </c>
      <c r="J213" s="111">
        <v>18.333767999999999</v>
      </c>
      <c r="K213" s="111">
        <v>15.267552</v>
      </c>
      <c r="L213" s="111">
        <v>13.502718999999999</v>
      </c>
      <c r="M213" s="111">
        <v>21.152363999999999</v>
      </c>
      <c r="N213" s="1012">
        <v>10.458809</v>
      </c>
    </row>
    <row r="214" spans="1:14" x14ac:dyDescent="0.25">
      <c r="A214" s="192" t="s">
        <v>60</v>
      </c>
      <c r="B214" s="111">
        <v>499.39102600000001</v>
      </c>
      <c r="C214" s="111">
        <v>461.27675699999998</v>
      </c>
      <c r="D214" s="111">
        <v>425.62786900000003</v>
      </c>
      <c r="E214" s="111">
        <v>409.77144399999997</v>
      </c>
      <c r="F214" s="111">
        <v>366.20937600000002</v>
      </c>
      <c r="G214" s="111">
        <v>327.336004</v>
      </c>
      <c r="H214" s="111">
        <v>290.21537000000001</v>
      </c>
      <c r="I214" s="111">
        <v>238.70195100000001</v>
      </c>
      <c r="J214" s="111">
        <v>237.20933200000002</v>
      </c>
      <c r="K214" s="111">
        <v>249.75295</v>
      </c>
      <c r="L214" s="111">
        <v>284.46327400000001</v>
      </c>
      <c r="M214" s="111">
        <v>300.92593799999997</v>
      </c>
      <c r="N214" s="1012">
        <v>263.60689100000002</v>
      </c>
    </row>
    <row r="215" spans="1:14" x14ac:dyDescent="0.25">
      <c r="A215" s="179" t="s">
        <v>61</v>
      </c>
      <c r="B215" s="119">
        <v>430.74760300000003</v>
      </c>
      <c r="C215" s="119">
        <v>419.17359099999999</v>
      </c>
      <c r="D215" s="119">
        <v>406.91042700000003</v>
      </c>
      <c r="E215" s="119">
        <v>348.40269599999999</v>
      </c>
      <c r="F215" s="119">
        <v>359.62638300000003</v>
      </c>
      <c r="G215" s="119">
        <v>358.886301</v>
      </c>
      <c r="H215" s="119">
        <v>373.00258099999996</v>
      </c>
      <c r="I215" s="119">
        <v>398.61471799999998</v>
      </c>
      <c r="J215" s="119">
        <v>437.213143</v>
      </c>
      <c r="K215" s="119">
        <v>476.30042000000003</v>
      </c>
      <c r="L215" s="119">
        <v>420.01426900000001</v>
      </c>
      <c r="M215" s="119">
        <v>310.17060800000002</v>
      </c>
      <c r="N215" s="1021">
        <v>290.83286799999996</v>
      </c>
    </row>
    <row r="216" spans="1:14" x14ac:dyDescent="0.25">
      <c r="A216" s="226" t="s">
        <v>62</v>
      </c>
      <c r="B216" s="102">
        <v>10141.259697</v>
      </c>
      <c r="C216" s="102">
        <v>9959.8824860000004</v>
      </c>
      <c r="D216" s="102">
        <v>9442.0737559999998</v>
      </c>
      <c r="E216" s="102">
        <v>9213.0307490000014</v>
      </c>
      <c r="F216" s="102">
        <v>8347.943749</v>
      </c>
      <c r="G216" s="102">
        <v>7106.6809200000007</v>
      </c>
      <c r="H216" s="102">
        <v>6816.9552359999998</v>
      </c>
      <c r="I216" s="102">
        <v>6741.6545110000006</v>
      </c>
      <c r="J216" s="102">
        <v>6956.0472869999994</v>
      </c>
      <c r="K216" s="102">
        <v>7191.3653149999991</v>
      </c>
      <c r="L216" s="102">
        <v>7308.6005179999993</v>
      </c>
      <c r="M216" s="102">
        <v>6994.8779199999999</v>
      </c>
      <c r="N216" s="1020">
        <v>6555.7883359999996</v>
      </c>
    </row>
    <row r="217" spans="1:14" x14ac:dyDescent="0.25">
      <c r="A217" s="192" t="s">
        <v>63</v>
      </c>
      <c r="B217" s="111">
        <v>308.83292399999999</v>
      </c>
      <c r="C217" s="111">
        <v>323.00838299999998</v>
      </c>
      <c r="D217" s="111">
        <v>330.08847099999997</v>
      </c>
      <c r="E217" s="111">
        <v>293.44497100000001</v>
      </c>
      <c r="F217" s="111">
        <v>196.92154099999999</v>
      </c>
      <c r="G217" s="111">
        <v>44.982987000000001</v>
      </c>
      <c r="H217" s="111">
        <v>52.593190000000007</v>
      </c>
      <c r="I217" s="111">
        <v>45.542433000000003</v>
      </c>
      <c r="J217" s="111">
        <v>104.76026899999999</v>
      </c>
      <c r="K217" s="111">
        <v>187.39564300000001</v>
      </c>
      <c r="L217" s="111">
        <v>401.49677000000003</v>
      </c>
      <c r="M217" s="111">
        <v>565.10929399999998</v>
      </c>
      <c r="N217" s="1012">
        <v>580.62258700000007</v>
      </c>
    </row>
    <row r="218" spans="1:14" x14ac:dyDescent="0.25">
      <c r="A218" s="192" t="s">
        <v>64</v>
      </c>
      <c r="B218" s="111">
        <v>1938.0701490000001</v>
      </c>
      <c r="C218" s="111">
        <v>1982.6913849999999</v>
      </c>
      <c r="D218" s="111">
        <v>1866.6802909999999</v>
      </c>
      <c r="E218" s="111">
        <v>1815.0608990000001</v>
      </c>
      <c r="F218" s="111">
        <v>1202.0427229999998</v>
      </c>
      <c r="G218" s="111">
        <v>412.40181799999999</v>
      </c>
      <c r="H218" s="111">
        <v>376.703776</v>
      </c>
      <c r="I218" s="111">
        <v>300.887945</v>
      </c>
      <c r="J218" s="111">
        <v>270.18112600000001</v>
      </c>
      <c r="K218" s="111">
        <v>254.15953999999999</v>
      </c>
      <c r="L218" s="111">
        <v>269.93901699999998</v>
      </c>
      <c r="M218" s="111">
        <v>274.68140099999999</v>
      </c>
      <c r="N218" s="1012">
        <v>262.03805199999999</v>
      </c>
    </row>
    <row r="219" spans="1:14" x14ac:dyDescent="0.25">
      <c r="A219" s="192" t="s">
        <v>65</v>
      </c>
      <c r="B219" s="111">
        <v>1736.9010330000001</v>
      </c>
      <c r="C219" s="111">
        <v>1708.7381230000001</v>
      </c>
      <c r="D219" s="111">
        <v>1700.4436780000001</v>
      </c>
      <c r="E219" s="111">
        <v>1760.6871619999999</v>
      </c>
      <c r="F219" s="111">
        <v>1476.978998</v>
      </c>
      <c r="G219" s="111">
        <v>1128.0295409999999</v>
      </c>
      <c r="H219" s="111">
        <v>711.88277400000004</v>
      </c>
      <c r="I219" s="111">
        <v>650.5844669999999</v>
      </c>
      <c r="J219" s="111">
        <v>652.79921899999999</v>
      </c>
      <c r="K219" s="111">
        <v>697.950379</v>
      </c>
      <c r="L219" s="111">
        <v>604.22043899999994</v>
      </c>
      <c r="M219" s="111">
        <v>659.09909300000004</v>
      </c>
      <c r="N219" s="1012">
        <v>646.53494699999999</v>
      </c>
    </row>
    <row r="220" spans="1:14" x14ac:dyDescent="0.25">
      <c r="A220" s="192" t="s">
        <v>66</v>
      </c>
      <c r="B220" s="111">
        <v>5837.3953099999999</v>
      </c>
      <c r="C220" s="111">
        <v>5699.607489</v>
      </c>
      <c r="D220" s="111">
        <v>5330.1124820000005</v>
      </c>
      <c r="E220" s="111">
        <v>5151.0912630000003</v>
      </c>
      <c r="F220" s="111">
        <v>5299.7202259999995</v>
      </c>
      <c r="G220" s="111">
        <v>5341.8079500000003</v>
      </c>
      <c r="H220" s="111">
        <v>5501.6461870000003</v>
      </c>
      <c r="I220" s="111">
        <v>5514.8082190000005</v>
      </c>
      <c r="J220" s="111">
        <v>5706.5765380000003</v>
      </c>
      <c r="K220" s="111">
        <v>5833.0829810000005</v>
      </c>
      <c r="L220" s="111">
        <v>5753.8106430000007</v>
      </c>
      <c r="M220" s="111">
        <v>5177.6519259999995</v>
      </c>
      <c r="N220" s="1012">
        <v>4747.2901860000002</v>
      </c>
    </row>
    <row r="221" spans="1:14" x14ac:dyDescent="0.25">
      <c r="A221" s="227" t="s">
        <v>94</v>
      </c>
      <c r="B221" s="129">
        <v>4162.712012</v>
      </c>
      <c r="C221" s="129">
        <v>4072.9652550000001</v>
      </c>
      <c r="D221" s="129">
        <v>3704.5267140000001</v>
      </c>
      <c r="E221" s="129">
        <v>3602.5929050000004</v>
      </c>
      <c r="F221" s="129">
        <v>3642.2866690000001</v>
      </c>
      <c r="G221" s="129">
        <v>3678.3292410000004</v>
      </c>
      <c r="H221" s="129">
        <v>3949.57168</v>
      </c>
      <c r="I221" s="129">
        <v>4041.3570500000005</v>
      </c>
      <c r="J221" s="129">
        <v>4363.3991820000001</v>
      </c>
      <c r="K221" s="129">
        <v>4585.6530590000002</v>
      </c>
      <c r="L221" s="129">
        <v>4733.2514780000001</v>
      </c>
      <c r="M221" s="129">
        <v>4737.5099010000004</v>
      </c>
      <c r="N221" s="1022">
        <v>4298.4025119999997</v>
      </c>
    </row>
    <row r="222" spans="1:14" x14ac:dyDescent="0.25">
      <c r="A222" s="228" t="s">
        <v>95</v>
      </c>
      <c r="B222" s="129">
        <v>1674.6832960000002</v>
      </c>
      <c r="C222" s="129">
        <v>1626.6422339999999</v>
      </c>
      <c r="D222" s="129">
        <v>1625.5857680000001</v>
      </c>
      <c r="E222" s="129">
        <v>1548.4983569999999</v>
      </c>
      <c r="F222" s="129">
        <v>1657.4335569999998</v>
      </c>
      <c r="G222" s="129">
        <v>1663.4787080000001</v>
      </c>
      <c r="H222" s="129">
        <v>1552.074505</v>
      </c>
      <c r="I222" s="129">
        <v>1473.4511680000001</v>
      </c>
      <c r="J222" s="129">
        <v>1343.1773539999999</v>
      </c>
      <c r="K222" s="129">
        <v>1247.4299209999999</v>
      </c>
      <c r="L222" s="129">
        <v>1020.559164</v>
      </c>
      <c r="M222" s="129">
        <v>440.14202299999999</v>
      </c>
      <c r="N222" s="1022">
        <v>448.88767300000001</v>
      </c>
    </row>
    <row r="223" spans="1:14" x14ac:dyDescent="0.25">
      <c r="A223" s="179" t="s">
        <v>96</v>
      </c>
      <c r="B223" s="119">
        <v>320.06027799999998</v>
      </c>
      <c r="C223" s="119">
        <v>245.83710100000002</v>
      </c>
      <c r="D223" s="119">
        <v>214.748831</v>
      </c>
      <c r="E223" s="119">
        <v>192.74645100000001</v>
      </c>
      <c r="F223" s="119">
        <v>172.280258</v>
      </c>
      <c r="G223" s="119">
        <v>179.45862099999999</v>
      </c>
      <c r="H223" s="119">
        <v>174.12930699999998</v>
      </c>
      <c r="I223" s="119">
        <v>229.83144300000001</v>
      </c>
      <c r="J223" s="119">
        <v>221.73013300000002</v>
      </c>
      <c r="K223" s="119">
        <v>218.77676700000001</v>
      </c>
      <c r="L223" s="119">
        <v>279.133644</v>
      </c>
      <c r="M223" s="119">
        <v>318.33620300000001</v>
      </c>
      <c r="N223" s="1021">
        <v>319.30256599999996</v>
      </c>
    </row>
    <row r="224" spans="1:14" x14ac:dyDescent="0.25">
      <c r="A224" s="226" t="s">
        <v>68</v>
      </c>
      <c r="B224" s="102">
        <v>1533.042001</v>
      </c>
      <c r="C224" s="102">
        <v>1507.5751620000001</v>
      </c>
      <c r="D224" s="102">
        <v>1458.3755310000001</v>
      </c>
      <c r="E224" s="102">
        <v>1195.9801150000001</v>
      </c>
      <c r="F224" s="102">
        <v>1033.919296</v>
      </c>
      <c r="G224" s="102">
        <v>975.53940199999988</v>
      </c>
      <c r="H224" s="102">
        <v>1001.880956</v>
      </c>
      <c r="I224" s="102">
        <v>1120.0024530000001</v>
      </c>
      <c r="J224" s="102">
        <v>1079.7264339999999</v>
      </c>
      <c r="K224" s="102">
        <v>1137.4154290000001</v>
      </c>
      <c r="L224" s="102">
        <v>1126.6267829999999</v>
      </c>
      <c r="M224" s="102">
        <v>1019.2061180000001</v>
      </c>
      <c r="N224" s="1020">
        <v>938.85293000000001</v>
      </c>
    </row>
    <row r="225" spans="1:14" x14ac:dyDescent="0.25">
      <c r="A225" s="192" t="s">
        <v>69</v>
      </c>
      <c r="B225" s="111">
        <v>532.35596899999996</v>
      </c>
      <c r="C225" s="111">
        <v>529.65247799999997</v>
      </c>
      <c r="D225" s="111">
        <v>519.23851100000002</v>
      </c>
      <c r="E225" s="111">
        <v>407.11782100000005</v>
      </c>
      <c r="F225" s="111">
        <v>330.00439900000003</v>
      </c>
      <c r="G225" s="111">
        <v>281.68455799999998</v>
      </c>
      <c r="H225" s="111">
        <v>303.73176799999999</v>
      </c>
      <c r="I225" s="111">
        <v>327.20761900000002</v>
      </c>
      <c r="J225" s="111">
        <v>336.513035</v>
      </c>
      <c r="K225" s="111">
        <v>342.97357999999997</v>
      </c>
      <c r="L225" s="111">
        <v>339.83587999999997</v>
      </c>
      <c r="M225" s="111">
        <v>289.61185599999999</v>
      </c>
      <c r="N225" s="1012">
        <v>260.51688000000001</v>
      </c>
    </row>
    <row r="226" spans="1:14" x14ac:dyDescent="0.25">
      <c r="A226" s="192" t="s">
        <v>71</v>
      </c>
      <c r="B226" s="111">
        <v>350.97245199999998</v>
      </c>
      <c r="C226" s="111">
        <v>355.98424599999998</v>
      </c>
      <c r="D226" s="111">
        <v>338.50175200000001</v>
      </c>
      <c r="E226" s="111">
        <v>283.868809</v>
      </c>
      <c r="F226" s="111">
        <v>277.13089600000001</v>
      </c>
      <c r="G226" s="111">
        <v>266.53753</v>
      </c>
      <c r="H226" s="111">
        <v>277.10591799999997</v>
      </c>
      <c r="I226" s="111">
        <v>276.94201499999997</v>
      </c>
      <c r="J226" s="111">
        <v>292.688242</v>
      </c>
      <c r="K226" s="111">
        <v>307.36214999999999</v>
      </c>
      <c r="L226" s="111">
        <v>309.54398200000003</v>
      </c>
      <c r="M226" s="111">
        <v>304.458504</v>
      </c>
      <c r="N226" s="1012">
        <v>272.83798400000001</v>
      </c>
    </row>
    <row r="227" spans="1:14" x14ac:dyDescent="0.25">
      <c r="A227" s="224" t="s">
        <v>72</v>
      </c>
      <c r="B227" s="111">
        <v>264.38950599999998</v>
      </c>
      <c r="C227" s="111">
        <v>243.612664</v>
      </c>
      <c r="D227" s="111">
        <v>226.16187600000001</v>
      </c>
      <c r="E227" s="111">
        <v>162.59691199999997</v>
      </c>
      <c r="F227" s="111">
        <v>111.962495</v>
      </c>
      <c r="G227" s="111">
        <v>109.387443</v>
      </c>
      <c r="H227" s="111">
        <v>103.07459700000001</v>
      </c>
      <c r="I227" s="111">
        <v>122.912459</v>
      </c>
      <c r="J227" s="111">
        <v>93.000229000000004</v>
      </c>
      <c r="K227" s="111">
        <v>111.07149899999999</v>
      </c>
      <c r="L227" s="111">
        <v>99.45979100000001</v>
      </c>
      <c r="M227" s="111">
        <v>75.496000000000009</v>
      </c>
      <c r="N227" s="1012">
        <v>69.908671999999996</v>
      </c>
    </row>
    <row r="228" spans="1:14" x14ac:dyDescent="0.25">
      <c r="A228" s="182" t="s">
        <v>73</v>
      </c>
      <c r="B228" s="119">
        <v>385.32407000000001</v>
      </c>
      <c r="C228" s="119">
        <v>378.32577000000003</v>
      </c>
      <c r="D228" s="119">
        <v>374.47338999999999</v>
      </c>
      <c r="E228" s="119">
        <v>342.39657</v>
      </c>
      <c r="F228" s="119">
        <v>314.82150300000001</v>
      </c>
      <c r="G228" s="119">
        <v>317.929868</v>
      </c>
      <c r="H228" s="119">
        <v>317.96866999999997</v>
      </c>
      <c r="I228" s="119">
        <v>392.94035700000001</v>
      </c>
      <c r="J228" s="119">
        <v>357.524925</v>
      </c>
      <c r="K228" s="119">
        <v>376.008197</v>
      </c>
      <c r="L228" s="119">
        <v>377.787126</v>
      </c>
      <c r="M228" s="119">
        <v>349.63975500000004</v>
      </c>
      <c r="N228" s="1021">
        <v>335.58939399999997</v>
      </c>
    </row>
    <row r="229" spans="1:14" x14ac:dyDescent="0.25">
      <c r="A229" s="231" t="s">
        <v>11</v>
      </c>
      <c r="B229" s="57"/>
      <c r="C229" s="57"/>
      <c r="D229" s="57"/>
      <c r="E229" s="57"/>
      <c r="F229" s="57"/>
      <c r="G229" s="57"/>
      <c r="H229" s="57"/>
      <c r="I229" s="57"/>
      <c r="J229" s="57">
        <v>112.25611599999999</v>
      </c>
      <c r="K229" s="57">
        <v>180.684009</v>
      </c>
      <c r="L229" s="57"/>
      <c r="M229" s="57"/>
      <c r="N229" s="1024"/>
    </row>
    <row r="230" spans="1:14" x14ac:dyDescent="0.25">
      <c r="A230" s="145" t="s">
        <v>97</v>
      </c>
      <c r="B230" s="57">
        <v>67979.137249000007</v>
      </c>
      <c r="C230" s="57">
        <v>69170.830964000008</v>
      </c>
      <c r="D230" s="57">
        <v>68013.791354000001</v>
      </c>
      <c r="E230" s="57">
        <v>66586.930340999999</v>
      </c>
      <c r="F230" s="57">
        <v>66401.878932000007</v>
      </c>
      <c r="G230" s="57">
        <v>65826.016524999999</v>
      </c>
      <c r="H230" s="57">
        <v>65630.46998899999</v>
      </c>
      <c r="I230" s="57">
        <v>66810.189425999997</v>
      </c>
      <c r="J230" s="57">
        <v>68646.947635000004</v>
      </c>
      <c r="K230" s="57">
        <v>71175.90976000001</v>
      </c>
      <c r="L230" s="57">
        <v>75129.143121999994</v>
      </c>
      <c r="M230" s="57">
        <v>77128.356167999998</v>
      </c>
      <c r="N230" s="1024">
        <v>76945.039661000003</v>
      </c>
    </row>
    <row r="231" spans="1:14" ht="13.5" thickBot="1" x14ac:dyDescent="0.3">
      <c r="A231" s="232" t="s">
        <v>98</v>
      </c>
      <c r="B231" s="233">
        <v>919.30842399999995</v>
      </c>
      <c r="C231" s="233">
        <v>948.97157300000003</v>
      </c>
      <c r="D231" s="233">
        <v>905.74778600000002</v>
      </c>
      <c r="E231" s="233">
        <v>839.51671699999997</v>
      </c>
      <c r="F231" s="233">
        <v>805.62201000000005</v>
      </c>
      <c r="G231" s="233">
        <v>733.10714299999995</v>
      </c>
      <c r="H231" s="233">
        <v>689.39263400000004</v>
      </c>
      <c r="I231" s="233">
        <v>630.51600699999995</v>
      </c>
      <c r="J231" s="233">
        <v>577.61393699999996</v>
      </c>
      <c r="K231" s="233">
        <v>572.92960700000003</v>
      </c>
      <c r="L231" s="233">
        <v>749.462942</v>
      </c>
      <c r="M231" s="233">
        <v>837.68729499999995</v>
      </c>
      <c r="N231" s="1026">
        <v>811.55743600000005</v>
      </c>
    </row>
    <row r="232" spans="1:14" x14ac:dyDescent="0.2">
      <c r="A232" s="234" t="s">
        <v>99</v>
      </c>
      <c r="B232" s="154"/>
      <c r="C232" s="194"/>
      <c r="D232" s="194"/>
      <c r="E232" s="194"/>
      <c r="F232" s="194"/>
      <c r="G232" s="194"/>
      <c r="H232" s="194"/>
      <c r="I232" s="194"/>
      <c r="J232" s="194"/>
      <c r="K232" s="194"/>
      <c r="L232" s="194"/>
    </row>
    <row r="233" spans="1:14" x14ac:dyDescent="0.25">
      <c r="A233" s="222" t="s">
        <v>100</v>
      </c>
      <c r="B233" s="222"/>
      <c r="C233" s="10"/>
      <c r="D233" s="10"/>
      <c r="E233" s="10"/>
      <c r="F233" s="10"/>
      <c r="G233" s="10"/>
      <c r="H233" s="10"/>
      <c r="I233" s="10"/>
      <c r="J233" s="10"/>
      <c r="K233" s="10"/>
      <c r="L233"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R86"/>
  <sheetViews>
    <sheetView tabSelected="1" workbookViewId="0">
      <pane xSplit="1" ySplit="4" topLeftCell="B47" activePane="bottomRight" state="frozen"/>
      <selection pane="topRight" activeCell="B1" sqref="B1"/>
      <selection pane="bottomLeft" activeCell="A5" sqref="A5"/>
      <selection pane="bottomRight" activeCell="C70" sqref="C70"/>
    </sheetView>
  </sheetViews>
  <sheetFormatPr baseColWidth="10" defaultColWidth="11.42578125" defaultRowHeight="12.75" x14ac:dyDescent="0.25"/>
  <cols>
    <col min="1" max="1" width="43.85546875" style="178" customWidth="1"/>
    <col min="2" max="2" width="16" style="163" customWidth="1"/>
    <col min="3" max="3" width="15" style="163" customWidth="1"/>
    <col min="4" max="4" width="11.42578125" style="163" customWidth="1"/>
    <col min="5" max="5" width="13.42578125" style="174" customWidth="1"/>
    <col min="6" max="6" width="9.85546875" style="163" customWidth="1"/>
    <col min="7" max="7" width="10.42578125" style="163" customWidth="1"/>
    <col min="8" max="8" width="11.42578125" style="163"/>
    <col min="9" max="9" width="15.85546875" style="163" customWidth="1"/>
    <col min="10" max="10" width="13.5703125" style="163" customWidth="1"/>
    <col min="11" max="15" width="11.42578125" style="163"/>
    <col min="16" max="17" width="16.5703125" style="163" customWidth="1"/>
    <col min="18" max="16384" width="11.42578125" style="163"/>
  </cols>
  <sheetData>
    <row r="1" spans="1:18" ht="21" customHeight="1" x14ac:dyDescent="0.25">
      <c r="A1" s="1058" t="s">
        <v>121</v>
      </c>
      <c r="B1" s="1058"/>
      <c r="C1" s="1058"/>
      <c r="D1" s="1058"/>
      <c r="E1" s="1058"/>
      <c r="F1" s="1058"/>
      <c r="G1" s="1058"/>
      <c r="P1" s="1052" t="s">
        <v>0</v>
      </c>
      <c r="Q1" s="1052"/>
      <c r="R1" s="1052"/>
    </row>
    <row r="2" spans="1:18" s="3" customFormat="1" ht="14.1" customHeight="1" x14ac:dyDescent="0.25">
      <c r="A2" s="11"/>
      <c r="B2" s="7"/>
      <c r="C2" s="7"/>
      <c r="D2" s="7"/>
      <c r="E2" s="7"/>
      <c r="F2" s="7"/>
      <c r="G2" s="7"/>
      <c r="H2" s="7"/>
      <c r="I2" s="7"/>
      <c r="J2" s="7"/>
      <c r="K2" s="163" t="s">
        <v>1</v>
      </c>
      <c r="L2" s="164"/>
      <c r="N2" s="165"/>
      <c r="P2" s="11"/>
      <c r="Q2" s="11"/>
    </row>
    <row r="3" spans="1:18" s="3" customFormat="1" ht="14.1" customHeight="1" x14ac:dyDescent="0.25">
      <c r="A3" s="93"/>
      <c r="B3" s="94"/>
      <c r="D3" s="95" t="s">
        <v>2</v>
      </c>
      <c r="E3" s="96"/>
      <c r="F3" s="97"/>
      <c r="G3" s="98"/>
      <c r="H3" s="98"/>
      <c r="I3" s="1053" t="s">
        <v>3</v>
      </c>
      <c r="J3" s="1053"/>
      <c r="K3" s="1053" t="s">
        <v>4</v>
      </c>
      <c r="L3" s="1053"/>
      <c r="M3" s="1053" t="s">
        <v>5</v>
      </c>
      <c r="N3" s="1053"/>
      <c r="P3" s="17" t="s">
        <v>0</v>
      </c>
      <c r="Q3" s="17" t="s">
        <v>0</v>
      </c>
      <c r="R3" s="17" t="s">
        <v>0</v>
      </c>
    </row>
    <row r="4" spans="1:18" s="3" customFormat="1" ht="28.5" customHeight="1" x14ac:dyDescent="0.25">
      <c r="A4" s="99">
        <v>2025</v>
      </c>
      <c r="B4" s="23" t="s">
        <v>6</v>
      </c>
      <c r="C4" s="23" t="s">
        <v>7</v>
      </c>
      <c r="D4" s="24" t="s">
        <v>8</v>
      </c>
      <c r="E4" s="24" t="s">
        <v>1532</v>
      </c>
      <c r="F4" s="23" t="s">
        <v>4</v>
      </c>
      <c r="G4" s="23" t="s">
        <v>5</v>
      </c>
      <c r="H4" s="100"/>
      <c r="I4" s="22" t="s">
        <v>6</v>
      </c>
      <c r="J4" s="22" t="s">
        <v>7</v>
      </c>
      <c r="K4" s="166" t="s">
        <v>9</v>
      </c>
      <c r="L4" s="166" t="s">
        <v>10</v>
      </c>
      <c r="M4" s="166" t="s">
        <v>9</v>
      </c>
      <c r="N4" s="166" t="s">
        <v>10</v>
      </c>
      <c r="P4" s="23" t="s">
        <v>6</v>
      </c>
      <c r="Q4" s="23" t="s">
        <v>7</v>
      </c>
      <c r="R4" s="24" t="s">
        <v>8</v>
      </c>
    </row>
    <row r="5" spans="1:18" s="109" customFormat="1" x14ac:dyDescent="0.25">
      <c r="A5" s="101" t="s">
        <v>15</v>
      </c>
      <c r="B5" s="102">
        <v>3262.2374199999999</v>
      </c>
      <c r="C5" s="102">
        <v>1719.294529</v>
      </c>
      <c r="D5" s="103">
        <v>4981.5319490000002</v>
      </c>
      <c r="E5" s="103">
        <v>72.237002393166151</v>
      </c>
      <c r="F5" s="105">
        <v>0.13146756302012527</v>
      </c>
      <c r="G5" s="106">
        <v>-0.15202582615319271</v>
      </c>
      <c r="H5" s="106"/>
      <c r="I5" s="102">
        <v>47.305578831612586</v>
      </c>
      <c r="J5" s="102">
        <v>24.931423561553572</v>
      </c>
      <c r="K5" s="105">
        <v>0.1342499479539988</v>
      </c>
      <c r="L5" s="105">
        <v>0.12649322122358872</v>
      </c>
      <c r="M5" s="106">
        <v>-1.2320049464982996E-2</v>
      </c>
      <c r="N5" s="106">
        <v>-0.33145532497722541</v>
      </c>
      <c r="P5" s="102">
        <v>3302.9296770000001</v>
      </c>
      <c r="Q5" s="102">
        <v>2571.6972900000001</v>
      </c>
      <c r="R5" s="103">
        <v>5874.6269670000001</v>
      </c>
    </row>
    <row r="6" spans="1:18" s="109" customFormat="1" x14ac:dyDescent="0.25">
      <c r="A6" s="110" t="s">
        <v>16</v>
      </c>
      <c r="B6" s="111">
        <v>75.436942999999999</v>
      </c>
      <c r="C6" s="111">
        <v>32.420009</v>
      </c>
      <c r="D6" s="112">
        <v>107.85695200000001</v>
      </c>
      <c r="E6" s="112">
        <v>1.5640294952454612</v>
      </c>
      <c r="F6" s="114">
        <v>2.8464518102839986E-3</v>
      </c>
      <c r="G6" s="115">
        <v>0.60338417871772188</v>
      </c>
      <c r="H6" s="115"/>
      <c r="I6" s="111">
        <v>1.0939081968786826</v>
      </c>
      <c r="J6" s="111">
        <v>0.47012129836677846</v>
      </c>
      <c r="K6" s="114">
        <v>3.1044355047459347E-3</v>
      </c>
      <c r="L6" s="114">
        <v>2.385229116556874E-3</v>
      </c>
      <c r="M6" s="115">
        <v>0.63598810919821691</v>
      </c>
      <c r="N6" s="115">
        <v>0.53232633399439511</v>
      </c>
      <c r="P6" s="111">
        <v>46.110936000000002</v>
      </c>
      <c r="Q6" s="111">
        <v>21.157378999999999</v>
      </c>
      <c r="R6" s="112">
        <v>67.268315000000001</v>
      </c>
    </row>
    <row r="7" spans="1:18" s="109" customFormat="1" x14ac:dyDescent="0.25">
      <c r="A7" s="110" t="s">
        <v>17</v>
      </c>
      <c r="B7" s="111">
        <v>2546.8933480000001</v>
      </c>
      <c r="C7" s="111">
        <v>248.20858100000001</v>
      </c>
      <c r="D7" s="112">
        <v>2795.1019289999999</v>
      </c>
      <c r="E7" s="112">
        <v>40.531665118568192</v>
      </c>
      <c r="F7" s="114">
        <v>7.3765508835539381E-2</v>
      </c>
      <c r="G7" s="115">
        <v>-7.5945832293736748E-3</v>
      </c>
      <c r="H7" s="115"/>
      <c r="I7" s="111">
        <v>36.932402071926361</v>
      </c>
      <c r="J7" s="111">
        <v>3.5992630466418349</v>
      </c>
      <c r="K7" s="114">
        <v>0.10481159259505576</v>
      </c>
      <c r="L7" s="114">
        <v>1.8261387107587335E-2</v>
      </c>
      <c r="M7" s="115">
        <v>1.2177273131006361E-2</v>
      </c>
      <c r="N7" s="115">
        <v>-0.17329874919462274</v>
      </c>
      <c r="P7" s="111">
        <v>2516.2522570000001</v>
      </c>
      <c r="Q7" s="111">
        <v>300.239755</v>
      </c>
      <c r="R7" s="112">
        <v>2816.4920120000002</v>
      </c>
    </row>
    <row r="8" spans="1:18" s="109" customFormat="1" x14ac:dyDescent="0.25">
      <c r="A8" s="110" t="s">
        <v>18</v>
      </c>
      <c r="B8" s="111">
        <v>144.848139</v>
      </c>
      <c r="C8" s="111">
        <v>0.17263800000000001</v>
      </c>
      <c r="D8" s="112">
        <v>145.02077700000001</v>
      </c>
      <c r="E8" s="112">
        <v>2.1029406862101441</v>
      </c>
      <c r="F8" s="114">
        <v>3.8272419678653823E-3</v>
      </c>
      <c r="G8" s="115">
        <v>-1.0522432350172695E-2</v>
      </c>
      <c r="H8" s="115"/>
      <c r="I8" s="111">
        <v>2.1004372692398574</v>
      </c>
      <c r="J8" s="111">
        <v>2.5034169702865877E-3</v>
      </c>
      <c r="K8" s="114">
        <v>5.9608951214788E-3</v>
      </c>
      <c r="L8" s="114">
        <v>1.2701451878811805E-5</v>
      </c>
      <c r="M8" s="115">
        <v>-1.0747206952103072E-2</v>
      </c>
      <c r="N8" s="115">
        <v>0.22254482621873506</v>
      </c>
      <c r="P8" s="111">
        <v>146.421764</v>
      </c>
      <c r="Q8" s="111">
        <v>0.141212</v>
      </c>
      <c r="R8" s="112">
        <v>146.56297599999999</v>
      </c>
    </row>
    <row r="9" spans="1:18" s="109" customFormat="1" ht="25.5" x14ac:dyDescent="0.25">
      <c r="A9" s="110" t="s">
        <v>19</v>
      </c>
      <c r="B9" s="111">
        <v>495.05898999999999</v>
      </c>
      <c r="C9" s="111">
        <v>1438.4933000000001</v>
      </c>
      <c r="D9" s="112">
        <v>1933.5522900000001</v>
      </c>
      <c r="E9" s="112">
        <v>28.038367078641397</v>
      </c>
      <c r="F9" s="114">
        <v>5.1028360380045518E-2</v>
      </c>
      <c r="G9" s="115">
        <v>-0.32020187771343389</v>
      </c>
      <c r="H9" s="115"/>
      <c r="I9" s="111">
        <v>7.1788312935676855</v>
      </c>
      <c r="J9" s="111">
        <v>20.85953578507371</v>
      </c>
      <c r="K9" s="114">
        <v>2.0373024732718327E-2</v>
      </c>
      <c r="L9" s="114">
        <v>0.10583390347399295</v>
      </c>
      <c r="M9" s="115">
        <v>-0.16677036194144756</v>
      </c>
      <c r="N9" s="115">
        <v>-0.36071480468714823</v>
      </c>
      <c r="O9" s="167"/>
      <c r="P9" s="111">
        <v>594.14472000000001</v>
      </c>
      <c r="Q9" s="111">
        <v>2250.1589439999998</v>
      </c>
      <c r="R9" s="112">
        <v>2844.303664</v>
      </c>
    </row>
    <row r="10" spans="1:18" s="109" customFormat="1" x14ac:dyDescent="0.25">
      <c r="A10" s="168" t="s">
        <v>102</v>
      </c>
      <c r="B10" s="129">
        <v>418.401791</v>
      </c>
      <c r="C10" s="129">
        <v>1432.773428</v>
      </c>
      <c r="D10" s="130">
        <v>1851.175219</v>
      </c>
      <c r="E10" s="130">
        <v>26.843820353679899</v>
      </c>
      <c r="F10" s="131">
        <v>4.8854347870644702E-2</v>
      </c>
      <c r="G10" s="132">
        <v>-0.3330496761735211</v>
      </c>
      <c r="H10" s="115"/>
      <c r="I10" s="111">
        <v>6.0672282115623561</v>
      </c>
      <c r="J10" s="111">
        <v>20.77659214211754</v>
      </c>
      <c r="K10" s="114">
        <v>1.7218372372667434E-2</v>
      </c>
      <c r="L10" s="114">
        <v>0.10541307677905346</v>
      </c>
      <c r="M10" s="115">
        <v>-0.21397107567214602</v>
      </c>
      <c r="N10" s="115">
        <v>-0.36130527650625954</v>
      </c>
      <c r="O10" s="167"/>
      <c r="P10" s="111">
        <v>532.29821200000004</v>
      </c>
      <c r="Q10" s="111">
        <v>2243.2836459999999</v>
      </c>
      <c r="R10" s="112">
        <v>2775.581858</v>
      </c>
    </row>
    <row r="11" spans="1:18" s="109" customFormat="1" x14ac:dyDescent="0.25">
      <c r="A11" s="169" t="s">
        <v>20</v>
      </c>
      <c r="B11" s="57">
        <v>100.03163499999999</v>
      </c>
      <c r="C11" s="57">
        <v>43.430644999999998</v>
      </c>
      <c r="D11" s="58">
        <v>143.46227999999999</v>
      </c>
      <c r="E11" s="58">
        <v>2.0803409814062146</v>
      </c>
      <c r="F11" s="142">
        <v>3.7861116881317937E-3</v>
      </c>
      <c r="G11" s="61">
        <v>6.9777376125070623E-2</v>
      </c>
      <c r="H11" s="106"/>
      <c r="I11" s="57">
        <v>1.4505548756618691</v>
      </c>
      <c r="J11" s="57">
        <v>0.62978610574434557</v>
      </c>
      <c r="K11" s="142">
        <v>4.1165740145618851E-3</v>
      </c>
      <c r="L11" s="142">
        <v>3.1953118521603498E-3</v>
      </c>
      <c r="M11" s="61">
        <v>4.4886932035336891E-2</v>
      </c>
      <c r="N11" s="61">
        <v>0.13187922415587772</v>
      </c>
      <c r="O11" s="167"/>
      <c r="P11" s="57">
        <v>95.734410999999994</v>
      </c>
      <c r="Q11" s="57">
        <v>38.370387999999998</v>
      </c>
      <c r="R11" s="58">
        <v>134.10479899999999</v>
      </c>
    </row>
    <row r="12" spans="1:18" s="109" customFormat="1" x14ac:dyDescent="0.25">
      <c r="A12" s="126" t="s">
        <v>26</v>
      </c>
      <c r="B12" s="102">
        <v>8538.2815040000005</v>
      </c>
      <c r="C12" s="102">
        <v>3350.5044440000001</v>
      </c>
      <c r="D12" s="103">
        <v>11888.785948000001</v>
      </c>
      <c r="E12" s="103">
        <v>172.39882585715728</v>
      </c>
      <c r="F12" s="105">
        <v>0.31375683862977666</v>
      </c>
      <c r="G12" s="106">
        <v>-2.4477364798206391E-2</v>
      </c>
      <c r="H12" s="106"/>
      <c r="I12" s="102">
        <v>123.81329031961496</v>
      </c>
      <c r="J12" s="102">
        <v>48.585535537542299</v>
      </c>
      <c r="K12" s="105">
        <v>0.35137352067054362</v>
      </c>
      <c r="L12" s="105">
        <v>0.24650581543583164</v>
      </c>
      <c r="M12" s="106">
        <v>-2.5732001679744543E-2</v>
      </c>
      <c r="N12" s="106">
        <v>-2.1265444163968361E-2</v>
      </c>
      <c r="O12" s="167"/>
      <c r="P12" s="102">
        <v>8763.7913989999997</v>
      </c>
      <c r="Q12" s="102">
        <v>3423.3024919999998</v>
      </c>
      <c r="R12" s="103">
        <v>12187.093891</v>
      </c>
    </row>
    <row r="13" spans="1:18" s="109" customFormat="1" x14ac:dyDescent="0.25">
      <c r="A13" s="110" t="s">
        <v>27</v>
      </c>
      <c r="B13" s="111">
        <v>50.640191000000002</v>
      </c>
      <c r="C13" s="111">
        <v>32.914251999999998</v>
      </c>
      <c r="D13" s="112">
        <v>83.554442999999992</v>
      </c>
      <c r="E13" s="112">
        <v>1.2116197508604327</v>
      </c>
      <c r="F13" s="114">
        <v>2.2050845228281731E-3</v>
      </c>
      <c r="G13" s="115">
        <v>-6.7039407499804748E-2</v>
      </c>
      <c r="H13" s="115"/>
      <c r="I13" s="111">
        <v>0.73433145383956089</v>
      </c>
      <c r="J13" s="111">
        <v>0.47728829702087172</v>
      </c>
      <c r="K13" s="114">
        <v>2.0839816760272953E-3</v>
      </c>
      <c r="L13" s="114">
        <v>2.4215919317015092E-3</v>
      </c>
      <c r="M13" s="115">
        <v>-0.16681707174192928</v>
      </c>
      <c r="N13" s="115">
        <v>0.14368256085083719</v>
      </c>
      <c r="P13" s="111">
        <v>60.779198999999998</v>
      </c>
      <c r="Q13" s="111">
        <v>28.779184999999998</v>
      </c>
      <c r="R13" s="112">
        <v>89.55838399999999</v>
      </c>
    </row>
    <row r="14" spans="1:18" s="109" customFormat="1" x14ac:dyDescent="0.25">
      <c r="A14" s="110" t="s">
        <v>28</v>
      </c>
      <c r="B14" s="111">
        <v>0.70172500000000004</v>
      </c>
      <c r="C14" s="111">
        <v>0.90728600000000004</v>
      </c>
      <c r="D14" s="112">
        <v>1.6090110000000002</v>
      </c>
      <c r="E14" s="112">
        <v>2.3332206366951616E-2</v>
      </c>
      <c r="F14" s="114">
        <v>4.2463394234586447E-5</v>
      </c>
      <c r="G14" s="115">
        <v>-0.5334202497706988</v>
      </c>
      <c r="H14" s="115"/>
      <c r="I14" s="111">
        <v>1.0175687122617013E-2</v>
      </c>
      <c r="J14" s="111">
        <v>1.3156519244334601E-2</v>
      </c>
      <c r="K14" s="114">
        <v>2.8877893482081335E-5</v>
      </c>
      <c r="L14" s="114">
        <v>6.6751523241231062E-5</v>
      </c>
      <c r="M14" s="115">
        <v>-0.4122984951625438</v>
      </c>
      <c r="N14" s="115">
        <v>-0.5975678940007727</v>
      </c>
      <c r="P14" s="111">
        <v>1.194016</v>
      </c>
      <c r="Q14" s="111">
        <v>2.2545069999999998</v>
      </c>
      <c r="R14" s="112">
        <v>3.4485229999999998</v>
      </c>
    </row>
    <row r="15" spans="1:18" s="109" customFormat="1" x14ac:dyDescent="0.25">
      <c r="A15" s="110" t="s">
        <v>29</v>
      </c>
      <c r="B15" s="111">
        <v>4338.5120379999998</v>
      </c>
      <c r="C15" s="111">
        <v>2535.8344050000001</v>
      </c>
      <c r="D15" s="112">
        <v>6874.3464430000004</v>
      </c>
      <c r="E15" s="112">
        <v>99.684632265407615</v>
      </c>
      <c r="F15" s="114">
        <v>0.18142081260739426</v>
      </c>
      <c r="G15" s="115">
        <v>-3.6968696544094071E-3</v>
      </c>
      <c r="H15" s="115"/>
      <c r="I15" s="111">
        <v>62.912595498800073</v>
      </c>
      <c r="J15" s="111">
        <v>36.772036766607535</v>
      </c>
      <c r="K15" s="114">
        <v>0.17854157754689029</v>
      </c>
      <c r="L15" s="114">
        <v>0.18656830285188003</v>
      </c>
      <c r="M15" s="115">
        <v>2.1119928045818526E-3</v>
      </c>
      <c r="N15" s="115">
        <v>-1.3480508689917015E-2</v>
      </c>
      <c r="P15" s="111">
        <v>4329.3684430000003</v>
      </c>
      <c r="Q15" s="111">
        <v>2570.485862</v>
      </c>
      <c r="R15" s="112">
        <v>6899.8543050000007</v>
      </c>
    </row>
    <row r="16" spans="1:18" s="109" customFormat="1" x14ac:dyDescent="0.25">
      <c r="A16" s="110" t="s">
        <v>30</v>
      </c>
      <c r="B16" s="111">
        <v>3953.4181370000001</v>
      </c>
      <c r="C16" s="111">
        <v>503.18253600000003</v>
      </c>
      <c r="D16" s="112">
        <v>4456.6006729999999</v>
      </c>
      <c r="E16" s="112">
        <v>64.624994234055237</v>
      </c>
      <c r="F16" s="114">
        <v>0.1176141066305465</v>
      </c>
      <c r="G16" s="115">
        <v>-5.1160511774646755E-2</v>
      </c>
      <c r="H16" s="115"/>
      <c r="I16" s="111">
        <v>57.328363713693307</v>
      </c>
      <c r="J16" s="111">
        <v>7.2966305203619237</v>
      </c>
      <c r="K16" s="114">
        <v>0.16269391549455189</v>
      </c>
      <c r="L16" s="114">
        <v>3.702052136414051E-2</v>
      </c>
      <c r="M16" s="115">
        <v>-5.3388704222794403E-2</v>
      </c>
      <c r="N16" s="115">
        <v>-3.3282140656900938E-2</v>
      </c>
      <c r="P16" s="111">
        <v>4176.3901980000001</v>
      </c>
      <c r="Q16" s="111">
        <v>520.50609299999996</v>
      </c>
      <c r="R16" s="112">
        <v>4696.896291</v>
      </c>
    </row>
    <row r="17" spans="1:18" s="133" customFormat="1" ht="12" x14ac:dyDescent="0.25">
      <c r="A17" s="168" t="s">
        <v>103</v>
      </c>
      <c r="B17" s="129">
        <v>108.46016899999999</v>
      </c>
      <c r="C17" s="129">
        <v>239.832761</v>
      </c>
      <c r="D17" s="130">
        <v>348.29293000000001</v>
      </c>
      <c r="E17" s="130">
        <v>5.0505823259817566</v>
      </c>
      <c r="F17" s="131">
        <v>9.1917954542941101E-3</v>
      </c>
      <c r="G17" s="132">
        <v>-2.9149747545657134E-2</v>
      </c>
      <c r="H17" s="132"/>
      <c r="I17" s="129">
        <v>1.5727767216647044</v>
      </c>
      <c r="J17" s="129">
        <v>3.4778056043170524</v>
      </c>
      <c r="K17" s="131">
        <v>4.4634311267669523E-3</v>
      </c>
      <c r="L17" s="131">
        <v>1.7645155022672138E-2</v>
      </c>
      <c r="M17" s="132">
        <v>2.6065603830183193E-3</v>
      </c>
      <c r="N17" s="132">
        <v>-4.2859727569638184E-2</v>
      </c>
      <c r="P17" s="129">
        <v>108.178196</v>
      </c>
      <c r="Q17" s="129">
        <v>250.57221799999999</v>
      </c>
      <c r="R17" s="130">
        <v>358.75041399999998</v>
      </c>
    </row>
    <row r="18" spans="1:18" s="133" customFormat="1" ht="12" x14ac:dyDescent="0.25">
      <c r="A18" s="170" t="s">
        <v>104</v>
      </c>
      <c r="B18" s="129">
        <v>2326.1517060000001</v>
      </c>
      <c r="C18" s="129">
        <v>13.428368000000001</v>
      </c>
      <c r="D18" s="130">
        <v>2339.580074</v>
      </c>
      <c r="E18" s="130">
        <v>33.926160292612003</v>
      </c>
      <c r="F18" s="131">
        <v>6.1743835825637562E-2</v>
      </c>
      <c r="G18" s="132">
        <v>-9.0523940512164836E-2</v>
      </c>
      <c r="H18" s="132"/>
      <c r="I18" s="129">
        <v>33.731436046881321</v>
      </c>
      <c r="J18" s="129">
        <v>0.19472424573068134</v>
      </c>
      <c r="K18" s="131">
        <v>9.5727473282311126E-2</v>
      </c>
      <c r="L18" s="131">
        <v>9.879619201043589E-4</v>
      </c>
      <c r="M18" s="132">
        <v>-8.6672038975204369E-2</v>
      </c>
      <c r="N18" s="132">
        <v>-0.47446515830403102</v>
      </c>
      <c r="P18" s="129">
        <v>2546.8964110000002</v>
      </c>
      <c r="Q18" s="129">
        <v>25.551812999999999</v>
      </c>
      <c r="R18" s="130">
        <v>2572.4482240000002</v>
      </c>
    </row>
    <row r="19" spans="1:18" s="133" customFormat="1" ht="12" x14ac:dyDescent="0.25">
      <c r="A19" s="170" t="s">
        <v>105</v>
      </c>
      <c r="B19" s="129">
        <v>87.906424999999999</v>
      </c>
      <c r="C19" s="129">
        <v>163.300511</v>
      </c>
      <c r="D19" s="130">
        <v>251.20693599999998</v>
      </c>
      <c r="E19" s="130">
        <v>3.6427420766928296</v>
      </c>
      <c r="F19" s="131">
        <v>6.6295998957313067E-3</v>
      </c>
      <c r="G19" s="132">
        <v>-4.6755496128169649E-2</v>
      </c>
      <c r="H19" s="132"/>
      <c r="I19" s="129">
        <v>1.2747276737579509</v>
      </c>
      <c r="J19" s="129">
        <v>2.3680144029348789</v>
      </c>
      <c r="K19" s="131">
        <v>3.6175886245189662E-3</v>
      </c>
      <c r="L19" s="131">
        <v>1.2014467163960877E-2</v>
      </c>
      <c r="M19" s="132">
        <v>-8.9324340065321084E-2</v>
      </c>
      <c r="N19" s="132">
        <v>-2.2149923552483131E-2</v>
      </c>
      <c r="P19" s="129">
        <v>96.528796</v>
      </c>
      <c r="Q19" s="129">
        <v>166.999538</v>
      </c>
      <c r="R19" s="130">
        <v>263.52833399999997</v>
      </c>
    </row>
    <row r="20" spans="1:18" s="133" customFormat="1" ht="12" x14ac:dyDescent="0.25">
      <c r="A20" s="170" t="s">
        <v>106</v>
      </c>
      <c r="B20" s="129">
        <v>1430.8998360000001</v>
      </c>
      <c r="C20" s="129">
        <v>86.620896999999999</v>
      </c>
      <c r="D20" s="130">
        <v>1517.5207330000001</v>
      </c>
      <c r="E20" s="130">
        <v>22.005509538768649</v>
      </c>
      <c r="F20" s="131">
        <v>4.0048875454883524E-2</v>
      </c>
      <c r="G20" s="132">
        <v>1.0219497107316178E-2</v>
      </c>
      <c r="H20" s="132"/>
      <c r="I20" s="129">
        <v>20.749423256888374</v>
      </c>
      <c r="J20" s="129">
        <v>1.2560862818802729</v>
      </c>
      <c r="K20" s="131">
        <v>5.888542241980213E-2</v>
      </c>
      <c r="L20" s="131">
        <v>6.372937330975879E-3</v>
      </c>
      <c r="M20" s="132">
        <v>4.2904952666971141E-3</v>
      </c>
      <c r="N20" s="132">
        <v>0.11938579464512933</v>
      </c>
      <c r="P20" s="129">
        <v>1424.786795</v>
      </c>
      <c r="Q20" s="129">
        <v>77.382523000000006</v>
      </c>
      <c r="R20" s="130">
        <v>1502.169318</v>
      </c>
    </row>
    <row r="21" spans="1:18" s="109" customFormat="1" x14ac:dyDescent="0.25">
      <c r="A21" s="118" t="s">
        <v>32</v>
      </c>
      <c r="B21" s="119">
        <v>195.00941399999999</v>
      </c>
      <c r="C21" s="119">
        <v>277.66596399999997</v>
      </c>
      <c r="D21" s="120">
        <v>472.67537799999997</v>
      </c>
      <c r="E21" s="120">
        <v>6.854247400467032</v>
      </c>
      <c r="F21" s="122">
        <v>1.2474371474773116E-2</v>
      </c>
      <c r="G21" s="123">
        <v>-4.9586172848410826E-2</v>
      </c>
      <c r="H21" s="115"/>
      <c r="I21" s="119">
        <v>2.8278239806603578</v>
      </c>
      <c r="J21" s="119">
        <v>4.0264234198066742</v>
      </c>
      <c r="K21" s="122">
        <v>8.0251681007447364E-3</v>
      </c>
      <c r="L21" s="122">
        <v>2.0428647691295605E-2</v>
      </c>
      <c r="M21" s="123">
        <v>-5.3561687908053601E-3</v>
      </c>
      <c r="N21" s="123">
        <v>-7.8369381750427514E-2</v>
      </c>
      <c r="P21" s="119">
        <v>196.05954199999999</v>
      </c>
      <c r="Q21" s="119">
        <v>301.27684399999998</v>
      </c>
      <c r="R21" s="120">
        <v>497.33638599999995</v>
      </c>
    </row>
    <row r="22" spans="1:18" s="109" customFormat="1" x14ac:dyDescent="0.25">
      <c r="A22" s="126" t="s">
        <v>33</v>
      </c>
      <c r="B22" s="102">
        <v>815.80996400000004</v>
      </c>
      <c r="C22" s="102">
        <v>489.28102799999999</v>
      </c>
      <c r="D22" s="103">
        <v>1305.0909919999999</v>
      </c>
      <c r="E22" s="103">
        <v>18.925074069098095</v>
      </c>
      <c r="F22" s="105">
        <v>3.4442644149296368E-2</v>
      </c>
      <c r="G22" s="106">
        <v>-4.7333024409961566E-2</v>
      </c>
      <c r="H22" s="106"/>
      <c r="I22" s="102">
        <v>11.830028779332999</v>
      </c>
      <c r="J22" s="102">
        <v>7.095045289765098</v>
      </c>
      <c r="K22" s="105">
        <v>3.3572800230877636E-2</v>
      </c>
      <c r="L22" s="105">
        <v>3.5997749234569276E-2</v>
      </c>
      <c r="M22" s="106">
        <v>-4.2069336234172083E-2</v>
      </c>
      <c r="N22" s="106">
        <v>-5.5982045606513764E-2</v>
      </c>
      <c r="P22" s="102">
        <v>851.63780099999997</v>
      </c>
      <c r="Q22" s="102">
        <v>518.29631600000005</v>
      </c>
      <c r="R22" s="103">
        <v>1369.934117</v>
      </c>
    </row>
    <row r="23" spans="1:18" s="109" customFormat="1" x14ac:dyDescent="0.25">
      <c r="A23" s="110" t="s">
        <v>34</v>
      </c>
      <c r="B23" s="111">
        <v>52.470002000000001</v>
      </c>
      <c r="C23" s="111">
        <v>6.5377029999999996</v>
      </c>
      <c r="D23" s="112">
        <v>59.007705000000001</v>
      </c>
      <c r="E23" s="112">
        <v>0.85566845117914214</v>
      </c>
      <c r="F23" s="114">
        <v>1.5572717901202527E-3</v>
      </c>
      <c r="G23" s="115">
        <v>-5.9324543884981873E-2</v>
      </c>
      <c r="H23" s="115"/>
      <c r="I23" s="111">
        <v>0.76086547247866165</v>
      </c>
      <c r="J23" s="111">
        <v>9.4802978700480378E-2</v>
      </c>
      <c r="K23" s="114">
        <v>2.1592833784753207E-3</v>
      </c>
      <c r="L23" s="114">
        <v>4.809967681070423E-4</v>
      </c>
      <c r="M23" s="115">
        <v>1.0919607541255871E-2</v>
      </c>
      <c r="N23" s="115">
        <v>-0.39610201148363544</v>
      </c>
      <c r="P23" s="111">
        <v>51.903238999999999</v>
      </c>
      <c r="Q23" s="111">
        <v>10.825839999999999</v>
      </c>
      <c r="R23" s="112">
        <v>62.729078999999999</v>
      </c>
    </row>
    <row r="24" spans="1:18" s="109" customFormat="1" x14ac:dyDescent="0.25">
      <c r="A24" s="110" t="s">
        <v>35</v>
      </c>
      <c r="B24" s="111">
        <v>550.94445599999995</v>
      </c>
      <c r="C24" s="111">
        <v>278.16353099999998</v>
      </c>
      <c r="D24" s="112">
        <v>829.10798699999987</v>
      </c>
      <c r="E24" s="112">
        <v>12.022862897252928</v>
      </c>
      <c r="F24" s="114">
        <v>2.1880981121338117E-2</v>
      </c>
      <c r="G24" s="115">
        <v>7.8347756682413117E-3</v>
      </c>
      <c r="H24" s="115"/>
      <c r="I24" s="111">
        <v>7.9892242775965432</v>
      </c>
      <c r="J24" s="111">
        <v>4.0336386196563865</v>
      </c>
      <c r="K24" s="114">
        <v>2.2672863749918049E-2</v>
      </c>
      <c r="L24" s="114">
        <v>2.0465255062250925E-2</v>
      </c>
      <c r="M24" s="115">
        <v>-1.9596480321819487E-2</v>
      </c>
      <c r="N24" s="115">
        <v>6.6963429556210263E-2</v>
      </c>
      <c r="P24" s="111">
        <v>561.95683199999996</v>
      </c>
      <c r="Q24" s="111">
        <v>260.70577800000001</v>
      </c>
      <c r="R24" s="112">
        <v>822.66260999999997</v>
      </c>
    </row>
    <row r="25" spans="1:18" s="109" customFormat="1" x14ac:dyDescent="0.25">
      <c r="A25" s="110" t="s">
        <v>38</v>
      </c>
      <c r="B25" s="111">
        <v>164.178225</v>
      </c>
      <c r="C25" s="111">
        <v>194.138453</v>
      </c>
      <c r="D25" s="112">
        <v>358.31667800000002</v>
      </c>
      <c r="E25" s="112">
        <v>5.1959363085874184</v>
      </c>
      <c r="F25" s="114">
        <v>9.4563320939020108E-3</v>
      </c>
      <c r="G25" s="115">
        <v>-0.13944636496788354</v>
      </c>
      <c r="H25" s="115"/>
      <c r="I25" s="111">
        <v>2.3807420997493582</v>
      </c>
      <c r="J25" s="111">
        <v>2.8151942088380602</v>
      </c>
      <c r="K25" s="114">
        <v>6.7563807668633473E-3</v>
      </c>
      <c r="L25" s="114">
        <v>1.4283299265552586E-2</v>
      </c>
      <c r="M25" s="115">
        <v>-8.3663595862811913E-2</v>
      </c>
      <c r="N25" s="115">
        <v>-0.18157967014210852</v>
      </c>
      <c r="P25" s="111">
        <v>179.16807</v>
      </c>
      <c r="Q25" s="111">
        <v>237.21118100000001</v>
      </c>
      <c r="R25" s="112">
        <v>416.37925100000001</v>
      </c>
    </row>
    <row r="26" spans="1:18" s="109" customFormat="1" x14ac:dyDescent="0.25">
      <c r="A26" s="127" t="s">
        <v>39</v>
      </c>
      <c r="B26" s="119">
        <v>47.840662999999999</v>
      </c>
      <c r="C26" s="119">
        <v>9.4160559999999993</v>
      </c>
      <c r="D26" s="120">
        <v>57.256718999999997</v>
      </c>
      <c r="E26" s="120">
        <v>0.83027747082062164</v>
      </c>
      <c r="F26" s="122">
        <v>1.5110615349900878E-3</v>
      </c>
      <c r="G26" s="123">
        <v>-0.12568160009985452</v>
      </c>
      <c r="H26" s="115"/>
      <c r="I26" s="119">
        <v>0.69373560643636767</v>
      </c>
      <c r="J26" s="119">
        <v>0.136541864384254</v>
      </c>
      <c r="K26" s="122">
        <v>1.9687734799617366E-3</v>
      </c>
      <c r="L26" s="122">
        <v>6.9276510485638825E-4</v>
      </c>
      <c r="M26" s="123">
        <v>-0.17708940280258412</v>
      </c>
      <c r="N26" s="123">
        <v>0.28086166545033575</v>
      </c>
      <c r="P26" s="119">
        <v>58.135917999999997</v>
      </c>
      <c r="Q26" s="119">
        <v>7.3513450000000002</v>
      </c>
      <c r="R26" s="120">
        <v>65.487262999999999</v>
      </c>
    </row>
    <row r="27" spans="1:18" s="109" customFormat="1" x14ac:dyDescent="0.25">
      <c r="A27" s="109" t="s">
        <v>40</v>
      </c>
      <c r="B27" s="102">
        <v>815.844244</v>
      </c>
      <c r="C27" s="102">
        <v>94.439432999999994</v>
      </c>
      <c r="D27" s="103">
        <v>910.28367700000001</v>
      </c>
      <c r="E27" s="103">
        <v>13.199988442733781</v>
      </c>
      <c r="F27" s="105">
        <v>2.4023287996017398E-2</v>
      </c>
      <c r="G27" s="106">
        <v>-4.6573571154638782E-2</v>
      </c>
      <c r="H27" s="106"/>
      <c r="I27" s="102">
        <v>11.830525872289018</v>
      </c>
      <c r="J27" s="102">
        <v>1.369462570444764</v>
      </c>
      <c r="K27" s="105">
        <v>3.3574210946170038E-2</v>
      </c>
      <c r="L27" s="105">
        <v>6.9481685012093017E-3</v>
      </c>
      <c r="M27" s="106">
        <v>-6.3441822881161181E-2</v>
      </c>
      <c r="N27" s="106">
        <v>0.12910726891917013</v>
      </c>
      <c r="P27" s="102">
        <v>871.10898599999996</v>
      </c>
      <c r="Q27" s="102">
        <v>83.640798000000004</v>
      </c>
      <c r="R27" s="103">
        <v>954.74978399999998</v>
      </c>
    </row>
    <row r="28" spans="1:18" s="109" customFormat="1" x14ac:dyDescent="0.25">
      <c r="A28" s="32" t="s">
        <v>107</v>
      </c>
      <c r="B28" s="111">
        <v>359.85242899999997</v>
      </c>
      <c r="C28" s="111"/>
      <c r="D28" s="112">
        <v>359.85242899999997</v>
      </c>
      <c r="E28" s="112">
        <v>5.2182061745238553</v>
      </c>
      <c r="F28" s="114">
        <v>9.4968620841625866E-3</v>
      </c>
      <c r="G28" s="115">
        <v>-0.15093094113399952</v>
      </c>
      <c r="H28" s="115"/>
      <c r="I28" s="111">
        <v>5.2182061745238553</v>
      </c>
      <c r="J28" s="111">
        <v>0</v>
      </c>
      <c r="K28" s="114">
        <v>1.4808906785322221E-2</v>
      </c>
      <c r="L28" s="114">
        <v>0</v>
      </c>
      <c r="M28" s="115">
        <v>-0.15093094113399952</v>
      </c>
      <c r="N28" s="115"/>
      <c r="O28" s="3"/>
      <c r="P28" s="111">
        <v>423.81997699999999</v>
      </c>
      <c r="Q28" s="111"/>
      <c r="R28" s="112">
        <v>423.81997699999999</v>
      </c>
    </row>
    <row r="29" spans="1:18" s="109" customFormat="1" x14ac:dyDescent="0.25">
      <c r="A29" s="32" t="s">
        <v>42</v>
      </c>
      <c r="B29" s="111">
        <v>47.938127000000001</v>
      </c>
      <c r="C29" s="111">
        <v>72.465620000000001</v>
      </c>
      <c r="D29" s="112">
        <v>120.40374700000001</v>
      </c>
      <c r="E29" s="112">
        <v>1.7459700849517072</v>
      </c>
      <c r="F29" s="114">
        <v>3.1775741596436601E-3</v>
      </c>
      <c r="G29" s="115">
        <v>5.7886048166653659E-2</v>
      </c>
      <c r="H29" s="115"/>
      <c r="I29" s="111">
        <v>0.6951489281360631</v>
      </c>
      <c r="J29" s="111">
        <v>1.050821156815644</v>
      </c>
      <c r="K29" s="114">
        <v>1.9727843888082755E-3</v>
      </c>
      <c r="L29" s="114">
        <v>5.3314947189973374E-3</v>
      </c>
      <c r="M29" s="115">
        <v>-0.11113591811658463</v>
      </c>
      <c r="N29" s="115">
        <v>0.21010947852701523</v>
      </c>
      <c r="P29" s="111">
        <v>53.931897999999997</v>
      </c>
      <c r="Q29" s="111">
        <v>59.883524000000001</v>
      </c>
      <c r="R29" s="112">
        <v>113.815422</v>
      </c>
    </row>
    <row r="30" spans="1:18" s="109" customFormat="1" x14ac:dyDescent="0.25">
      <c r="A30" s="127" t="s">
        <v>108</v>
      </c>
      <c r="B30" s="119">
        <v>408.05368800000002</v>
      </c>
      <c r="C30" s="119">
        <v>21.973813</v>
      </c>
      <c r="D30" s="120">
        <v>430.02750100000003</v>
      </c>
      <c r="E30" s="120">
        <v>6.2358121832582203</v>
      </c>
      <c r="F30" s="122">
        <v>1.1348851752211151E-2</v>
      </c>
      <c r="G30" s="123">
        <v>3.0958213057073136E-2</v>
      </c>
      <c r="H30" s="115"/>
      <c r="I30" s="119">
        <v>5.9171707696290996</v>
      </c>
      <c r="J30" s="119">
        <v>0.31864141362912007</v>
      </c>
      <c r="K30" s="122">
        <v>1.6792519772039546E-2</v>
      </c>
      <c r="L30" s="122">
        <v>1.6166737822119652E-3</v>
      </c>
      <c r="M30" s="123">
        <v>3.7361920222156675E-2</v>
      </c>
      <c r="N30" s="123">
        <v>-7.5070102739901889E-2</v>
      </c>
      <c r="P30" s="119">
        <v>393.35711099999997</v>
      </c>
      <c r="Q30" s="119">
        <v>23.757273999999999</v>
      </c>
      <c r="R30" s="120">
        <v>417.11438499999997</v>
      </c>
    </row>
    <row r="31" spans="1:18" s="109" customFormat="1" x14ac:dyDescent="0.25">
      <c r="A31" s="109" t="s">
        <v>49</v>
      </c>
      <c r="B31" s="102">
        <v>122.302333</v>
      </c>
      <c r="C31" s="102">
        <v>1200.01909</v>
      </c>
      <c r="D31" s="103">
        <v>1322.3214230000001</v>
      </c>
      <c r="E31" s="103">
        <v>19.174931883546552</v>
      </c>
      <c r="F31" s="105">
        <v>3.4897372292475533E-2</v>
      </c>
      <c r="G31" s="106">
        <v>1.9527219787714989E-2</v>
      </c>
      <c r="H31" s="106"/>
      <c r="I31" s="102">
        <v>1.7735014072095445</v>
      </c>
      <c r="J31" s="102">
        <v>17.401430476337005</v>
      </c>
      <c r="K31" s="105">
        <v>5.0330738465695834E-3</v>
      </c>
      <c r="L31" s="105">
        <v>8.8288700780190535E-2</v>
      </c>
      <c r="M31" s="106">
        <v>-1.9182240066117573E-2</v>
      </c>
      <c r="N31" s="106">
        <v>2.3644634302178114E-2</v>
      </c>
      <c r="P31" s="102">
        <v>124.694248</v>
      </c>
      <c r="Q31" s="102">
        <v>1172.3004739999999</v>
      </c>
      <c r="R31" s="103">
        <v>1296.9947219999999</v>
      </c>
    </row>
    <row r="32" spans="1:18" s="3" customFormat="1" x14ac:dyDescent="0.25">
      <c r="A32" s="32" t="s">
        <v>50</v>
      </c>
      <c r="B32" s="111">
        <v>13.642087999999999</v>
      </c>
      <c r="C32" s="111">
        <v>39.440758000000002</v>
      </c>
      <c r="D32" s="112">
        <v>53.082846000000004</v>
      </c>
      <c r="E32" s="112">
        <v>0.76975229965308634</v>
      </c>
      <c r="F32" s="114">
        <v>1.4009088917302866E-3</v>
      </c>
      <c r="G32" s="115">
        <v>-0.14818420437232471</v>
      </c>
      <c r="H32" s="115"/>
      <c r="I32" s="111">
        <v>0.19782339119627784</v>
      </c>
      <c r="J32" s="111">
        <v>0.57192890845680844</v>
      </c>
      <c r="K32" s="114">
        <v>5.6140904789936223E-4</v>
      </c>
      <c r="L32" s="114">
        <v>2.9017649057615459E-3</v>
      </c>
      <c r="M32" s="115">
        <v>-0.11834281055918883</v>
      </c>
      <c r="N32" s="115">
        <v>-0.15804122739261917</v>
      </c>
      <c r="P32" s="111">
        <v>15.473234</v>
      </c>
      <c r="Q32" s="111">
        <v>46.844048999999998</v>
      </c>
      <c r="R32" s="112">
        <v>62.317282999999996</v>
      </c>
    </row>
    <row r="33" spans="1:18" s="3" customFormat="1" x14ac:dyDescent="0.25">
      <c r="A33" s="32" t="s">
        <v>51</v>
      </c>
      <c r="B33" s="111">
        <v>102.975521</v>
      </c>
      <c r="C33" s="111">
        <v>1033.414123</v>
      </c>
      <c r="D33" s="112">
        <v>1136.3896440000001</v>
      </c>
      <c r="E33" s="112">
        <v>16.478742337420115</v>
      </c>
      <c r="F33" s="114">
        <v>2.9990448453909479E-2</v>
      </c>
      <c r="G33" s="115">
        <v>2.0072299225586399E-2</v>
      </c>
      <c r="H33" s="115"/>
      <c r="I33" s="111">
        <v>1.4932440528475939</v>
      </c>
      <c r="J33" s="111">
        <v>14.985498284572522</v>
      </c>
      <c r="K33" s="114">
        <v>4.237722935195168E-3</v>
      </c>
      <c r="L33" s="114">
        <v>7.603111571130923E-2</v>
      </c>
      <c r="M33" s="115">
        <v>-9.4695006164391415E-3</v>
      </c>
      <c r="N33" s="115">
        <v>2.3112849884170172E-2</v>
      </c>
      <c r="P33" s="111">
        <v>103.95997</v>
      </c>
      <c r="Q33" s="111">
        <v>1010.06856</v>
      </c>
      <c r="R33" s="112">
        <v>1114.02853</v>
      </c>
    </row>
    <row r="34" spans="1:18" s="3" customFormat="1" x14ac:dyDescent="0.25">
      <c r="A34" s="127" t="s">
        <v>55</v>
      </c>
      <c r="B34" s="119">
        <v>5.6847240000000001</v>
      </c>
      <c r="C34" s="119">
        <v>127.164209</v>
      </c>
      <c r="D34" s="120">
        <v>132.84893299999999</v>
      </c>
      <c r="E34" s="120">
        <v>1.9264372464733479</v>
      </c>
      <c r="F34" s="122">
        <v>3.5060149468357643E-3</v>
      </c>
      <c r="G34" s="123">
        <v>0.10112005239931343</v>
      </c>
      <c r="H34" s="115"/>
      <c r="I34" s="119">
        <v>8.2433963165672974E-2</v>
      </c>
      <c r="J34" s="119">
        <v>1.8440032833076752</v>
      </c>
      <c r="K34" s="122">
        <v>2.3394186347505265E-4</v>
      </c>
      <c r="L34" s="122">
        <v>9.3558201631197477E-3</v>
      </c>
      <c r="M34" s="123">
        <v>8.0531544689609103E-2</v>
      </c>
      <c r="N34" s="123">
        <v>0.10205877368473715</v>
      </c>
      <c r="P34" s="119">
        <v>5.2610440000000001</v>
      </c>
      <c r="Q34" s="119">
        <v>115.38786500000001</v>
      </c>
      <c r="R34" s="120">
        <v>120.648909</v>
      </c>
    </row>
    <row r="35" spans="1:18" s="109" customFormat="1" x14ac:dyDescent="0.25">
      <c r="A35" s="109" t="s">
        <v>56</v>
      </c>
      <c r="B35" s="102">
        <v>267.15383200000002</v>
      </c>
      <c r="C35" s="102">
        <v>422.31102700000002</v>
      </c>
      <c r="D35" s="103">
        <v>689.46485900000005</v>
      </c>
      <c r="E35" s="103">
        <v>9.9979032914934685</v>
      </c>
      <c r="F35" s="105">
        <v>1.8195660637876657E-2</v>
      </c>
      <c r="G35" s="106">
        <v>-5.4464030828758947E-2</v>
      </c>
      <c r="H35" s="106"/>
      <c r="I35" s="102">
        <v>3.8739873996796308</v>
      </c>
      <c r="J35" s="102">
        <v>6.1239158918138381</v>
      </c>
      <c r="K35" s="105">
        <v>1.0994107241192564E-2</v>
      </c>
      <c r="L35" s="105">
        <v>3.1070582301301528E-2</v>
      </c>
      <c r="M35" s="106">
        <v>-4.3784071593921614E-2</v>
      </c>
      <c r="N35" s="106">
        <v>-6.109783956783843E-2</v>
      </c>
      <c r="P35" s="102">
        <v>279.38651099999998</v>
      </c>
      <c r="Q35" s="102">
        <v>449.79236900000001</v>
      </c>
      <c r="R35" s="103">
        <v>729.17887999999994</v>
      </c>
    </row>
    <row r="36" spans="1:18" s="3" customFormat="1" x14ac:dyDescent="0.25">
      <c r="A36" s="32" t="s">
        <v>57</v>
      </c>
      <c r="B36" s="111">
        <v>54.321007000000002</v>
      </c>
      <c r="C36" s="111">
        <v>18.921959000000001</v>
      </c>
      <c r="D36" s="112">
        <v>73.242965999999996</v>
      </c>
      <c r="E36" s="112">
        <v>1.062093421138588</v>
      </c>
      <c r="F36" s="114">
        <v>1.9329544298755017E-3</v>
      </c>
      <c r="G36" s="115">
        <v>-1.628588013732768E-2</v>
      </c>
      <c r="H36" s="115"/>
      <c r="I36" s="111">
        <v>0.78770682449319684</v>
      </c>
      <c r="J36" s="111">
        <v>0.27438659664539111</v>
      </c>
      <c r="K36" s="114">
        <v>2.2354572717024398E-3</v>
      </c>
      <c r="L36" s="114">
        <v>1.3921405003032353E-3</v>
      </c>
      <c r="M36" s="115">
        <v>-5.8089665080441777E-2</v>
      </c>
      <c r="N36" s="115">
        <v>0.12735135963444222</v>
      </c>
      <c r="P36" s="111">
        <v>57.671101999999998</v>
      </c>
      <c r="Q36" s="111">
        <v>16.784438000000002</v>
      </c>
      <c r="R36" s="112">
        <v>74.455539999999999</v>
      </c>
    </row>
    <row r="37" spans="1:18" s="3" customFormat="1" x14ac:dyDescent="0.25">
      <c r="A37" s="32" t="s">
        <v>93</v>
      </c>
      <c r="B37" s="111">
        <v>8.9532229999999995</v>
      </c>
      <c r="C37" s="111">
        <v>32.427785999999998</v>
      </c>
      <c r="D37" s="112">
        <v>41.381008999999999</v>
      </c>
      <c r="E37" s="112">
        <v>0.60006441327043869</v>
      </c>
      <c r="F37" s="114">
        <v>1.0920858210366304E-3</v>
      </c>
      <c r="G37" s="115">
        <v>-2.9929872063106933E-2</v>
      </c>
      <c r="H37" s="115"/>
      <c r="I37" s="111">
        <v>0.12983034092702758</v>
      </c>
      <c r="J37" s="111">
        <v>0.47023407234341114</v>
      </c>
      <c r="K37" s="114">
        <v>3.6844949248682982E-4</v>
      </c>
      <c r="L37" s="114">
        <v>2.3858012918094923E-3</v>
      </c>
      <c r="M37" s="115">
        <v>5.044965939551771E-2</v>
      </c>
      <c r="N37" s="115">
        <v>-5.0000262197908096E-2</v>
      </c>
      <c r="P37" s="111">
        <v>8.5232290000000006</v>
      </c>
      <c r="Q37" s="111">
        <v>34.134520999999999</v>
      </c>
      <c r="R37" s="112">
        <v>42.65775</v>
      </c>
    </row>
    <row r="38" spans="1:18" s="3" customFormat="1" x14ac:dyDescent="0.25">
      <c r="A38" s="32" t="s">
        <v>60</v>
      </c>
      <c r="B38" s="111">
        <v>27.467445999999999</v>
      </c>
      <c r="C38" s="111">
        <v>79.748133999999993</v>
      </c>
      <c r="D38" s="112">
        <v>107.21557999999999</v>
      </c>
      <c r="E38" s="112">
        <v>1.5547289846448593</v>
      </c>
      <c r="F38" s="114">
        <v>2.8295253678376599E-3</v>
      </c>
      <c r="G38" s="115">
        <v>-5.4748013000087137E-2</v>
      </c>
      <c r="H38" s="115"/>
      <c r="I38" s="111">
        <v>0.39830437358420767</v>
      </c>
      <c r="J38" s="111">
        <v>1.1564246110606518</v>
      </c>
      <c r="K38" s="114">
        <v>1.1303601550647631E-3</v>
      </c>
      <c r="L38" s="114">
        <v>5.8672892782935127E-3</v>
      </c>
      <c r="M38" s="115">
        <v>-8.4172872358604267E-2</v>
      </c>
      <c r="N38" s="115">
        <v>-4.4170610728743953E-2</v>
      </c>
      <c r="P38" s="111">
        <v>29.991955000000001</v>
      </c>
      <c r="Q38" s="111">
        <v>83.433440000000004</v>
      </c>
      <c r="R38" s="112">
        <v>113.42539500000001</v>
      </c>
    </row>
    <row r="39" spans="1:18" s="3" customFormat="1" x14ac:dyDescent="0.25">
      <c r="A39" s="127" t="s">
        <v>61</v>
      </c>
      <c r="B39" s="119">
        <v>176.41215500000001</v>
      </c>
      <c r="C39" s="119">
        <v>291.21314699999999</v>
      </c>
      <c r="D39" s="120">
        <v>467.62530200000003</v>
      </c>
      <c r="E39" s="120">
        <v>6.7810164434376592</v>
      </c>
      <c r="F39" s="122">
        <v>1.2341094966344883E-2</v>
      </c>
      <c r="G39" s="123">
        <v>-6.2198944747727469E-2</v>
      </c>
      <c r="H39" s="115"/>
      <c r="I39" s="119">
        <v>2.558145846174237</v>
      </c>
      <c r="J39" s="119">
        <v>4.2228705972634222</v>
      </c>
      <c r="K39" s="122">
        <v>7.2598402807858096E-3</v>
      </c>
      <c r="L39" s="122">
        <v>2.1425351157322539E-2</v>
      </c>
      <c r="M39" s="123">
        <v>-3.7052738335883517E-2</v>
      </c>
      <c r="N39" s="123">
        <v>-7.6803278681508713E-2</v>
      </c>
      <c r="P39" s="119">
        <v>183.20022499999999</v>
      </c>
      <c r="Q39" s="119">
        <v>315.43997100000001</v>
      </c>
      <c r="R39" s="120">
        <v>498.640196</v>
      </c>
    </row>
    <row r="40" spans="1:18" s="109" customFormat="1" x14ac:dyDescent="0.25">
      <c r="A40" s="109" t="s">
        <v>62</v>
      </c>
      <c r="B40" s="102">
        <v>9485.9839090000005</v>
      </c>
      <c r="C40" s="102">
        <v>4845.6129510000001</v>
      </c>
      <c r="D40" s="103">
        <v>14331.596860000001</v>
      </c>
      <c r="E40" s="103">
        <v>207.82193254457289</v>
      </c>
      <c r="F40" s="105">
        <v>0.37822503853444212</v>
      </c>
      <c r="G40" s="106">
        <v>6.8111159997766402E-2</v>
      </c>
      <c r="H40" s="106"/>
      <c r="I40" s="102">
        <v>137.55588629187145</v>
      </c>
      <c r="J40" s="102">
        <v>70.266046252701443</v>
      </c>
      <c r="K40" s="105">
        <v>0.39037405379149881</v>
      </c>
      <c r="L40" s="105">
        <v>0.35650505520495929</v>
      </c>
      <c r="M40" s="106">
        <v>7.8694516396168757E-2</v>
      </c>
      <c r="N40" s="106">
        <v>4.7982600993661473E-2</v>
      </c>
      <c r="P40" s="102">
        <v>8793.9483930000006</v>
      </c>
      <c r="Q40" s="102">
        <v>4623.7532440000004</v>
      </c>
      <c r="R40" s="103">
        <v>13417.701637000002</v>
      </c>
    </row>
    <row r="41" spans="1:18" s="3" customFormat="1" x14ac:dyDescent="0.25">
      <c r="A41" s="32" t="s">
        <v>63</v>
      </c>
      <c r="B41" s="111">
        <v>43.532299999999999</v>
      </c>
      <c r="C41" s="111">
        <v>80.521095000000003</v>
      </c>
      <c r="D41" s="112">
        <v>124.05339499999999</v>
      </c>
      <c r="E41" s="112">
        <v>1.7988934896411295</v>
      </c>
      <c r="F41" s="114">
        <v>3.273891985837185E-3</v>
      </c>
      <c r="G41" s="115">
        <v>-0.23867211627906215</v>
      </c>
      <c r="H41" s="115"/>
      <c r="I41" s="111">
        <v>0.63126020097317403</v>
      </c>
      <c r="J41" s="111">
        <v>1.1676332886679555</v>
      </c>
      <c r="K41" s="114">
        <v>1.7914726173786158E-3</v>
      </c>
      <c r="L41" s="114">
        <v>5.9241581423077989E-3</v>
      </c>
      <c r="M41" s="115">
        <v>-0.24447410079335397</v>
      </c>
      <c r="N41" s="115">
        <v>-0.23549811049926994</v>
      </c>
      <c r="P41" s="111">
        <v>57.618541</v>
      </c>
      <c r="Q41" s="111">
        <v>105.324913</v>
      </c>
      <c r="R41" s="112">
        <v>162.943454</v>
      </c>
    </row>
    <row r="42" spans="1:18" s="3" customFormat="1" x14ac:dyDescent="0.25">
      <c r="A42" s="32" t="s">
        <v>64</v>
      </c>
      <c r="B42" s="111">
        <v>1619.1742850000001</v>
      </c>
      <c r="C42" s="111">
        <v>1.540951</v>
      </c>
      <c r="D42" s="112">
        <v>1620.715236</v>
      </c>
      <c r="E42" s="112">
        <v>23.501929041140606</v>
      </c>
      <c r="F42" s="114">
        <v>4.2772280617266636E-2</v>
      </c>
      <c r="G42" s="115">
        <v>-1.3535936397358617E-2</v>
      </c>
      <c r="H42" s="115"/>
      <c r="I42" s="111">
        <v>23.479583770205007</v>
      </c>
      <c r="J42" s="111">
        <v>2.2345270935599851E-2</v>
      </c>
      <c r="K42" s="114">
        <v>6.6633428381709645E-2</v>
      </c>
      <c r="L42" s="114">
        <v>1.1337199790374616E-4</v>
      </c>
      <c r="M42" s="115">
        <v>-1.2779667128063665E-2</v>
      </c>
      <c r="N42" s="115">
        <v>-0.45346637824663172</v>
      </c>
      <c r="P42" s="111">
        <v>1640.1346599999999</v>
      </c>
      <c r="Q42" s="111">
        <v>2.819499</v>
      </c>
      <c r="R42" s="112">
        <v>1642.9541589999999</v>
      </c>
    </row>
    <row r="43" spans="1:18" s="3" customFormat="1" x14ac:dyDescent="0.25">
      <c r="A43" s="32" t="s">
        <v>65</v>
      </c>
      <c r="B43" s="111">
        <v>7410.4519979999995</v>
      </c>
      <c r="C43" s="111">
        <v>3268.4446600000001</v>
      </c>
      <c r="D43" s="112">
        <v>10678.896658</v>
      </c>
      <c r="E43" s="112">
        <v>154.85426799183219</v>
      </c>
      <c r="F43" s="114">
        <v>0.28182666170651516</v>
      </c>
      <c r="G43" s="115">
        <v>8.9109884866038547E-2</v>
      </c>
      <c r="H43" s="115"/>
      <c r="I43" s="111">
        <v>107.45867821271879</v>
      </c>
      <c r="J43" s="111">
        <v>47.395589779113379</v>
      </c>
      <c r="K43" s="114">
        <v>0.3049602671307432</v>
      </c>
      <c r="L43" s="114">
        <v>0.24046845171717357</v>
      </c>
      <c r="M43" s="115">
        <v>9.9495775226624117E-2</v>
      </c>
      <c r="N43" s="115">
        <v>6.6273757746167616E-2</v>
      </c>
      <c r="P43" s="111">
        <v>6739.864004</v>
      </c>
      <c r="Q43" s="111">
        <v>3065.2959770000002</v>
      </c>
      <c r="R43" s="112">
        <v>9805.1599810000007</v>
      </c>
    </row>
    <row r="44" spans="1:18" s="128" customFormat="1" x14ac:dyDescent="0.25">
      <c r="A44" s="32" t="s">
        <v>109</v>
      </c>
      <c r="B44" s="129">
        <v>4790.5185359999996</v>
      </c>
      <c r="C44" s="129">
        <v>3018.1126730000001</v>
      </c>
      <c r="D44" s="130">
        <v>7808.6312089999992</v>
      </c>
      <c r="E44" s="130">
        <v>113.23265957274801</v>
      </c>
      <c r="F44" s="131">
        <v>0.20607751311846989</v>
      </c>
      <c r="G44" s="132">
        <v>0.10723404979879492</v>
      </c>
      <c r="H44" s="132"/>
      <c r="I44" s="129">
        <v>69.467124268671185</v>
      </c>
      <c r="J44" s="129">
        <v>43.76553530407682</v>
      </c>
      <c r="K44" s="131">
        <v>0.19714287506721892</v>
      </c>
      <c r="L44" s="131">
        <v>0.22205083979738857</v>
      </c>
      <c r="M44" s="132">
        <v>0.13641550752318254</v>
      </c>
      <c r="N44" s="132">
        <v>6.3872337471406304E-2</v>
      </c>
      <c r="P44" s="129">
        <v>4215.46389</v>
      </c>
      <c r="Q44" s="129">
        <v>2836.9124440000001</v>
      </c>
      <c r="R44" s="130">
        <v>7052.3763340000005</v>
      </c>
    </row>
    <row r="45" spans="1:18" s="128" customFormat="1" ht="12" x14ac:dyDescent="0.25">
      <c r="A45" s="55" t="s">
        <v>110</v>
      </c>
      <c r="B45" s="129">
        <v>2618.1872969999999</v>
      </c>
      <c r="C45" s="129">
        <v>211.48829900000001</v>
      </c>
      <c r="D45" s="130">
        <v>2829.675596</v>
      </c>
      <c r="E45" s="130">
        <v>41.033016528413292</v>
      </c>
      <c r="F45" s="131">
        <v>7.4677942157596419E-2</v>
      </c>
      <c r="G45" s="132">
        <v>4.9946995196763266E-2</v>
      </c>
      <c r="H45" s="132"/>
      <c r="I45" s="129">
        <v>37.966232872823888</v>
      </c>
      <c r="J45" s="129">
        <v>3.0667836555894068</v>
      </c>
      <c r="K45" s="131">
        <v>0.10774553262161736</v>
      </c>
      <c r="L45" s="131">
        <v>1.5559775094013271E-2</v>
      </c>
      <c r="M45" s="132">
        <v>3.8012428722852043E-2</v>
      </c>
      <c r="N45" s="132">
        <v>0.22419558418583585</v>
      </c>
      <c r="P45" s="129">
        <v>2522.308235</v>
      </c>
      <c r="Q45" s="129">
        <v>172.75695300000001</v>
      </c>
      <c r="R45" s="130">
        <v>2695.065188</v>
      </c>
    </row>
    <row r="46" spans="1:18" s="128" customFormat="1" ht="12" x14ac:dyDescent="0.25">
      <c r="A46" s="55" t="s">
        <v>111</v>
      </c>
      <c r="B46" s="129">
        <v>1.746164</v>
      </c>
      <c r="C46" s="129">
        <v>38.843688</v>
      </c>
      <c r="D46" s="130">
        <v>40.589852</v>
      </c>
      <c r="E46" s="130">
        <v>0.58859187616991038</v>
      </c>
      <c r="F46" s="131">
        <v>1.0712064040578448E-3</v>
      </c>
      <c r="G46" s="132">
        <v>-0.29676133591854903</v>
      </c>
      <c r="H46" s="132"/>
      <c r="I46" s="129">
        <v>2.5321056722758077E-2</v>
      </c>
      <c r="J46" s="129">
        <v>0.56327081944715229</v>
      </c>
      <c r="K46" s="131">
        <v>7.1859400754205812E-5</v>
      </c>
      <c r="L46" s="131">
        <v>2.8578368257717278E-3</v>
      </c>
      <c r="M46" s="132">
        <v>-0.16526529498121068</v>
      </c>
      <c r="N46" s="132">
        <v>-0.30170634254343875</v>
      </c>
      <c r="P46" s="129">
        <v>2.091879</v>
      </c>
      <c r="Q46" s="129">
        <v>55.626579999999997</v>
      </c>
      <c r="R46" s="130">
        <v>57.718458999999996</v>
      </c>
    </row>
    <row r="47" spans="1:18" s="3" customFormat="1" x14ac:dyDescent="0.25">
      <c r="A47" s="3" t="s">
        <v>66</v>
      </c>
      <c r="B47" s="111">
        <v>90.580956999999998</v>
      </c>
      <c r="C47" s="111">
        <v>514.13576399999999</v>
      </c>
      <c r="D47" s="112">
        <v>604.71672100000001</v>
      </c>
      <c r="E47" s="112">
        <v>8.7689738155415355</v>
      </c>
      <c r="F47" s="114">
        <v>1.5959073321480971E-2</v>
      </c>
      <c r="G47" s="115">
        <v>-6.0063851219747999E-2</v>
      </c>
      <c r="H47" s="115"/>
      <c r="I47" s="111">
        <v>1.3135109589928038</v>
      </c>
      <c r="J47" s="111">
        <v>7.4554628565487313</v>
      </c>
      <c r="K47" s="114">
        <v>3.7276528950101386E-3</v>
      </c>
      <c r="L47" s="114">
        <v>3.7826380435490116E-2</v>
      </c>
      <c r="M47" s="115">
        <v>0.14382578381355349</v>
      </c>
      <c r="N47" s="115">
        <v>-8.8683454626250602E-2</v>
      </c>
      <c r="P47" s="111">
        <v>79.191218000000006</v>
      </c>
      <c r="Q47" s="111">
        <v>564.16814399999998</v>
      </c>
      <c r="R47" s="112">
        <v>643.35936200000003</v>
      </c>
    </row>
    <row r="48" spans="1:18" s="128" customFormat="1" x14ac:dyDescent="0.25">
      <c r="A48" s="32" t="s">
        <v>112</v>
      </c>
      <c r="B48" s="129">
        <v>5.7850219999999997</v>
      </c>
      <c r="C48" s="129">
        <v>134.00860700000001</v>
      </c>
      <c r="D48" s="130">
        <v>139.79362900000001</v>
      </c>
      <c r="E48" s="130">
        <v>2.0271420149477359</v>
      </c>
      <c r="F48" s="131">
        <v>3.6892923539432092E-3</v>
      </c>
      <c r="G48" s="132">
        <v>-7.2246600234416203E-2</v>
      </c>
      <c r="H48" s="132"/>
      <c r="I48" s="129">
        <v>8.3888380589912159E-2</v>
      </c>
      <c r="J48" s="129">
        <v>1.9432536343578237</v>
      </c>
      <c r="K48" s="131">
        <v>2.3806939913427212E-4</v>
      </c>
      <c r="L48" s="131">
        <v>9.8593813248363804E-3</v>
      </c>
      <c r="M48" s="132">
        <v>17.815649617183485</v>
      </c>
      <c r="N48" s="132">
        <v>-0.10882100874596745</v>
      </c>
      <c r="P48" s="129">
        <v>0.30745800000000001</v>
      </c>
      <c r="Q48" s="129">
        <v>150.37226899999999</v>
      </c>
      <c r="R48" s="130">
        <v>150.67972699999999</v>
      </c>
    </row>
    <row r="49" spans="1:18" s="128" customFormat="1" ht="12" x14ac:dyDescent="0.25">
      <c r="A49" s="55" t="s">
        <v>113</v>
      </c>
      <c r="B49" s="129">
        <v>73.264100999999997</v>
      </c>
      <c r="C49" s="129">
        <v>281.27880099999999</v>
      </c>
      <c r="D49" s="130">
        <v>354.54290199999997</v>
      </c>
      <c r="E49" s="130">
        <v>5.1412129285641308</v>
      </c>
      <c r="F49" s="131">
        <v>9.3567384068227906E-3</v>
      </c>
      <c r="G49" s="132">
        <v>0.10115566947301913</v>
      </c>
      <c r="H49" s="132"/>
      <c r="I49" s="129">
        <v>1.0623998989573009</v>
      </c>
      <c r="J49" s="129">
        <v>4.0788130296068301</v>
      </c>
      <c r="K49" s="131">
        <v>3.015017143095156E-3</v>
      </c>
      <c r="L49" s="131">
        <v>2.0694454033476879E-2</v>
      </c>
      <c r="M49" s="132">
        <v>0.11393733870878098</v>
      </c>
      <c r="N49" s="132">
        <v>9.787446179800563E-2</v>
      </c>
      <c r="P49" s="129">
        <v>65.770397000000003</v>
      </c>
      <c r="Q49" s="129">
        <v>256.20306399999998</v>
      </c>
      <c r="R49" s="130">
        <v>321.97346099999999</v>
      </c>
    </row>
    <row r="50" spans="1:18" s="3" customFormat="1" x14ac:dyDescent="0.25">
      <c r="A50" s="3" t="s">
        <v>67</v>
      </c>
      <c r="B50" s="111">
        <v>322.24436900000001</v>
      </c>
      <c r="C50" s="111">
        <v>980.97047999999995</v>
      </c>
      <c r="D50" s="112">
        <v>1303.214849</v>
      </c>
      <c r="E50" s="112">
        <v>18.897868191916452</v>
      </c>
      <c r="F50" s="114">
        <v>3.4393130876951145E-2</v>
      </c>
      <c r="G50" s="115">
        <v>0.12028884172997301</v>
      </c>
      <c r="H50" s="115"/>
      <c r="I50" s="111">
        <v>4.6728531489816447</v>
      </c>
      <c r="J50" s="111">
        <v>14.225015042934809</v>
      </c>
      <c r="K50" s="114">
        <v>1.3261232766657183E-2</v>
      </c>
      <c r="L50" s="114">
        <v>7.2172692838511326E-2</v>
      </c>
      <c r="M50" s="115">
        <v>0.16274952689069</v>
      </c>
      <c r="N50" s="115">
        <v>0.10700934815260732</v>
      </c>
      <c r="O50" s="161"/>
      <c r="P50" s="111">
        <v>277.13997000000001</v>
      </c>
      <c r="Q50" s="111">
        <v>886.14471200000003</v>
      </c>
      <c r="R50" s="112">
        <v>1163.284682</v>
      </c>
    </row>
    <row r="51" spans="1:18" s="128" customFormat="1" x14ac:dyDescent="0.25">
      <c r="A51" s="32" t="s">
        <v>114</v>
      </c>
      <c r="B51" s="129">
        <v>33.561819</v>
      </c>
      <c r="C51" s="129">
        <v>813.78466500000002</v>
      </c>
      <c r="D51" s="130">
        <v>847.34648400000003</v>
      </c>
      <c r="E51" s="130">
        <v>12.287338637833342</v>
      </c>
      <c r="F51" s="131">
        <v>2.236231312488398E-2</v>
      </c>
      <c r="G51" s="132">
        <v>0.17419089192163839</v>
      </c>
      <c r="H51" s="132"/>
      <c r="I51" s="129">
        <v>0.48667864107720682</v>
      </c>
      <c r="J51" s="129">
        <v>11.800659996756135</v>
      </c>
      <c r="K51" s="131">
        <v>1.3811601897422685E-3</v>
      </c>
      <c r="L51" s="131">
        <v>5.987237318674038E-2</v>
      </c>
      <c r="M51" s="132">
        <v>-3.3952507290172518E-3</v>
      </c>
      <c r="N51" s="132">
        <v>0.18288378200322541</v>
      </c>
      <c r="O51" s="171"/>
      <c r="P51" s="129">
        <v>33.676158000000001</v>
      </c>
      <c r="Q51" s="129">
        <v>687.96671100000003</v>
      </c>
      <c r="R51" s="130">
        <v>721.64286900000002</v>
      </c>
    </row>
    <row r="52" spans="1:18" s="128" customFormat="1" ht="12" x14ac:dyDescent="0.25">
      <c r="A52" s="55" t="s">
        <v>115</v>
      </c>
      <c r="B52" s="129">
        <v>47.272478999999997</v>
      </c>
      <c r="C52" s="129">
        <v>152.45621</v>
      </c>
      <c r="D52" s="130">
        <v>199.728689</v>
      </c>
      <c r="E52" s="130">
        <v>2.8962580051650972</v>
      </c>
      <c r="F52" s="131">
        <v>5.27103796118492E-3</v>
      </c>
      <c r="G52" s="132">
        <v>-0.16248675780683164</v>
      </c>
      <c r="H52" s="132"/>
      <c r="I52" s="129">
        <v>0.68549639219706171</v>
      </c>
      <c r="J52" s="129">
        <v>2.2107616129680356</v>
      </c>
      <c r="K52" s="131">
        <v>1.9453911620591067E-3</v>
      </c>
      <c r="L52" s="131">
        <v>1.1216622151212521E-2</v>
      </c>
      <c r="M52" s="132">
        <v>-0.10482361528332695</v>
      </c>
      <c r="N52" s="132">
        <v>-0.17888720788594226</v>
      </c>
      <c r="P52" s="129">
        <v>52.808005000000001</v>
      </c>
      <c r="Q52" s="129">
        <v>185.670241</v>
      </c>
      <c r="R52" s="130">
        <v>238.47824600000001</v>
      </c>
    </row>
    <row r="53" spans="1:18" s="128" customFormat="1" ht="12" x14ac:dyDescent="0.25">
      <c r="A53" s="998" t="s">
        <v>116</v>
      </c>
      <c r="B53" s="136">
        <v>241.41007099999999</v>
      </c>
      <c r="C53" s="136">
        <v>14.729606</v>
      </c>
      <c r="D53" s="137">
        <v>256.13967700000001</v>
      </c>
      <c r="E53" s="137">
        <v>3.714271563418976</v>
      </c>
      <c r="F53" s="138">
        <v>6.7597798172732409E-3</v>
      </c>
      <c r="G53" s="139">
        <v>0.2607559615290469</v>
      </c>
      <c r="H53" s="132"/>
      <c r="I53" s="136">
        <v>3.5006781157073759</v>
      </c>
      <c r="J53" s="136">
        <v>0.21359344771159966</v>
      </c>
      <c r="K53" s="138">
        <v>9.9346814148558067E-3</v>
      </c>
      <c r="L53" s="138">
        <v>1.083697574131174E-3</v>
      </c>
      <c r="M53" s="139">
        <v>0.26620886121873455</v>
      </c>
      <c r="N53" s="139">
        <v>0.17763740270040373</v>
      </c>
      <c r="P53" s="136">
        <v>190.65580600000001</v>
      </c>
      <c r="Q53" s="136">
        <v>12.507759999999999</v>
      </c>
      <c r="R53" s="137">
        <v>203.163566</v>
      </c>
    </row>
    <row r="54" spans="1:18" s="109" customFormat="1" x14ac:dyDescent="0.25">
      <c r="A54" s="109" t="s">
        <v>68</v>
      </c>
      <c r="B54" s="102">
        <v>892.084655</v>
      </c>
      <c r="C54" s="102">
        <v>1427.0963079999999</v>
      </c>
      <c r="D54" s="103">
        <v>2319.1809629999998</v>
      </c>
      <c r="E54" s="103">
        <v>33.630353571865925</v>
      </c>
      <c r="F54" s="105">
        <v>6.1205483078249204E-2</v>
      </c>
      <c r="G54" s="106">
        <v>-0.10757896463144423</v>
      </c>
      <c r="H54" s="106"/>
      <c r="I54" s="102">
        <v>12.936085127603747</v>
      </c>
      <c r="J54" s="102">
        <v>20.694268444262182</v>
      </c>
      <c r="K54" s="105">
        <v>3.671171134573982E-2</v>
      </c>
      <c r="L54" s="105">
        <v>0.1049953954661893</v>
      </c>
      <c r="M54" s="106">
        <v>-5.0586656065720104E-2</v>
      </c>
      <c r="N54" s="106">
        <v>-0.13985537180644547</v>
      </c>
      <c r="P54" s="102">
        <v>939.61672299999998</v>
      </c>
      <c r="Q54" s="102">
        <v>1659.1352910000001</v>
      </c>
      <c r="R54" s="103">
        <v>2598.7520140000001</v>
      </c>
    </row>
    <row r="55" spans="1:18" s="3" customFormat="1" x14ac:dyDescent="0.25">
      <c r="A55" s="32" t="s">
        <v>69</v>
      </c>
      <c r="B55" s="111">
        <v>404.32222000000002</v>
      </c>
      <c r="C55" s="111">
        <v>565.76491199999998</v>
      </c>
      <c r="D55" s="112">
        <v>970.087132</v>
      </c>
      <c r="E55" s="112">
        <v>14.06719603392906</v>
      </c>
      <c r="F55" s="114">
        <v>2.5601560416936429E-2</v>
      </c>
      <c r="G55" s="115">
        <v>-0.16460126034346789</v>
      </c>
      <c r="H55" s="115"/>
      <c r="I55" s="111">
        <v>5.8630608962797712</v>
      </c>
      <c r="J55" s="111">
        <v>8.2041351376492884</v>
      </c>
      <c r="K55" s="114">
        <v>1.6638959708715886E-2</v>
      </c>
      <c r="L55" s="114">
        <v>4.1624878673804121E-2</v>
      </c>
      <c r="M55" s="115">
        <v>-9.0316240737386422E-2</v>
      </c>
      <c r="N55" s="115">
        <v>-0.21066545779285739</v>
      </c>
      <c r="P55" s="111">
        <v>444.46459099999998</v>
      </c>
      <c r="Q55" s="111">
        <v>716.76188200000001</v>
      </c>
      <c r="R55" s="112">
        <v>1161.2264729999999</v>
      </c>
    </row>
    <row r="56" spans="1:18" s="128" customFormat="1" x14ac:dyDescent="0.25">
      <c r="A56" s="32" t="s">
        <v>117</v>
      </c>
      <c r="B56" s="129">
        <v>176.59653499999999</v>
      </c>
      <c r="C56" s="129">
        <v>297.75633399999998</v>
      </c>
      <c r="D56" s="130">
        <v>474.35286899999994</v>
      </c>
      <c r="E56" s="130">
        <v>6.8785726326691128</v>
      </c>
      <c r="F56" s="131">
        <v>1.2518642124046471E-2</v>
      </c>
      <c r="G56" s="132">
        <v>-0.24514653601511405</v>
      </c>
      <c r="H56" s="132"/>
      <c r="I56" s="129">
        <v>2.5608195334330177</v>
      </c>
      <c r="J56" s="129">
        <v>4.3177530992360964</v>
      </c>
      <c r="K56" s="131">
        <v>7.2674280195726927E-3</v>
      </c>
      <c r="L56" s="131">
        <v>2.1906751398373562E-2</v>
      </c>
      <c r="M56" s="132">
        <v>-2.2871048207707911E-2</v>
      </c>
      <c r="N56" s="132">
        <v>-0.3348811713480071</v>
      </c>
      <c r="P56" s="129">
        <v>180.73002</v>
      </c>
      <c r="Q56" s="129">
        <v>447.67389100000003</v>
      </c>
      <c r="R56" s="130">
        <v>628.40391099999999</v>
      </c>
    </row>
    <row r="57" spans="1:18" s="3" customFormat="1" x14ac:dyDescent="0.25">
      <c r="A57" s="32" t="s">
        <v>71</v>
      </c>
      <c r="B57" s="111">
        <v>174.641626</v>
      </c>
      <c r="C57" s="111">
        <v>424.02117299999998</v>
      </c>
      <c r="D57" s="112">
        <v>598.66279899999995</v>
      </c>
      <c r="E57" s="112">
        <v>8.6811861264372165</v>
      </c>
      <c r="F57" s="114">
        <v>1.5799304322666522E-2</v>
      </c>
      <c r="G57" s="115">
        <v>4.0403236275347698E-2</v>
      </c>
      <c r="H57" s="115"/>
      <c r="I57" s="111">
        <v>2.532471473527516</v>
      </c>
      <c r="J57" s="111">
        <v>6.1487146529097014</v>
      </c>
      <c r="K57" s="114">
        <v>7.1869781939726896E-3</v>
      </c>
      <c r="L57" s="114">
        <v>3.1196402440116514E-2</v>
      </c>
      <c r="M57" s="115">
        <v>1.9053122556784707E-2</v>
      </c>
      <c r="N57" s="115">
        <v>4.9459083821635774E-2</v>
      </c>
      <c r="P57" s="111">
        <v>171.37637100000001</v>
      </c>
      <c r="Q57" s="111">
        <v>404.03783199999998</v>
      </c>
      <c r="R57" s="112">
        <v>575.41420300000004</v>
      </c>
    </row>
    <row r="58" spans="1:18" s="3" customFormat="1" x14ac:dyDescent="0.25">
      <c r="A58" s="32" t="s">
        <v>72</v>
      </c>
      <c r="B58" s="111">
        <v>201.29297500000001</v>
      </c>
      <c r="C58" s="111">
        <v>323.83391399999999</v>
      </c>
      <c r="D58" s="112">
        <v>525.12688900000001</v>
      </c>
      <c r="E58" s="112">
        <v>7.6148447356688633</v>
      </c>
      <c r="F58" s="114">
        <v>1.3858618810430082E-2</v>
      </c>
      <c r="G58" s="115">
        <v>-0.14650298039924581</v>
      </c>
      <c r="H58" s="115"/>
      <c r="I58" s="111">
        <v>2.9189416560344412</v>
      </c>
      <c r="J58" s="111">
        <v>4.6959030796344221</v>
      </c>
      <c r="K58" s="114">
        <v>8.2837537364940129E-3</v>
      </c>
      <c r="L58" s="114">
        <v>2.3825350591400968E-2</v>
      </c>
      <c r="M58" s="115">
        <v>-1.6488455125888257E-2</v>
      </c>
      <c r="N58" s="115">
        <v>-0.21131041189554467</v>
      </c>
      <c r="P58" s="111">
        <v>204.66762800000001</v>
      </c>
      <c r="Q58" s="111">
        <v>410.59742499999999</v>
      </c>
      <c r="R58" s="112">
        <v>615.26505299999997</v>
      </c>
    </row>
    <row r="59" spans="1:18" s="3" customFormat="1" x14ac:dyDescent="0.25">
      <c r="A59" s="141" t="s">
        <v>73</v>
      </c>
      <c r="B59" s="119">
        <v>111.827834</v>
      </c>
      <c r="C59" s="119">
        <v>113.476308</v>
      </c>
      <c r="D59" s="120">
        <v>225.30414200000001</v>
      </c>
      <c r="E59" s="120">
        <v>3.2671266613298298</v>
      </c>
      <c r="F59" s="122">
        <v>5.9459995018251869E-3</v>
      </c>
      <c r="G59" s="123">
        <v>-8.726946407153735E-2</v>
      </c>
      <c r="H59" s="115"/>
      <c r="I59" s="119">
        <v>1.6216111017620189</v>
      </c>
      <c r="J59" s="119">
        <v>1.6455155595678104</v>
      </c>
      <c r="K59" s="122">
        <v>4.6020197065572309E-3</v>
      </c>
      <c r="L59" s="122">
        <v>8.3487636872949592E-3</v>
      </c>
      <c r="M59" s="123">
        <v>-6.1123441503360687E-2</v>
      </c>
      <c r="N59" s="123">
        <v>-0.11164905532686897</v>
      </c>
      <c r="P59" s="119">
        <v>119.108133</v>
      </c>
      <c r="Q59" s="119">
        <v>127.738152</v>
      </c>
      <c r="R59" s="120">
        <v>246.84628499999999</v>
      </c>
    </row>
    <row r="60" spans="1:18" s="3" customFormat="1" x14ac:dyDescent="0.25">
      <c r="A60" s="56"/>
      <c r="B60" s="57"/>
      <c r="C60" s="57"/>
      <c r="D60" s="58"/>
      <c r="E60" s="58"/>
      <c r="F60" s="142"/>
      <c r="G60" s="61"/>
      <c r="H60" s="106"/>
      <c r="I60" s="57"/>
      <c r="J60" s="57"/>
      <c r="K60" s="105"/>
      <c r="L60" s="105"/>
      <c r="M60" s="106"/>
      <c r="N60" s="106"/>
      <c r="O60" s="109"/>
      <c r="P60" s="102"/>
      <c r="Q60" s="102"/>
      <c r="R60" s="112"/>
    </row>
    <row r="61" spans="1:18" s="109" customFormat="1" ht="17.45" customHeight="1" x14ac:dyDescent="0.25">
      <c r="A61" s="145" t="s">
        <v>8</v>
      </c>
      <c r="B61" s="57">
        <v>24299.729495</v>
      </c>
      <c r="C61" s="57">
        <v>13591.989455000001</v>
      </c>
      <c r="D61" s="58">
        <v>37891.718950000002</v>
      </c>
      <c r="E61" s="58">
        <v>549.46635302053937</v>
      </c>
      <c r="F61" s="142">
        <v>1</v>
      </c>
      <c r="G61" s="61">
        <v>-1.7410872597663607E-2</v>
      </c>
      <c r="H61" s="106"/>
      <c r="I61" s="57">
        <v>352.36943889037485</v>
      </c>
      <c r="J61" s="57">
        <v>197.09691413016455</v>
      </c>
      <c r="K61" s="142">
        <v>1</v>
      </c>
      <c r="L61" s="142">
        <v>1</v>
      </c>
      <c r="M61" s="61">
        <v>1.1525750122181044E-2</v>
      </c>
      <c r="N61" s="61">
        <v>-6.5218733207017543E-2</v>
      </c>
      <c r="P61" s="57">
        <v>24022.848150000002</v>
      </c>
      <c r="Q61" s="57">
        <v>14540.288662000001</v>
      </c>
      <c r="R61" s="58">
        <v>38563.136812000004</v>
      </c>
    </row>
    <row r="62" spans="1:18" s="109" customFormat="1" ht="17.45" customHeight="1" x14ac:dyDescent="0.25">
      <c r="A62" s="148" t="s">
        <v>98</v>
      </c>
      <c r="B62" s="149">
        <v>1041.1685339999999</v>
      </c>
      <c r="C62" s="149"/>
      <c r="D62" s="150">
        <v>1041.1685339999999</v>
      </c>
      <c r="E62" s="151">
        <v>15.09794469898868</v>
      </c>
      <c r="F62" s="152"/>
      <c r="G62" s="153">
        <v>-4.4277908539357202E-2</v>
      </c>
      <c r="H62" s="106"/>
      <c r="I62" s="102"/>
      <c r="J62" s="102"/>
      <c r="K62" s="105"/>
      <c r="L62" s="105"/>
      <c r="M62" s="106"/>
      <c r="N62" s="106"/>
      <c r="P62" s="57">
        <v>1089.4051139999999</v>
      </c>
      <c r="Q62" s="57"/>
      <c r="R62" s="58">
        <v>1089.4051139999999</v>
      </c>
    </row>
    <row r="63" spans="1:18" s="157" customFormat="1" x14ac:dyDescent="0.2">
      <c r="A63" s="82" t="s">
        <v>99</v>
      </c>
      <c r="B63" s="154"/>
      <c r="C63" s="154"/>
      <c r="D63" s="154"/>
      <c r="E63" s="154"/>
      <c r="F63" s="155"/>
      <c r="G63" s="155"/>
      <c r="H63" s="154"/>
      <c r="I63" s="154"/>
      <c r="J63" s="154"/>
      <c r="K63" s="154"/>
      <c r="L63" s="156"/>
      <c r="P63" s="82"/>
      <c r="Q63" s="82"/>
    </row>
    <row r="64" spans="1:18" s="3" customFormat="1" ht="26.45" customHeight="1" x14ac:dyDescent="0.25">
      <c r="A64" s="1057" t="s">
        <v>118</v>
      </c>
      <c r="B64" s="1057"/>
      <c r="C64" s="1057"/>
      <c r="D64" s="1057"/>
      <c r="E64" s="1057"/>
      <c r="F64" s="1057"/>
      <c r="G64" s="1057"/>
      <c r="H64" s="115"/>
      <c r="I64" s="163"/>
      <c r="J64" s="163"/>
      <c r="K64" s="163"/>
      <c r="L64" s="163"/>
      <c r="P64" s="159"/>
      <c r="Q64" s="159"/>
    </row>
    <row r="65" spans="1:7" x14ac:dyDescent="0.25">
      <c r="A65" s="8"/>
      <c r="B65" s="172"/>
      <c r="C65" s="8"/>
      <c r="D65" s="8"/>
      <c r="E65" s="8"/>
      <c r="F65" s="8"/>
      <c r="G65" s="8"/>
    </row>
    <row r="66" spans="1:7" x14ac:dyDescent="0.25">
      <c r="A66" s="8"/>
      <c r="B66" s="8"/>
      <c r="C66" s="8"/>
      <c r="D66" s="173"/>
    </row>
    <row r="67" spans="1:7" x14ac:dyDescent="0.25">
      <c r="A67" s="8"/>
      <c r="B67" s="8"/>
      <c r="C67" s="8"/>
      <c r="D67" s="173"/>
    </row>
    <row r="68" spans="1:7" x14ac:dyDescent="0.25">
      <c r="A68" s="8"/>
      <c r="B68" s="8"/>
      <c r="C68" s="8"/>
      <c r="D68" s="173"/>
    </row>
    <row r="69" spans="1:7" x14ac:dyDescent="0.25">
      <c r="A69" s="8"/>
      <c r="B69" s="8"/>
      <c r="C69" s="8"/>
      <c r="D69" s="173"/>
    </row>
    <row r="70" spans="1:7" ht="15" customHeight="1" x14ac:dyDescent="0.25">
      <c r="A70" s="175"/>
      <c r="B70" s="8"/>
      <c r="C70" s="8"/>
    </row>
    <row r="71" spans="1:7" x14ac:dyDescent="0.25">
      <c r="A71" s="175"/>
      <c r="B71" s="8"/>
      <c r="C71" s="8"/>
    </row>
    <row r="72" spans="1:7" x14ac:dyDescent="0.25">
      <c r="A72" s="175"/>
      <c r="B72" s="8"/>
      <c r="C72" s="8"/>
    </row>
    <row r="73" spans="1:7" x14ac:dyDescent="0.25">
      <c r="A73" s="175"/>
      <c r="B73" s="8"/>
      <c r="C73" s="8"/>
    </row>
    <row r="74" spans="1:7" x14ac:dyDescent="0.2">
      <c r="A74" s="82"/>
      <c r="B74" s="8"/>
      <c r="C74" s="8"/>
    </row>
    <row r="86" spans="1:6" x14ac:dyDescent="0.25">
      <c r="A86" s="163"/>
      <c r="B86" s="176"/>
      <c r="C86" s="176"/>
      <c r="D86" s="176"/>
      <c r="E86" s="177"/>
      <c r="F86" s="176"/>
    </row>
  </sheetData>
  <mergeCells count="6">
    <mergeCell ref="A64:G64"/>
    <mergeCell ref="A1:G1"/>
    <mergeCell ref="P1:R1"/>
    <mergeCell ref="I3:J3"/>
    <mergeCell ref="K3:L3"/>
    <mergeCell ref="M3:N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N212"/>
  <sheetViews>
    <sheetView workbookViewId="0"/>
  </sheetViews>
  <sheetFormatPr baseColWidth="10" defaultColWidth="11.42578125" defaultRowHeight="12.75" x14ac:dyDescent="0.25"/>
  <cols>
    <col min="1" max="1" width="44.85546875" style="178" customWidth="1"/>
    <col min="2" max="2" width="15.5703125" style="163" customWidth="1"/>
    <col min="3" max="16384" width="11.42578125" style="163"/>
  </cols>
  <sheetData>
    <row r="1" spans="1:14" ht="21.6" customHeight="1" x14ac:dyDescent="0.25">
      <c r="A1" s="200" t="s">
        <v>174</v>
      </c>
      <c r="B1" s="239"/>
      <c r="C1" s="239"/>
      <c r="D1" s="239"/>
      <c r="E1" s="239"/>
      <c r="F1" s="239"/>
      <c r="G1" s="239"/>
      <c r="H1" s="239"/>
      <c r="I1" s="239"/>
      <c r="J1" s="239"/>
      <c r="K1" s="239"/>
      <c r="L1" s="239"/>
      <c r="N1" s="239"/>
    </row>
    <row r="2" spans="1:14" s="3" customFormat="1" ht="14.1" customHeight="1" x14ac:dyDescent="0.25">
      <c r="A2" s="11"/>
      <c r="B2" s="7"/>
      <c r="C2" s="10"/>
      <c r="D2" s="10"/>
      <c r="E2" s="10"/>
      <c r="F2" s="10"/>
      <c r="G2" s="10"/>
      <c r="H2" s="10"/>
      <c r="I2" s="10"/>
      <c r="J2" s="10"/>
      <c r="K2" s="10"/>
      <c r="L2" s="10"/>
      <c r="N2" s="10"/>
    </row>
    <row r="3" spans="1:14" s="181" customFormat="1" x14ac:dyDescent="0.25">
      <c r="A3" s="224"/>
      <c r="B3" s="224"/>
      <c r="I3" s="181" t="s">
        <v>168</v>
      </c>
    </row>
    <row r="4" spans="1:14" s="3" customFormat="1" ht="15.75" x14ac:dyDescent="0.25">
      <c r="A4" s="11"/>
      <c r="B4" s="9"/>
      <c r="C4" s="10"/>
      <c r="D4" s="181"/>
      <c r="E4" s="181"/>
      <c r="F4" s="181"/>
      <c r="G4" s="181" t="s">
        <v>169</v>
      </c>
      <c r="H4" s="181"/>
      <c r="I4" s="10"/>
      <c r="J4" s="10"/>
      <c r="K4" s="10"/>
      <c r="L4" s="10"/>
      <c r="N4" s="10"/>
    </row>
    <row r="5" spans="1:14" s="3" customFormat="1" ht="15.75" x14ac:dyDescent="0.25">
      <c r="A5" s="11"/>
      <c r="B5" s="9"/>
      <c r="C5" s="10"/>
      <c r="D5" s="181"/>
      <c r="E5" s="181"/>
      <c r="F5" s="181" t="s">
        <v>170</v>
      </c>
      <c r="G5" s="181"/>
      <c r="H5" s="181"/>
      <c r="I5" s="10"/>
      <c r="J5" s="10"/>
      <c r="K5" s="10"/>
      <c r="L5" s="10"/>
      <c r="N5" s="10"/>
    </row>
    <row r="6" spans="1:14" s="3" customFormat="1" ht="16.5" thickBot="1" x14ac:dyDescent="0.3">
      <c r="A6" s="11"/>
      <c r="B6" s="9"/>
      <c r="C6" s="10"/>
      <c r="D6" s="181"/>
      <c r="E6" s="181" t="s">
        <v>171</v>
      </c>
      <c r="F6" s="181"/>
      <c r="G6" s="181"/>
      <c r="H6" s="181"/>
      <c r="I6" s="10"/>
      <c r="J6" s="10"/>
      <c r="K6" s="10"/>
      <c r="L6" s="10"/>
      <c r="N6" s="10"/>
    </row>
    <row r="7" spans="1:14" s="3" customFormat="1" ht="14.1" customHeight="1" x14ac:dyDescent="0.2">
      <c r="A7" s="201" t="s">
        <v>172</v>
      </c>
      <c r="B7" s="19">
        <v>2013</v>
      </c>
      <c r="C7" s="19">
        <v>2014</v>
      </c>
      <c r="D7" s="19">
        <v>2015</v>
      </c>
      <c r="E7" s="19">
        <v>2016</v>
      </c>
      <c r="F7" s="19">
        <v>2017</v>
      </c>
      <c r="G7" s="19">
        <v>2018</v>
      </c>
      <c r="H7" s="19">
        <v>2019</v>
      </c>
      <c r="I7" s="19">
        <v>2020</v>
      </c>
      <c r="J7" s="19">
        <v>2021</v>
      </c>
      <c r="K7" s="19">
        <v>2022</v>
      </c>
      <c r="L7" s="19">
        <v>2023</v>
      </c>
      <c r="M7" s="19">
        <v>2024</v>
      </c>
      <c r="N7" s="1016">
        <v>2025</v>
      </c>
    </row>
    <row r="8" spans="1:14" s="3" customFormat="1" ht="14.1" customHeight="1" x14ac:dyDescent="0.2">
      <c r="A8" s="15" t="s">
        <v>1535</v>
      </c>
      <c r="B8" s="209">
        <v>66.078559999999996</v>
      </c>
      <c r="C8" s="209">
        <v>66.412931999999998</v>
      </c>
      <c r="D8" s="209">
        <v>66.735726</v>
      </c>
      <c r="E8" s="209">
        <v>67.042405000000002</v>
      </c>
      <c r="F8" s="209">
        <v>67.357996999999997</v>
      </c>
      <c r="G8" s="209">
        <v>67.609086000000005</v>
      </c>
      <c r="H8" s="209">
        <v>67.751838000000006</v>
      </c>
      <c r="I8" s="209">
        <v>67.761092000000005</v>
      </c>
      <c r="J8" s="209">
        <v>67.973330000000004</v>
      </c>
      <c r="K8" s="209">
        <v>68.229197999999997</v>
      </c>
      <c r="L8" s="209">
        <v>68.388306999999998</v>
      </c>
      <c r="M8" s="209">
        <v>68.620564999999999</v>
      </c>
      <c r="N8" s="1027">
        <v>68.960944999999995</v>
      </c>
    </row>
    <row r="9" spans="1:14" s="3" customFormat="1" ht="14.1" customHeight="1" x14ac:dyDescent="0.2">
      <c r="A9" s="15" t="s">
        <v>173</v>
      </c>
      <c r="B9" s="240">
        <v>17</v>
      </c>
      <c r="C9" s="240">
        <v>17</v>
      </c>
      <c r="D9" s="240">
        <v>17</v>
      </c>
      <c r="E9" s="240">
        <v>17</v>
      </c>
      <c r="F9" s="240">
        <v>17</v>
      </c>
      <c r="G9" s="240">
        <v>17</v>
      </c>
      <c r="H9" s="240">
        <v>17</v>
      </c>
      <c r="I9" s="240">
        <v>17</v>
      </c>
      <c r="J9" s="240">
        <v>17</v>
      </c>
      <c r="K9" s="240">
        <v>17</v>
      </c>
      <c r="L9" s="240">
        <v>17</v>
      </c>
      <c r="M9" s="240">
        <v>17</v>
      </c>
      <c r="N9" s="1028">
        <v>17</v>
      </c>
    </row>
    <row r="10" spans="1:14" s="3" customFormat="1" ht="28.5" customHeight="1" x14ac:dyDescent="0.25">
      <c r="A10" s="205" t="s">
        <v>139</v>
      </c>
      <c r="B10" s="205"/>
      <c r="C10" s="205"/>
      <c r="D10" s="205"/>
      <c r="E10" s="205"/>
      <c r="F10" s="205"/>
      <c r="G10" s="205"/>
      <c r="H10" s="205"/>
      <c r="I10" s="205"/>
      <c r="J10" s="205"/>
      <c r="K10" s="205"/>
      <c r="L10" s="205"/>
      <c r="M10" s="205"/>
      <c r="N10" s="1019"/>
    </row>
    <row r="11" spans="1:14" s="109" customFormat="1" x14ac:dyDescent="0.25">
      <c r="A11" s="101" t="s">
        <v>15</v>
      </c>
      <c r="B11" s="102">
        <v>1971.660893</v>
      </c>
      <c r="C11" s="102">
        <v>2101.9967190000002</v>
      </c>
      <c r="D11" s="102">
        <v>2261.7698989999999</v>
      </c>
      <c r="E11" s="102">
        <v>2322.2996119999998</v>
      </c>
      <c r="F11" s="102">
        <v>2637.9685880000002</v>
      </c>
      <c r="G11" s="102">
        <v>2882.222518</v>
      </c>
      <c r="H11" s="102">
        <v>2951.22525</v>
      </c>
      <c r="I11" s="102">
        <v>3029.0022220000001</v>
      </c>
      <c r="J11" s="102">
        <v>3009.6349570000002</v>
      </c>
      <c r="K11" s="102">
        <v>3137.9859670000001</v>
      </c>
      <c r="L11" s="102">
        <v>3194.7192879999998</v>
      </c>
      <c r="M11" s="102">
        <v>3302.9296770000001</v>
      </c>
      <c r="N11" s="1020">
        <v>3262.2374199999999</v>
      </c>
    </row>
    <row r="12" spans="1:14" s="109" customFormat="1" x14ac:dyDescent="0.25">
      <c r="A12" s="110" t="s">
        <v>16</v>
      </c>
      <c r="B12" s="111">
        <v>74.03501</v>
      </c>
      <c r="C12" s="111">
        <v>162.974357</v>
      </c>
      <c r="D12" s="111">
        <v>59.782218</v>
      </c>
      <c r="E12" s="111">
        <v>38.546013000000002</v>
      </c>
      <c r="F12" s="111">
        <v>47.206172000000002</v>
      </c>
      <c r="G12" s="111">
        <v>53.714592000000003</v>
      </c>
      <c r="H12" s="111">
        <v>38.870891999999998</v>
      </c>
      <c r="I12" s="111">
        <v>47.077502000000003</v>
      </c>
      <c r="J12" s="111">
        <v>49.176327999999998</v>
      </c>
      <c r="K12" s="111">
        <v>44.257728999999998</v>
      </c>
      <c r="L12" s="111">
        <v>42.406258999999999</v>
      </c>
      <c r="M12" s="111">
        <v>46.110936000000002</v>
      </c>
      <c r="N12" s="1012">
        <v>75.436942999999999</v>
      </c>
    </row>
    <row r="13" spans="1:14" s="109" customFormat="1" x14ac:dyDescent="0.25">
      <c r="A13" s="110" t="s">
        <v>17</v>
      </c>
      <c r="B13" s="111">
        <v>1585.996938</v>
      </c>
      <c r="C13" s="111">
        <v>1618.080561</v>
      </c>
      <c r="D13" s="111">
        <v>1648.8011750000001</v>
      </c>
      <c r="E13" s="111">
        <v>1777.895233</v>
      </c>
      <c r="F13" s="111">
        <v>1898.6910989999999</v>
      </c>
      <c r="G13" s="111">
        <v>2049.865738</v>
      </c>
      <c r="H13" s="111">
        <v>2151.6678139999999</v>
      </c>
      <c r="I13" s="111">
        <v>2203.359657</v>
      </c>
      <c r="J13" s="111">
        <v>2212.1263060000001</v>
      </c>
      <c r="K13" s="111">
        <v>2262.6196620000001</v>
      </c>
      <c r="L13" s="111">
        <v>2415.265214</v>
      </c>
      <c r="M13" s="111">
        <v>2516.2522570000001</v>
      </c>
      <c r="N13" s="1012">
        <v>2546.8933480000001</v>
      </c>
    </row>
    <row r="14" spans="1:14" s="109" customFormat="1" x14ac:dyDescent="0.25">
      <c r="A14" s="110" t="s">
        <v>18</v>
      </c>
      <c r="B14" s="111">
        <v>142.114431</v>
      </c>
      <c r="C14" s="111">
        <v>138.34912700000001</v>
      </c>
      <c r="D14" s="111">
        <v>134.06977599999999</v>
      </c>
      <c r="E14" s="111">
        <v>133.235558</v>
      </c>
      <c r="F14" s="111">
        <v>136.41153600000001</v>
      </c>
      <c r="G14" s="111">
        <v>134.45407</v>
      </c>
      <c r="H14" s="111">
        <v>138.68890099999999</v>
      </c>
      <c r="I14" s="111">
        <v>130.021073</v>
      </c>
      <c r="J14" s="111">
        <v>130.70156900000001</v>
      </c>
      <c r="K14" s="111">
        <v>138.83730700000001</v>
      </c>
      <c r="L14" s="111">
        <v>143.40342899999999</v>
      </c>
      <c r="M14" s="111">
        <v>146.421764</v>
      </c>
      <c r="N14" s="1012">
        <v>144.848139</v>
      </c>
    </row>
    <row r="15" spans="1:14" s="109" customFormat="1" x14ac:dyDescent="0.25">
      <c r="A15" s="110" t="s">
        <v>19</v>
      </c>
      <c r="B15" s="111">
        <v>169.51451299999999</v>
      </c>
      <c r="C15" s="111">
        <v>182.59267399999999</v>
      </c>
      <c r="D15" s="111">
        <v>419.11672900000002</v>
      </c>
      <c r="E15" s="111">
        <v>372.62280700000002</v>
      </c>
      <c r="F15" s="111">
        <v>555.65978099999995</v>
      </c>
      <c r="G15" s="111">
        <v>644.18811900000003</v>
      </c>
      <c r="H15" s="111">
        <v>621.99764300000004</v>
      </c>
      <c r="I15" s="111">
        <v>648.54399100000001</v>
      </c>
      <c r="J15" s="111">
        <v>617.63075400000002</v>
      </c>
      <c r="K15" s="111">
        <v>692.27126899999996</v>
      </c>
      <c r="L15" s="111">
        <v>593.64438600000005</v>
      </c>
      <c r="M15" s="111">
        <v>594.14472000000001</v>
      </c>
      <c r="N15" s="1012">
        <v>495.05898999999999</v>
      </c>
    </row>
    <row r="16" spans="1:14" s="109" customFormat="1" x14ac:dyDescent="0.25">
      <c r="A16" s="168" t="s">
        <v>102</v>
      </c>
      <c r="B16" s="129"/>
      <c r="C16" s="129"/>
      <c r="D16" s="129">
        <v>237.07979</v>
      </c>
      <c r="E16" s="129">
        <v>249.67931200000001</v>
      </c>
      <c r="F16" s="129">
        <v>498.45618200000001</v>
      </c>
      <c r="G16" s="129">
        <v>603.01639799999998</v>
      </c>
      <c r="H16" s="129">
        <v>578.983923</v>
      </c>
      <c r="I16" s="129">
        <v>602.96206500000005</v>
      </c>
      <c r="J16" s="129">
        <v>564.81425999999999</v>
      </c>
      <c r="K16" s="129">
        <v>631.97093299999995</v>
      </c>
      <c r="L16" s="129">
        <v>521.91069200000004</v>
      </c>
      <c r="M16" s="129">
        <v>532.29821200000004</v>
      </c>
      <c r="N16" s="1022">
        <v>418.401791</v>
      </c>
    </row>
    <row r="17" spans="1:14" s="109" customFormat="1" x14ac:dyDescent="0.25">
      <c r="A17" s="169" t="s">
        <v>20</v>
      </c>
      <c r="B17" s="57"/>
      <c r="C17" s="57"/>
      <c r="D17" s="57"/>
      <c r="E17" s="57">
        <v>28.438030999999999</v>
      </c>
      <c r="F17" s="57">
        <v>31.203977999999999</v>
      </c>
      <c r="G17" s="57">
        <v>83.008621000000005</v>
      </c>
      <c r="H17" s="57">
        <v>77.024219000000002</v>
      </c>
      <c r="I17" s="57">
        <v>82.877003999999999</v>
      </c>
      <c r="J17" s="57">
        <v>84.350482999999997</v>
      </c>
      <c r="K17" s="57">
        <v>89.661995000000005</v>
      </c>
      <c r="L17" s="57">
        <v>93.447075999999996</v>
      </c>
      <c r="M17" s="57">
        <v>95.734410999999994</v>
      </c>
      <c r="N17" s="1024">
        <v>100.03163499999999</v>
      </c>
    </row>
    <row r="18" spans="1:14" s="109" customFormat="1" x14ac:dyDescent="0.25">
      <c r="A18" s="126" t="s">
        <v>26</v>
      </c>
      <c r="B18" s="102">
        <v>8690.7468740000004</v>
      </c>
      <c r="C18" s="102">
        <v>8737.9187779999993</v>
      </c>
      <c r="D18" s="102">
        <v>8862.4383809999999</v>
      </c>
      <c r="E18" s="102">
        <v>9091.9828510000007</v>
      </c>
      <c r="F18" s="102">
        <v>8986.8776450000005</v>
      </c>
      <c r="G18" s="102">
        <v>8644.5698790000006</v>
      </c>
      <c r="H18" s="102">
        <v>8875.9679789999991</v>
      </c>
      <c r="I18" s="102">
        <v>7800.3463350000002</v>
      </c>
      <c r="J18" s="102">
        <v>8117.9647960000002</v>
      </c>
      <c r="K18" s="102">
        <v>8596.4438950000003</v>
      </c>
      <c r="L18" s="102">
        <v>9004.4218349999992</v>
      </c>
      <c r="M18" s="102">
        <v>8763.7913989999997</v>
      </c>
      <c r="N18" s="1020">
        <v>8538.2815040000005</v>
      </c>
    </row>
    <row r="19" spans="1:14" s="109" customFormat="1" x14ac:dyDescent="0.25">
      <c r="A19" s="110" t="s">
        <v>27</v>
      </c>
      <c r="B19" s="111">
        <v>316.138395</v>
      </c>
      <c r="C19" s="111">
        <v>333.01455600000003</v>
      </c>
      <c r="D19" s="111">
        <v>343.07833099999999</v>
      </c>
      <c r="E19" s="111">
        <v>241.37078</v>
      </c>
      <c r="F19" s="111">
        <v>148.034963</v>
      </c>
      <c r="G19" s="111">
        <v>77.098308000000003</v>
      </c>
      <c r="H19" s="111">
        <v>55.093978999999997</v>
      </c>
      <c r="I19" s="111">
        <v>57.493675000000003</v>
      </c>
      <c r="J19" s="111">
        <v>55.210939000000003</v>
      </c>
      <c r="K19" s="111">
        <v>65.226962</v>
      </c>
      <c r="L19" s="111">
        <v>54.264127999999999</v>
      </c>
      <c r="M19" s="111">
        <v>60.779198999999998</v>
      </c>
      <c r="N19" s="1012">
        <v>50.640191000000002</v>
      </c>
    </row>
    <row r="20" spans="1:14" s="109" customFormat="1" x14ac:dyDescent="0.25">
      <c r="A20" s="110" t="s">
        <v>28</v>
      </c>
      <c r="B20" s="111">
        <v>0.38085200000000002</v>
      </c>
      <c r="C20" s="111">
        <v>0.354217</v>
      </c>
      <c r="D20" s="111">
        <v>0.28993200000000002</v>
      </c>
      <c r="E20" s="111">
        <v>0.15264</v>
      </c>
      <c r="F20" s="111">
        <v>0.448351</v>
      </c>
      <c r="G20" s="111">
        <v>6.1000000000000004E-3</v>
      </c>
      <c r="H20" s="111">
        <v>4.054E-2</v>
      </c>
      <c r="I20" s="111">
        <v>2.4000000000000001E-4</v>
      </c>
      <c r="J20" s="111">
        <v>0.16144</v>
      </c>
      <c r="K20" s="111">
        <v>0.70270500000000002</v>
      </c>
      <c r="L20" s="111">
        <v>0.723746</v>
      </c>
      <c r="M20" s="111">
        <v>1.194016</v>
      </c>
      <c r="N20" s="1012">
        <v>0.70172500000000004</v>
      </c>
    </row>
    <row r="21" spans="1:14" s="109" customFormat="1" x14ac:dyDescent="0.25">
      <c r="A21" s="110" t="s">
        <v>29</v>
      </c>
      <c r="B21" s="111">
        <v>2993.1558730000002</v>
      </c>
      <c r="C21" s="111">
        <v>3071.9840869999998</v>
      </c>
      <c r="D21" s="111">
        <v>3132.8114540000001</v>
      </c>
      <c r="E21" s="111">
        <v>3334.6741959999999</v>
      </c>
      <c r="F21" s="111">
        <v>3389.742585</v>
      </c>
      <c r="G21" s="111">
        <v>3518.1567020000002</v>
      </c>
      <c r="H21" s="111">
        <v>3564.4981309999998</v>
      </c>
      <c r="I21" s="111">
        <v>3638.973234</v>
      </c>
      <c r="J21" s="111">
        <v>3727.9355999999998</v>
      </c>
      <c r="K21" s="111">
        <v>3927.6775600000001</v>
      </c>
      <c r="L21" s="111">
        <v>4321.9237169999997</v>
      </c>
      <c r="M21" s="111">
        <v>4329.3684430000003</v>
      </c>
      <c r="N21" s="1012">
        <v>4338.5120379999998</v>
      </c>
    </row>
    <row r="22" spans="1:14" s="109" customFormat="1" x14ac:dyDescent="0.25">
      <c r="A22" s="110" t="s">
        <v>30</v>
      </c>
      <c r="B22" s="111">
        <v>5162.9847849999996</v>
      </c>
      <c r="C22" s="111">
        <v>5112.0152070000004</v>
      </c>
      <c r="D22" s="111">
        <v>5169.1450109999996</v>
      </c>
      <c r="E22" s="111">
        <v>5291.2445790000002</v>
      </c>
      <c r="F22" s="111">
        <v>5252.5900840000004</v>
      </c>
      <c r="G22" s="111">
        <v>4880.6426419999998</v>
      </c>
      <c r="H22" s="111">
        <v>5098.2710829999996</v>
      </c>
      <c r="I22" s="111">
        <v>3949.8995880000002</v>
      </c>
      <c r="J22" s="111">
        <v>4192.8826200000003</v>
      </c>
      <c r="K22" s="111">
        <v>4445.7873639999998</v>
      </c>
      <c r="L22" s="111">
        <v>4461.3784429999996</v>
      </c>
      <c r="M22" s="111">
        <v>4176.3901980000001</v>
      </c>
      <c r="N22" s="1012">
        <v>3953.4181370000001</v>
      </c>
    </row>
    <row r="23" spans="1:14" s="133" customFormat="1" ht="12" x14ac:dyDescent="0.25">
      <c r="A23" s="168" t="s">
        <v>103</v>
      </c>
      <c r="B23" s="129">
        <v>96.507587999999998</v>
      </c>
      <c r="C23" s="129">
        <v>103.250772</v>
      </c>
      <c r="D23" s="129">
        <v>103.33672300000001</v>
      </c>
      <c r="E23" s="129">
        <v>113.787047</v>
      </c>
      <c r="F23" s="129">
        <v>110.853707</v>
      </c>
      <c r="G23" s="129">
        <v>107.551894</v>
      </c>
      <c r="H23" s="129">
        <v>110.65592100000001</v>
      </c>
      <c r="I23" s="129">
        <v>95.166245000000004</v>
      </c>
      <c r="J23" s="129">
        <v>98.776475000000005</v>
      </c>
      <c r="K23" s="129">
        <v>100.620361</v>
      </c>
      <c r="L23" s="129">
        <v>103.45350500000001</v>
      </c>
      <c r="M23" s="129">
        <v>108.178196</v>
      </c>
      <c r="N23" s="1022">
        <v>108.46016899999999</v>
      </c>
    </row>
    <row r="24" spans="1:14" s="133" customFormat="1" ht="12" x14ac:dyDescent="0.25">
      <c r="A24" s="170" t="s">
        <v>104</v>
      </c>
      <c r="B24" s="129">
        <v>2135.602265</v>
      </c>
      <c r="C24" s="129">
        <v>2200.4571599999999</v>
      </c>
      <c r="D24" s="129">
        <v>2321.5992890000002</v>
      </c>
      <c r="E24" s="129">
        <v>2476.1631969999999</v>
      </c>
      <c r="F24" s="129">
        <v>2462.4212940000002</v>
      </c>
      <c r="G24" s="129">
        <v>2035.6490940000001</v>
      </c>
      <c r="H24" s="129">
        <v>2317.2935320000001</v>
      </c>
      <c r="I24" s="129">
        <v>2420.0706070000001</v>
      </c>
      <c r="J24" s="129">
        <v>2760.8587640000001</v>
      </c>
      <c r="K24" s="129">
        <v>2960.2322279999998</v>
      </c>
      <c r="L24" s="129">
        <v>2890.4475389999998</v>
      </c>
      <c r="M24" s="129">
        <v>2546.8964110000002</v>
      </c>
      <c r="N24" s="1022">
        <v>2326.1517060000001</v>
      </c>
    </row>
    <row r="25" spans="1:14" s="133" customFormat="1" ht="12" x14ac:dyDescent="0.25">
      <c r="A25" s="170" t="s">
        <v>105</v>
      </c>
      <c r="B25" s="129">
        <v>1912.554363</v>
      </c>
      <c r="C25" s="129">
        <v>1791.66589</v>
      </c>
      <c r="D25" s="129">
        <v>1681.102768</v>
      </c>
      <c r="E25" s="129">
        <v>1612.0950640000001</v>
      </c>
      <c r="F25" s="129">
        <v>1609.2538460000001</v>
      </c>
      <c r="G25" s="129">
        <v>1640.2519070000001</v>
      </c>
      <c r="H25" s="129">
        <v>1565.153712</v>
      </c>
      <c r="I25" s="129">
        <v>216.023855</v>
      </c>
      <c r="J25" s="129">
        <v>112.26355100000001</v>
      </c>
      <c r="K25" s="129">
        <v>105.54430499999999</v>
      </c>
      <c r="L25" s="129">
        <v>112.334254</v>
      </c>
      <c r="M25" s="129">
        <v>96.528796</v>
      </c>
      <c r="N25" s="1022">
        <v>87.906424999999999</v>
      </c>
    </row>
    <row r="26" spans="1:14" s="133" customFormat="1" ht="12" x14ac:dyDescent="0.25">
      <c r="A26" s="170" t="s">
        <v>106</v>
      </c>
      <c r="B26" s="129">
        <v>1018.320569</v>
      </c>
      <c r="C26" s="129">
        <v>1016.641385</v>
      </c>
      <c r="D26" s="129">
        <v>1063.1062320000001</v>
      </c>
      <c r="E26" s="129">
        <v>1089.199271</v>
      </c>
      <c r="F26" s="129">
        <v>1070.061236</v>
      </c>
      <c r="G26" s="129">
        <v>1097.189746</v>
      </c>
      <c r="H26" s="129">
        <v>1105.167917</v>
      </c>
      <c r="I26" s="129">
        <v>1218.6388810000001</v>
      </c>
      <c r="J26" s="129">
        <v>1220.983831</v>
      </c>
      <c r="K26" s="129">
        <v>1279.3904700000001</v>
      </c>
      <c r="L26" s="129">
        <v>1355.143145</v>
      </c>
      <c r="M26" s="129">
        <v>1424.786795</v>
      </c>
      <c r="N26" s="1022">
        <v>1430.8998360000001</v>
      </c>
    </row>
    <row r="27" spans="1:14" s="109" customFormat="1" x14ac:dyDescent="0.25">
      <c r="A27" s="118" t="s">
        <v>32</v>
      </c>
      <c r="B27" s="119">
        <v>218.08696900000001</v>
      </c>
      <c r="C27" s="119">
        <v>220.55071100000001</v>
      </c>
      <c r="D27" s="119">
        <v>217.113652</v>
      </c>
      <c r="E27" s="119">
        <v>224.54065600000001</v>
      </c>
      <c r="F27" s="119">
        <v>196.06166300000001</v>
      </c>
      <c r="G27" s="119">
        <v>168.66612699999999</v>
      </c>
      <c r="H27" s="119">
        <v>158.064246</v>
      </c>
      <c r="I27" s="119">
        <v>153.97959700000001</v>
      </c>
      <c r="J27" s="119">
        <v>141.77419699999999</v>
      </c>
      <c r="K27" s="119">
        <v>157.04930300000001</v>
      </c>
      <c r="L27" s="119">
        <v>166.131801</v>
      </c>
      <c r="M27" s="119">
        <v>196.05954199999999</v>
      </c>
      <c r="N27" s="1021">
        <v>195.00941399999999</v>
      </c>
    </row>
    <row r="28" spans="1:14" s="109" customFormat="1" x14ac:dyDescent="0.25">
      <c r="A28" s="126" t="s">
        <v>33</v>
      </c>
      <c r="B28" s="102">
        <v>691.51259200000004</v>
      </c>
      <c r="C28" s="102">
        <v>682.29703900000004</v>
      </c>
      <c r="D28" s="102">
        <v>686.85861399999999</v>
      </c>
      <c r="E28" s="102">
        <v>676.07054800000003</v>
      </c>
      <c r="F28" s="102">
        <v>690.80425300000002</v>
      </c>
      <c r="G28" s="102">
        <v>709.32096000000001</v>
      </c>
      <c r="H28" s="102">
        <v>729.24284699999998</v>
      </c>
      <c r="I28" s="102">
        <v>742.44557499999996</v>
      </c>
      <c r="J28" s="102">
        <v>722.77207999999996</v>
      </c>
      <c r="K28" s="102">
        <v>775.00678100000005</v>
      </c>
      <c r="L28" s="102">
        <v>801.80157399999996</v>
      </c>
      <c r="M28" s="102">
        <v>851.63780099999997</v>
      </c>
      <c r="N28" s="1020">
        <v>815.80996400000004</v>
      </c>
    </row>
    <row r="29" spans="1:14" s="109" customFormat="1" x14ac:dyDescent="0.25">
      <c r="A29" s="110" t="s">
        <v>34</v>
      </c>
      <c r="B29" s="111">
        <v>7.5420239999999996</v>
      </c>
      <c r="C29" s="111">
        <v>7.2365820000000003</v>
      </c>
      <c r="D29" s="111">
        <v>8.2426969999999997</v>
      </c>
      <c r="E29" s="111">
        <v>10.317107999999999</v>
      </c>
      <c r="F29" s="111">
        <v>12.412464999999999</v>
      </c>
      <c r="G29" s="111">
        <v>26.227395000000001</v>
      </c>
      <c r="H29" s="111">
        <v>27.942920000000001</v>
      </c>
      <c r="I29" s="111">
        <v>19.966438</v>
      </c>
      <c r="J29" s="111">
        <v>24.882370000000002</v>
      </c>
      <c r="K29" s="111">
        <v>27.383327000000001</v>
      </c>
      <c r="L29" s="111">
        <v>37.846066999999998</v>
      </c>
      <c r="M29" s="111">
        <v>51.903238999999999</v>
      </c>
      <c r="N29" s="1012">
        <v>52.470002000000001</v>
      </c>
    </row>
    <row r="30" spans="1:14" s="109" customFormat="1" x14ac:dyDescent="0.25">
      <c r="A30" s="110" t="s">
        <v>35</v>
      </c>
      <c r="B30" s="111">
        <v>523.34331899999995</v>
      </c>
      <c r="C30" s="111">
        <v>515.16166199999998</v>
      </c>
      <c r="D30" s="111">
        <v>519.72635700000001</v>
      </c>
      <c r="E30" s="111">
        <v>510.574974</v>
      </c>
      <c r="F30" s="111">
        <v>497.07058999999998</v>
      </c>
      <c r="G30" s="111">
        <v>509.28704800000003</v>
      </c>
      <c r="H30" s="111">
        <v>522.40014099999996</v>
      </c>
      <c r="I30" s="111">
        <v>545.11420899999996</v>
      </c>
      <c r="J30" s="111">
        <v>513.28023399999995</v>
      </c>
      <c r="K30" s="111">
        <v>540.96378700000002</v>
      </c>
      <c r="L30" s="111">
        <v>545.09435599999995</v>
      </c>
      <c r="M30" s="111">
        <v>561.95683199999996</v>
      </c>
      <c r="N30" s="1012">
        <v>550.94445599999995</v>
      </c>
    </row>
    <row r="31" spans="1:14" s="109" customFormat="1" x14ac:dyDescent="0.25">
      <c r="A31" s="110" t="s">
        <v>38</v>
      </c>
      <c r="B31" s="111">
        <v>138.107876</v>
      </c>
      <c r="C31" s="111">
        <v>137.585341</v>
      </c>
      <c r="D31" s="111">
        <v>137.77738099999999</v>
      </c>
      <c r="E31" s="111">
        <v>137.24070399999999</v>
      </c>
      <c r="F31" s="111">
        <v>158.349445</v>
      </c>
      <c r="G31" s="111">
        <v>141.87637599999999</v>
      </c>
      <c r="H31" s="111">
        <v>147.19514000000001</v>
      </c>
      <c r="I31" s="111">
        <v>152.54519300000001</v>
      </c>
      <c r="J31" s="111">
        <v>143.041516</v>
      </c>
      <c r="K31" s="111">
        <v>158.555554</v>
      </c>
      <c r="L31" s="111">
        <v>164.24780100000001</v>
      </c>
      <c r="M31" s="111">
        <v>179.16807</v>
      </c>
      <c r="N31" s="1012">
        <v>164.178225</v>
      </c>
    </row>
    <row r="32" spans="1:14" s="109" customFormat="1" x14ac:dyDescent="0.25">
      <c r="A32" s="127" t="s">
        <v>39</v>
      </c>
      <c r="B32" s="119">
        <v>22.519373000000002</v>
      </c>
      <c r="C32" s="119">
        <v>22.313454</v>
      </c>
      <c r="D32" s="119">
        <v>21.112179000000001</v>
      </c>
      <c r="E32" s="119">
        <v>17.937761999999999</v>
      </c>
      <c r="F32" s="119">
        <v>22.971753</v>
      </c>
      <c r="G32" s="119">
        <v>31.930142</v>
      </c>
      <c r="H32" s="119">
        <v>31.704646</v>
      </c>
      <c r="I32" s="119">
        <v>24.819735000000001</v>
      </c>
      <c r="J32" s="119">
        <v>41.567959000000002</v>
      </c>
      <c r="K32" s="119">
        <v>48.104112999999998</v>
      </c>
      <c r="L32" s="119">
        <v>54.613349999999997</v>
      </c>
      <c r="M32" s="119">
        <v>58.135917999999997</v>
      </c>
      <c r="N32" s="1021">
        <v>47.840662999999999</v>
      </c>
    </row>
    <row r="33" spans="1:14" s="109" customFormat="1" x14ac:dyDescent="0.25">
      <c r="A33" s="180" t="s">
        <v>40</v>
      </c>
      <c r="B33" s="102">
        <v>72.733233999999996</v>
      </c>
      <c r="C33" s="102">
        <v>70.710819999999998</v>
      </c>
      <c r="D33" s="102">
        <v>79.689043999999996</v>
      </c>
      <c r="E33" s="102">
        <v>728.14497100000006</v>
      </c>
      <c r="F33" s="102">
        <v>701.93048299999998</v>
      </c>
      <c r="G33" s="102">
        <v>909.244642</v>
      </c>
      <c r="H33" s="102">
        <v>726.53611599999999</v>
      </c>
      <c r="I33" s="102">
        <v>988.39847699999996</v>
      </c>
      <c r="J33" s="102">
        <v>821.32126600000004</v>
      </c>
      <c r="K33" s="102">
        <v>808.948668</v>
      </c>
      <c r="L33" s="102">
        <v>948.26452099999995</v>
      </c>
      <c r="M33" s="102">
        <v>871.10898599999996</v>
      </c>
      <c r="N33" s="1020">
        <v>815.844244</v>
      </c>
    </row>
    <row r="34" spans="1:14" s="109" customFormat="1" x14ac:dyDescent="0.25">
      <c r="A34" s="10" t="s">
        <v>107</v>
      </c>
      <c r="B34" s="111">
        <v>4.0829199999999997</v>
      </c>
      <c r="C34" s="111">
        <v>4.4759520000000004</v>
      </c>
      <c r="D34" s="111">
        <v>4.4754630000000004</v>
      </c>
      <c r="E34" s="111">
        <v>443.52202599999998</v>
      </c>
      <c r="F34" s="111">
        <v>436.90589199999999</v>
      </c>
      <c r="G34" s="111">
        <v>563.096227</v>
      </c>
      <c r="H34" s="111">
        <v>396.52140300000002</v>
      </c>
      <c r="I34" s="111">
        <v>444.45905199999999</v>
      </c>
      <c r="J34" s="111">
        <v>419.58270399999998</v>
      </c>
      <c r="K34" s="111">
        <v>414.64236499999998</v>
      </c>
      <c r="L34" s="111">
        <v>419.47544499999998</v>
      </c>
      <c r="M34" s="111">
        <v>423.81997699999999</v>
      </c>
      <c r="N34" s="1012">
        <v>359.85242899999997</v>
      </c>
    </row>
    <row r="35" spans="1:14" s="109" customFormat="1" x14ac:dyDescent="0.25">
      <c r="A35" s="10" t="s">
        <v>42</v>
      </c>
      <c r="B35" s="111">
        <v>28.289076000000001</v>
      </c>
      <c r="C35" s="111">
        <v>26.718384</v>
      </c>
      <c r="D35" s="111">
        <v>27.072136</v>
      </c>
      <c r="E35" s="111">
        <v>54.842143999999998</v>
      </c>
      <c r="F35" s="111">
        <v>46.794606999999999</v>
      </c>
      <c r="G35" s="111">
        <v>48.227809000000001</v>
      </c>
      <c r="H35" s="111">
        <v>40.815798000000001</v>
      </c>
      <c r="I35" s="111">
        <v>232.03814800000001</v>
      </c>
      <c r="J35" s="111">
        <v>69.489350000000002</v>
      </c>
      <c r="K35" s="111">
        <v>50.790342000000003</v>
      </c>
      <c r="L35" s="111">
        <v>54.270485999999998</v>
      </c>
      <c r="M35" s="111">
        <v>53.931897999999997</v>
      </c>
      <c r="N35" s="1012">
        <v>47.938127000000001</v>
      </c>
    </row>
    <row r="36" spans="1:14" s="109" customFormat="1" x14ac:dyDescent="0.25">
      <c r="A36" s="179" t="s">
        <v>108</v>
      </c>
      <c r="B36" s="119">
        <v>40.361238</v>
      </c>
      <c r="C36" s="119">
        <v>39.516483999999998</v>
      </c>
      <c r="D36" s="119">
        <v>48.141444999999997</v>
      </c>
      <c r="E36" s="119">
        <v>229.780801</v>
      </c>
      <c r="F36" s="119">
        <v>218.229985</v>
      </c>
      <c r="G36" s="119">
        <v>297.92060600000002</v>
      </c>
      <c r="H36" s="119">
        <v>289.198915</v>
      </c>
      <c r="I36" s="119">
        <v>311.90127699999999</v>
      </c>
      <c r="J36" s="119">
        <v>332.249212</v>
      </c>
      <c r="K36" s="119">
        <v>343.515961</v>
      </c>
      <c r="L36" s="119">
        <v>474.51859100000001</v>
      </c>
      <c r="M36" s="119">
        <v>393.35711099999997</v>
      </c>
      <c r="N36" s="1021">
        <v>408.05368800000002</v>
      </c>
    </row>
    <row r="37" spans="1:14" s="109" customFormat="1" x14ac:dyDescent="0.25">
      <c r="A37" s="180" t="s">
        <v>49</v>
      </c>
      <c r="B37" s="102">
        <v>263.59288700000002</v>
      </c>
      <c r="C37" s="102">
        <v>236.76297099999999</v>
      </c>
      <c r="D37" s="102">
        <v>228.79229699999999</v>
      </c>
      <c r="E37" s="102">
        <v>197.124787</v>
      </c>
      <c r="F37" s="102">
        <v>160.21285</v>
      </c>
      <c r="G37" s="102">
        <v>158.424969</v>
      </c>
      <c r="H37" s="102">
        <v>146.05815899999999</v>
      </c>
      <c r="I37" s="102">
        <v>146.62122099999999</v>
      </c>
      <c r="J37" s="102">
        <v>124.28654299999999</v>
      </c>
      <c r="K37" s="102">
        <v>133.75578100000001</v>
      </c>
      <c r="L37" s="102">
        <v>116.844286</v>
      </c>
      <c r="M37" s="102">
        <v>124.694248</v>
      </c>
      <c r="N37" s="1020">
        <v>122.302333</v>
      </c>
    </row>
    <row r="38" spans="1:14" s="3" customFormat="1" x14ac:dyDescent="0.25">
      <c r="A38" s="10" t="s">
        <v>50</v>
      </c>
      <c r="B38" s="111">
        <v>37.552717000000001</v>
      </c>
      <c r="C38" s="111">
        <v>35.100462999999998</v>
      </c>
      <c r="D38" s="111">
        <v>33.903889999999997</v>
      </c>
      <c r="E38" s="111">
        <v>32.173487000000002</v>
      </c>
      <c r="F38" s="111">
        <v>34.656650999999997</v>
      </c>
      <c r="G38" s="111">
        <v>46.239494999999998</v>
      </c>
      <c r="H38" s="111">
        <v>38.191087000000003</v>
      </c>
      <c r="I38" s="111">
        <v>37.668621999999999</v>
      </c>
      <c r="J38" s="111">
        <v>31.550929</v>
      </c>
      <c r="K38" s="111">
        <v>37.626863999999998</v>
      </c>
      <c r="L38" s="111">
        <v>13.969500999999999</v>
      </c>
      <c r="M38" s="111">
        <v>15.473234</v>
      </c>
      <c r="N38" s="1012">
        <v>13.642087999999999</v>
      </c>
    </row>
    <row r="39" spans="1:14" s="3" customFormat="1" x14ac:dyDescent="0.25">
      <c r="A39" s="10" t="s">
        <v>51</v>
      </c>
      <c r="B39" s="111">
        <v>215.19366299999999</v>
      </c>
      <c r="C39" s="111">
        <v>191.742954</v>
      </c>
      <c r="D39" s="111">
        <v>183.96580700000001</v>
      </c>
      <c r="E39" s="111">
        <v>155.006418</v>
      </c>
      <c r="F39" s="111">
        <v>115.858283</v>
      </c>
      <c r="G39" s="111">
        <v>106.34042700000001</v>
      </c>
      <c r="H39" s="111">
        <v>104.70713499999999</v>
      </c>
      <c r="I39" s="111">
        <v>105.57699100000001</v>
      </c>
      <c r="J39" s="111">
        <v>87.108215999999999</v>
      </c>
      <c r="K39" s="111">
        <v>90.854810000000001</v>
      </c>
      <c r="L39" s="111">
        <v>97.830697000000001</v>
      </c>
      <c r="M39" s="111">
        <v>103.95997</v>
      </c>
      <c r="N39" s="1012">
        <v>102.975521</v>
      </c>
    </row>
    <row r="40" spans="1:14" s="3" customFormat="1" x14ac:dyDescent="0.25">
      <c r="A40" s="179" t="s">
        <v>55</v>
      </c>
      <c r="B40" s="119">
        <v>10.846506</v>
      </c>
      <c r="C40" s="119">
        <v>9.9195539999999998</v>
      </c>
      <c r="D40" s="119">
        <v>10.922599</v>
      </c>
      <c r="E40" s="119">
        <v>9.9448819999999998</v>
      </c>
      <c r="F40" s="119">
        <v>9.6979150000000001</v>
      </c>
      <c r="G40" s="119">
        <v>5.845046</v>
      </c>
      <c r="H40" s="119">
        <v>3.1599370000000002</v>
      </c>
      <c r="I40" s="119">
        <v>3.3756080000000002</v>
      </c>
      <c r="J40" s="119">
        <v>5.6273989999999996</v>
      </c>
      <c r="K40" s="119">
        <v>5.2741069999999999</v>
      </c>
      <c r="L40" s="119">
        <v>5.0440870000000002</v>
      </c>
      <c r="M40" s="119">
        <v>5.2610440000000001</v>
      </c>
      <c r="N40" s="1021">
        <v>5.6847240000000001</v>
      </c>
    </row>
    <row r="41" spans="1:14" s="109" customFormat="1" x14ac:dyDescent="0.25">
      <c r="A41" s="180" t="s">
        <v>56</v>
      </c>
      <c r="B41" s="102">
        <v>224.868664</v>
      </c>
      <c r="C41" s="102">
        <v>230.86471800000001</v>
      </c>
      <c r="D41" s="102">
        <v>220.76073600000001</v>
      </c>
      <c r="E41" s="102">
        <v>208.479186</v>
      </c>
      <c r="F41" s="102">
        <v>207.866625</v>
      </c>
      <c r="G41" s="102">
        <v>227.006407</v>
      </c>
      <c r="H41" s="102">
        <v>210.494462</v>
      </c>
      <c r="I41" s="102">
        <v>222.81124</v>
      </c>
      <c r="J41" s="102">
        <v>248.225866</v>
      </c>
      <c r="K41" s="102">
        <v>252.02407500000001</v>
      </c>
      <c r="L41" s="102">
        <v>274.90309100000002</v>
      </c>
      <c r="M41" s="102">
        <v>279.38651099999998</v>
      </c>
      <c r="N41" s="1020">
        <v>267.15383200000002</v>
      </c>
    </row>
    <row r="42" spans="1:14" s="3" customFormat="1" x14ac:dyDescent="0.25">
      <c r="A42" s="10" t="s">
        <v>57</v>
      </c>
      <c r="B42" s="111">
        <v>86.204639999999998</v>
      </c>
      <c r="C42" s="111">
        <v>92.346784</v>
      </c>
      <c r="D42" s="111">
        <v>85.189092000000002</v>
      </c>
      <c r="E42" s="111">
        <v>74.028942999999998</v>
      </c>
      <c r="F42" s="111">
        <v>76.233900000000006</v>
      </c>
      <c r="G42" s="111">
        <v>87.429879999999997</v>
      </c>
      <c r="H42" s="111">
        <v>72.071420000000003</v>
      </c>
      <c r="I42" s="111">
        <v>84.293127999999996</v>
      </c>
      <c r="J42" s="111">
        <v>71.362589</v>
      </c>
      <c r="K42" s="111">
        <v>78.039410000000004</v>
      </c>
      <c r="L42" s="111">
        <v>74.454892999999998</v>
      </c>
      <c r="M42" s="111">
        <v>57.671101999999998</v>
      </c>
      <c r="N42" s="1012">
        <v>54.321007000000002</v>
      </c>
    </row>
    <row r="43" spans="1:14" s="3" customFormat="1" x14ac:dyDescent="0.25">
      <c r="A43" s="10" t="s">
        <v>93</v>
      </c>
      <c r="B43" s="111">
        <v>4.9650090000000002</v>
      </c>
      <c r="C43" s="111">
        <v>5.4659529999999998</v>
      </c>
      <c r="D43" s="111">
        <v>4.3304520000000002</v>
      </c>
      <c r="E43" s="111">
        <v>4.2058530000000003</v>
      </c>
      <c r="F43" s="111">
        <v>4.8860570000000001</v>
      </c>
      <c r="G43" s="111">
        <v>4.7328239999999999</v>
      </c>
      <c r="H43" s="111">
        <v>4.2753300000000003</v>
      </c>
      <c r="I43" s="111">
        <v>4.6719619999999997</v>
      </c>
      <c r="J43" s="111">
        <v>6.4683010000000003</v>
      </c>
      <c r="K43" s="111">
        <v>7.1310630000000002</v>
      </c>
      <c r="L43" s="111">
        <v>7.3540239999999999</v>
      </c>
      <c r="M43" s="111">
        <v>8.5232290000000006</v>
      </c>
      <c r="N43" s="1012">
        <v>8.9532229999999995</v>
      </c>
    </row>
    <row r="44" spans="1:14" s="3" customFormat="1" x14ac:dyDescent="0.25">
      <c r="A44" s="10" t="s">
        <v>60</v>
      </c>
      <c r="B44" s="111">
        <v>25.800398999999999</v>
      </c>
      <c r="C44" s="111">
        <v>27.109356999999999</v>
      </c>
      <c r="D44" s="111">
        <v>26.878101999999998</v>
      </c>
      <c r="E44" s="111">
        <v>28.732467</v>
      </c>
      <c r="F44" s="111">
        <v>28.08623</v>
      </c>
      <c r="G44" s="111">
        <v>26.538906999999998</v>
      </c>
      <c r="H44" s="111">
        <v>26.131506000000002</v>
      </c>
      <c r="I44" s="111">
        <v>26.048366999999999</v>
      </c>
      <c r="J44" s="111">
        <v>33.265006</v>
      </c>
      <c r="K44" s="111">
        <v>25.64575</v>
      </c>
      <c r="L44" s="111">
        <v>28.912565000000001</v>
      </c>
      <c r="M44" s="111">
        <v>29.991955000000001</v>
      </c>
      <c r="N44" s="1012">
        <v>27.467445999999999</v>
      </c>
    </row>
    <row r="45" spans="1:14" s="3" customFormat="1" x14ac:dyDescent="0.25">
      <c r="A45" s="179" t="s">
        <v>61</v>
      </c>
      <c r="B45" s="119">
        <v>107.898616</v>
      </c>
      <c r="C45" s="119">
        <v>105.942623</v>
      </c>
      <c r="D45" s="119">
        <v>104.36309</v>
      </c>
      <c r="E45" s="119">
        <v>101.511923</v>
      </c>
      <c r="F45" s="119">
        <v>98.660437999999999</v>
      </c>
      <c r="G45" s="119">
        <v>108.304796</v>
      </c>
      <c r="H45" s="119">
        <v>108.016206</v>
      </c>
      <c r="I45" s="119">
        <v>107.797783</v>
      </c>
      <c r="J45" s="119">
        <v>137.12996999999999</v>
      </c>
      <c r="K45" s="119">
        <v>141.207853</v>
      </c>
      <c r="L45" s="119">
        <v>164.18160800000001</v>
      </c>
      <c r="M45" s="119">
        <v>183.20022499999999</v>
      </c>
      <c r="N45" s="1021">
        <v>176.41215500000001</v>
      </c>
    </row>
    <row r="46" spans="1:14" s="109" customFormat="1" x14ac:dyDescent="0.25">
      <c r="A46" s="180" t="s">
        <v>62</v>
      </c>
      <c r="B46" s="102">
        <v>4088.2546699999998</v>
      </c>
      <c r="C46" s="102">
        <v>4209.15769</v>
      </c>
      <c r="D46" s="102">
        <v>4393.3658509999996</v>
      </c>
      <c r="E46" s="102">
        <v>4403.3325580000001</v>
      </c>
      <c r="F46" s="102">
        <v>6175.3937260000002</v>
      </c>
      <c r="G46" s="102">
        <v>7179.8825399999996</v>
      </c>
      <c r="H46" s="102">
        <v>7349.8064299999996</v>
      </c>
      <c r="I46" s="102">
        <v>7257.3491800000002</v>
      </c>
      <c r="J46" s="102">
        <v>7872.2110199999997</v>
      </c>
      <c r="K46" s="102">
        <v>7961.3603540000004</v>
      </c>
      <c r="L46" s="102">
        <v>8197.2699850000008</v>
      </c>
      <c r="M46" s="102">
        <v>8793.9483930000006</v>
      </c>
      <c r="N46" s="1020">
        <v>9485.9839090000005</v>
      </c>
    </row>
    <row r="47" spans="1:14" s="3" customFormat="1" x14ac:dyDescent="0.25">
      <c r="A47" s="10" t="s">
        <v>63</v>
      </c>
      <c r="B47" s="111">
        <v>7.0905440000000004</v>
      </c>
      <c r="C47" s="111">
        <v>4.7412869999999998</v>
      </c>
      <c r="D47" s="111">
        <v>4.602582</v>
      </c>
      <c r="E47" s="111">
        <v>6.9634450000000001</v>
      </c>
      <c r="F47" s="111">
        <v>14.585361000000001</v>
      </c>
      <c r="G47" s="111">
        <v>21.080221999999999</v>
      </c>
      <c r="H47" s="111">
        <v>31.021229000000002</v>
      </c>
      <c r="I47" s="111">
        <v>33.337111</v>
      </c>
      <c r="J47" s="111">
        <v>38.481932</v>
      </c>
      <c r="K47" s="111">
        <v>193.75398999999999</v>
      </c>
      <c r="L47" s="111">
        <v>42.236919</v>
      </c>
      <c r="M47" s="111">
        <v>57.618541</v>
      </c>
      <c r="N47" s="1012">
        <v>43.532299999999999</v>
      </c>
    </row>
    <row r="48" spans="1:14" s="3" customFormat="1" x14ac:dyDescent="0.25">
      <c r="A48" s="10" t="s">
        <v>64</v>
      </c>
      <c r="B48" s="111"/>
      <c r="C48" s="111"/>
      <c r="D48" s="111"/>
      <c r="E48" s="111">
        <v>37.933230000000002</v>
      </c>
      <c r="F48" s="111">
        <v>507.38840599999997</v>
      </c>
      <c r="G48" s="111">
        <v>1356.257353</v>
      </c>
      <c r="H48" s="111">
        <v>1355.4172040000001</v>
      </c>
      <c r="I48" s="111">
        <v>1340.641586</v>
      </c>
      <c r="J48" s="111">
        <v>1620.2557790000001</v>
      </c>
      <c r="K48" s="111">
        <v>1439.5622149999999</v>
      </c>
      <c r="L48" s="111">
        <v>1547.222188</v>
      </c>
      <c r="M48" s="111">
        <v>1640.1346599999999</v>
      </c>
      <c r="N48" s="1012">
        <v>1619.1742850000001</v>
      </c>
    </row>
    <row r="49" spans="1:14" s="3" customFormat="1" x14ac:dyDescent="0.25">
      <c r="A49" s="10" t="s">
        <v>65</v>
      </c>
      <c r="B49" s="111">
        <v>3778.6813390000002</v>
      </c>
      <c r="C49" s="111">
        <v>3912.5650989999999</v>
      </c>
      <c r="D49" s="111">
        <v>4087.262866</v>
      </c>
      <c r="E49" s="111">
        <v>4027.2346710000002</v>
      </c>
      <c r="F49" s="111">
        <v>5342.4377930000001</v>
      </c>
      <c r="G49" s="111">
        <v>5475.114458</v>
      </c>
      <c r="H49" s="111">
        <v>5643.0469480000002</v>
      </c>
      <c r="I49" s="111">
        <v>5578.8511550000003</v>
      </c>
      <c r="J49" s="111">
        <v>5898.448034</v>
      </c>
      <c r="K49" s="111">
        <v>5961.0434169999999</v>
      </c>
      <c r="L49" s="111">
        <v>6231.4533499999998</v>
      </c>
      <c r="M49" s="111">
        <v>6739.864004</v>
      </c>
      <c r="N49" s="1012">
        <v>7410.4519979999995</v>
      </c>
    </row>
    <row r="50" spans="1:14" s="128" customFormat="1" ht="12" x14ac:dyDescent="0.25">
      <c r="A50" s="241" t="s">
        <v>109</v>
      </c>
      <c r="B50" s="129">
        <v>2895.320866</v>
      </c>
      <c r="C50" s="129">
        <v>2979.4297310000002</v>
      </c>
      <c r="D50" s="129">
        <v>3108.5423249999999</v>
      </c>
      <c r="E50" s="129">
        <v>3093.883898</v>
      </c>
      <c r="F50" s="129">
        <v>3161.702871</v>
      </c>
      <c r="G50" s="129">
        <v>3188.1173229999999</v>
      </c>
      <c r="H50" s="129">
        <v>3353.3204099999998</v>
      </c>
      <c r="I50" s="129">
        <v>3379.7813970000002</v>
      </c>
      <c r="J50" s="129">
        <v>3600.7280599999999</v>
      </c>
      <c r="K50" s="129">
        <v>3639.051391</v>
      </c>
      <c r="L50" s="129">
        <v>3761.0361899999998</v>
      </c>
      <c r="M50" s="129">
        <v>4215.46389</v>
      </c>
      <c r="N50" s="1022">
        <v>4790.5185359999996</v>
      </c>
    </row>
    <row r="51" spans="1:14" s="128" customFormat="1" ht="12" x14ac:dyDescent="0.25">
      <c r="A51" s="242" t="s">
        <v>110</v>
      </c>
      <c r="B51" s="129">
        <v>836.24938199999997</v>
      </c>
      <c r="C51" s="129">
        <v>877.55666099999996</v>
      </c>
      <c r="D51" s="129">
        <v>918.036338</v>
      </c>
      <c r="E51" s="129">
        <v>876.39847599999996</v>
      </c>
      <c r="F51" s="129">
        <v>2113.2811929999998</v>
      </c>
      <c r="G51" s="129">
        <v>2205.5760070000001</v>
      </c>
      <c r="H51" s="129">
        <v>2260.3510219999998</v>
      </c>
      <c r="I51" s="129">
        <v>2167.5411829999998</v>
      </c>
      <c r="J51" s="129">
        <v>2265.0380209999998</v>
      </c>
      <c r="K51" s="129">
        <v>2293.1493329999998</v>
      </c>
      <c r="L51" s="129">
        <v>2448.0565919999999</v>
      </c>
      <c r="M51" s="129">
        <v>2522.308235</v>
      </c>
      <c r="N51" s="1022">
        <v>2618.1872969999999</v>
      </c>
    </row>
    <row r="52" spans="1:14" s="128" customFormat="1" ht="12" x14ac:dyDescent="0.25">
      <c r="A52" s="242" t="s">
        <v>111</v>
      </c>
      <c r="B52" s="129">
        <v>47.111091999999999</v>
      </c>
      <c r="C52" s="129">
        <v>55.578707000000001</v>
      </c>
      <c r="D52" s="129">
        <v>60.684202999999997</v>
      </c>
      <c r="E52" s="129">
        <v>56.952295999999997</v>
      </c>
      <c r="F52" s="129">
        <v>67.453728999999996</v>
      </c>
      <c r="G52" s="129">
        <v>81.421127999999996</v>
      </c>
      <c r="H52" s="129">
        <v>29.375516000000001</v>
      </c>
      <c r="I52" s="129">
        <v>31.528575</v>
      </c>
      <c r="J52" s="129">
        <v>32.681952000000003</v>
      </c>
      <c r="K52" s="129">
        <v>28.842694000000002</v>
      </c>
      <c r="L52" s="129">
        <v>22.360568000000001</v>
      </c>
      <c r="M52" s="129">
        <v>2.091879</v>
      </c>
      <c r="N52" s="1022">
        <v>1.746164</v>
      </c>
    </row>
    <row r="53" spans="1:14" s="3" customFormat="1" x14ac:dyDescent="0.25">
      <c r="A53" s="10" t="s">
        <v>66</v>
      </c>
      <c r="B53" s="111">
        <v>61.817928000000002</v>
      </c>
      <c r="C53" s="111">
        <v>58.160271000000002</v>
      </c>
      <c r="D53" s="111">
        <v>57.513967999999998</v>
      </c>
      <c r="E53" s="111">
        <v>77.405717999999993</v>
      </c>
      <c r="F53" s="111">
        <v>67.807481999999993</v>
      </c>
      <c r="G53" s="111">
        <v>77.498035000000002</v>
      </c>
      <c r="H53" s="111">
        <v>72.230727999999999</v>
      </c>
      <c r="I53" s="111">
        <v>65.076267999999999</v>
      </c>
      <c r="J53" s="111">
        <v>69.26079</v>
      </c>
      <c r="K53" s="111">
        <v>77.698921999999996</v>
      </c>
      <c r="L53" s="111">
        <v>74.307051999999999</v>
      </c>
      <c r="M53" s="111">
        <v>79.191218000000006</v>
      </c>
      <c r="N53" s="1012">
        <v>90.580956999999998</v>
      </c>
    </row>
    <row r="54" spans="1:14" s="128" customFormat="1" ht="12" x14ac:dyDescent="0.25">
      <c r="A54" s="241" t="s">
        <v>112</v>
      </c>
      <c r="B54" s="129">
        <v>10.031808</v>
      </c>
      <c r="C54" s="129">
        <v>4.1659119999999996</v>
      </c>
      <c r="D54" s="129">
        <v>3.9882620000000002</v>
      </c>
      <c r="E54" s="129">
        <v>7.6642679999999999</v>
      </c>
      <c r="F54" s="129">
        <v>4.9841639999999998</v>
      </c>
      <c r="G54" s="129">
        <v>3.2809999999999999E-2</v>
      </c>
      <c r="H54" s="129">
        <v>8.8760000000000006E-2</v>
      </c>
      <c r="I54" s="129">
        <v>9.587E-3</v>
      </c>
      <c r="J54" s="129">
        <v>5.535E-3</v>
      </c>
      <c r="K54" s="129">
        <v>0.104464</v>
      </c>
      <c r="L54" s="129">
        <v>0.303041</v>
      </c>
      <c r="M54" s="129">
        <v>0.30745800000000001</v>
      </c>
      <c r="N54" s="1022">
        <v>5.7850219999999997</v>
      </c>
    </row>
    <row r="55" spans="1:14" s="128" customFormat="1" ht="12" x14ac:dyDescent="0.25">
      <c r="A55" s="242" t="s">
        <v>113</v>
      </c>
      <c r="B55" s="129">
        <v>51.754278999999997</v>
      </c>
      <c r="C55" s="129">
        <v>53.974359</v>
      </c>
      <c r="D55" s="129">
        <v>53.463329999999999</v>
      </c>
      <c r="E55" s="129">
        <v>57.738919000000003</v>
      </c>
      <c r="F55" s="129">
        <v>51.58811</v>
      </c>
      <c r="G55" s="129">
        <v>52.569653000000002</v>
      </c>
      <c r="H55" s="129">
        <v>60.851261999999998</v>
      </c>
      <c r="I55" s="129">
        <v>56.957379000000003</v>
      </c>
      <c r="J55" s="129">
        <v>58.399678999999999</v>
      </c>
      <c r="K55" s="129">
        <v>66.025255000000001</v>
      </c>
      <c r="L55" s="129">
        <v>62.075228000000003</v>
      </c>
      <c r="M55" s="129">
        <v>65.770397000000003</v>
      </c>
      <c r="N55" s="1022">
        <v>73.264100999999997</v>
      </c>
    </row>
    <row r="56" spans="1:14" s="3" customFormat="1" x14ac:dyDescent="0.25">
      <c r="A56" s="192" t="s">
        <v>67</v>
      </c>
      <c r="B56" s="111">
        <v>240.66485900000001</v>
      </c>
      <c r="C56" s="111">
        <v>233.691034</v>
      </c>
      <c r="D56" s="111">
        <v>243.986435</v>
      </c>
      <c r="E56" s="111">
        <v>253.79549399999999</v>
      </c>
      <c r="F56" s="111">
        <v>243.17468400000001</v>
      </c>
      <c r="G56" s="111">
        <v>249.93247099999999</v>
      </c>
      <c r="H56" s="111">
        <v>248.09032099999999</v>
      </c>
      <c r="I56" s="111">
        <v>239.44305900000001</v>
      </c>
      <c r="J56" s="111">
        <v>245.76448600000001</v>
      </c>
      <c r="K56" s="111">
        <v>289.30180999999999</v>
      </c>
      <c r="L56" s="111">
        <v>302.050476</v>
      </c>
      <c r="M56" s="111">
        <v>277.13997000000001</v>
      </c>
      <c r="N56" s="1012">
        <v>322.24436900000001</v>
      </c>
    </row>
    <row r="57" spans="1:14" s="128" customFormat="1" ht="12" x14ac:dyDescent="0.25">
      <c r="A57" s="227" t="s">
        <v>114</v>
      </c>
      <c r="B57" s="129">
        <v>3.8822369999999999</v>
      </c>
      <c r="C57" s="129">
        <v>6.2485229999999996</v>
      </c>
      <c r="D57" s="129">
        <v>15.605475</v>
      </c>
      <c r="E57" s="129">
        <v>15.840904</v>
      </c>
      <c r="F57" s="129">
        <v>13.725644000000001</v>
      </c>
      <c r="G57" s="129">
        <v>13.988300000000001</v>
      </c>
      <c r="H57" s="129">
        <v>14.992927999999999</v>
      </c>
      <c r="I57" s="129">
        <v>14.951463</v>
      </c>
      <c r="J57" s="129">
        <v>17.879612000000002</v>
      </c>
      <c r="K57" s="129">
        <v>18.158726999999999</v>
      </c>
      <c r="L57" s="129">
        <v>18.273924000000001</v>
      </c>
      <c r="M57" s="129">
        <v>33.676158000000001</v>
      </c>
      <c r="N57" s="1022">
        <v>33.561819</v>
      </c>
    </row>
    <row r="58" spans="1:14" s="128" customFormat="1" ht="12" x14ac:dyDescent="0.25">
      <c r="A58" s="228" t="s">
        <v>115</v>
      </c>
      <c r="B58" s="129">
        <v>38.988019999999999</v>
      </c>
      <c r="C58" s="129">
        <v>38.409357</v>
      </c>
      <c r="D58" s="129">
        <v>39.246670000000002</v>
      </c>
      <c r="E58" s="129">
        <v>48.935011000000003</v>
      </c>
      <c r="F58" s="129">
        <v>39.932141999999999</v>
      </c>
      <c r="G58" s="129">
        <v>46.722754000000002</v>
      </c>
      <c r="H58" s="129">
        <v>44.023119999999999</v>
      </c>
      <c r="I58" s="129">
        <v>35.120683</v>
      </c>
      <c r="J58" s="129">
        <v>38.280771999999999</v>
      </c>
      <c r="K58" s="129">
        <v>48.072996000000003</v>
      </c>
      <c r="L58" s="129">
        <v>53.213140000000003</v>
      </c>
      <c r="M58" s="129">
        <v>52.808005000000001</v>
      </c>
      <c r="N58" s="1022">
        <v>47.272478999999997</v>
      </c>
    </row>
    <row r="59" spans="1:14" s="128" customFormat="1" ht="12" x14ac:dyDescent="0.25">
      <c r="A59" s="230" t="s">
        <v>116</v>
      </c>
      <c r="B59" s="136">
        <v>197.794602</v>
      </c>
      <c r="C59" s="136">
        <v>189.033153</v>
      </c>
      <c r="D59" s="136">
        <v>189.13429099999999</v>
      </c>
      <c r="E59" s="136">
        <v>189.01957999999999</v>
      </c>
      <c r="F59" s="136">
        <v>189.516898</v>
      </c>
      <c r="G59" s="136">
        <v>189.221417</v>
      </c>
      <c r="H59" s="136">
        <v>189.07427300000001</v>
      </c>
      <c r="I59" s="136">
        <v>189.370913</v>
      </c>
      <c r="J59" s="136">
        <v>189.60410300000001</v>
      </c>
      <c r="K59" s="136">
        <v>223.070087</v>
      </c>
      <c r="L59" s="136">
        <v>230.563413</v>
      </c>
      <c r="M59" s="136">
        <v>190.65580600000001</v>
      </c>
      <c r="N59" s="1023">
        <v>241.41007099999999</v>
      </c>
    </row>
    <row r="60" spans="1:14" s="109" customFormat="1" x14ac:dyDescent="0.25">
      <c r="A60" s="180" t="s">
        <v>68</v>
      </c>
      <c r="B60" s="102">
        <v>958.46416299999999</v>
      </c>
      <c r="C60" s="102">
        <v>944.37390000000005</v>
      </c>
      <c r="D60" s="102">
        <v>967.19223399999998</v>
      </c>
      <c r="E60" s="102">
        <v>881.23211200000003</v>
      </c>
      <c r="F60" s="102">
        <v>935.88286000000005</v>
      </c>
      <c r="G60" s="102">
        <v>866.20433200000002</v>
      </c>
      <c r="H60" s="102">
        <v>884.510223</v>
      </c>
      <c r="I60" s="102">
        <v>975.35795800000005</v>
      </c>
      <c r="J60" s="102">
        <v>974.929982</v>
      </c>
      <c r="K60" s="102">
        <v>903.79280100000005</v>
      </c>
      <c r="L60" s="102">
        <v>949.58055000000002</v>
      </c>
      <c r="M60" s="102">
        <v>939.61672299999998</v>
      </c>
      <c r="N60" s="1020">
        <v>892.084655</v>
      </c>
    </row>
    <row r="61" spans="1:14" s="3" customFormat="1" x14ac:dyDescent="0.25">
      <c r="A61" s="10" t="s">
        <v>69</v>
      </c>
      <c r="B61" s="111">
        <v>506.24587200000002</v>
      </c>
      <c r="C61" s="111">
        <v>507.09840300000002</v>
      </c>
      <c r="D61" s="111">
        <v>518.87371299999995</v>
      </c>
      <c r="E61" s="111">
        <v>477.88381600000002</v>
      </c>
      <c r="F61" s="111">
        <v>463.389116</v>
      </c>
      <c r="G61" s="111">
        <v>404.25764500000002</v>
      </c>
      <c r="H61" s="111">
        <v>389.71273500000001</v>
      </c>
      <c r="I61" s="111">
        <v>397.73095599999999</v>
      </c>
      <c r="J61" s="111">
        <v>413.26593300000002</v>
      </c>
      <c r="K61" s="111">
        <v>423.750968</v>
      </c>
      <c r="L61" s="111">
        <v>445.68776400000002</v>
      </c>
      <c r="M61" s="111">
        <v>444.46459099999998</v>
      </c>
      <c r="N61" s="1012">
        <v>404.32222000000002</v>
      </c>
    </row>
    <row r="62" spans="1:14" s="128" customFormat="1" ht="12" x14ac:dyDescent="0.25">
      <c r="A62" s="241" t="s">
        <v>117</v>
      </c>
      <c r="B62" s="129">
        <v>251.66693000000001</v>
      </c>
      <c r="C62" s="129">
        <v>244.47034500000001</v>
      </c>
      <c r="D62" s="129">
        <v>234.173903</v>
      </c>
      <c r="E62" s="129">
        <v>227.19976500000001</v>
      </c>
      <c r="F62" s="129">
        <v>217.38220100000001</v>
      </c>
      <c r="G62" s="129">
        <v>179.736886</v>
      </c>
      <c r="H62" s="129">
        <v>186.26598300000001</v>
      </c>
      <c r="I62" s="129">
        <v>180.37455399999999</v>
      </c>
      <c r="J62" s="129">
        <v>180.484407</v>
      </c>
      <c r="K62" s="129">
        <v>184.8186</v>
      </c>
      <c r="L62" s="129">
        <v>177.99686</v>
      </c>
      <c r="M62" s="129">
        <v>180.73002</v>
      </c>
      <c r="N62" s="1022">
        <v>176.59653499999999</v>
      </c>
    </row>
    <row r="63" spans="1:14" s="3" customFormat="1" x14ac:dyDescent="0.25">
      <c r="A63" s="10" t="s">
        <v>71</v>
      </c>
      <c r="B63" s="111">
        <v>142.06014999999999</v>
      </c>
      <c r="C63" s="111">
        <v>133.549702</v>
      </c>
      <c r="D63" s="111">
        <v>153.572543</v>
      </c>
      <c r="E63" s="111">
        <v>138.82248200000001</v>
      </c>
      <c r="F63" s="111">
        <v>164.04170400000001</v>
      </c>
      <c r="G63" s="111">
        <v>154.887294</v>
      </c>
      <c r="H63" s="111">
        <v>153.75204099999999</v>
      </c>
      <c r="I63" s="111">
        <v>159.45383799999999</v>
      </c>
      <c r="J63" s="111">
        <v>154.03568000000001</v>
      </c>
      <c r="K63" s="111">
        <v>149.25720000000001</v>
      </c>
      <c r="L63" s="111">
        <v>160.31176099999999</v>
      </c>
      <c r="M63" s="111">
        <v>171.37637100000001</v>
      </c>
      <c r="N63" s="1012">
        <v>174.641626</v>
      </c>
    </row>
    <row r="64" spans="1:14" s="3" customFormat="1" x14ac:dyDescent="0.25">
      <c r="A64" s="181" t="s">
        <v>72</v>
      </c>
      <c r="B64" s="111">
        <v>134.327448</v>
      </c>
      <c r="C64" s="111">
        <v>128.191149</v>
      </c>
      <c r="D64" s="111">
        <v>129.59475900000001</v>
      </c>
      <c r="E64" s="111">
        <v>117.775076</v>
      </c>
      <c r="F64" s="111">
        <v>163.366759</v>
      </c>
      <c r="G64" s="111">
        <v>164.718954</v>
      </c>
      <c r="H64" s="111">
        <v>200.10678200000001</v>
      </c>
      <c r="I64" s="111">
        <v>251.05592899999999</v>
      </c>
      <c r="J64" s="111">
        <v>282.90055599999999</v>
      </c>
      <c r="K64" s="111">
        <v>201.00427999999999</v>
      </c>
      <c r="L64" s="111">
        <v>208.72862599999999</v>
      </c>
      <c r="M64" s="111">
        <v>204.66762800000001</v>
      </c>
      <c r="N64" s="1012">
        <v>201.29297500000001</v>
      </c>
    </row>
    <row r="65" spans="1:14" s="3" customFormat="1" x14ac:dyDescent="0.25">
      <c r="A65" s="182" t="s">
        <v>73</v>
      </c>
      <c r="B65" s="119">
        <v>175.83069399999999</v>
      </c>
      <c r="C65" s="119">
        <v>175.53464700000001</v>
      </c>
      <c r="D65" s="119">
        <v>165.151219</v>
      </c>
      <c r="E65" s="119">
        <v>146.75073699999999</v>
      </c>
      <c r="F65" s="119">
        <v>145.08528000000001</v>
      </c>
      <c r="G65" s="119">
        <v>142.340439</v>
      </c>
      <c r="H65" s="119">
        <v>140.93866499999999</v>
      </c>
      <c r="I65" s="119">
        <v>167.11723499999999</v>
      </c>
      <c r="J65" s="119">
        <v>124.727812</v>
      </c>
      <c r="K65" s="119">
        <v>129.78035399999999</v>
      </c>
      <c r="L65" s="119">
        <v>134.85239899999999</v>
      </c>
      <c r="M65" s="119">
        <v>119.108133</v>
      </c>
      <c r="N65" s="1021">
        <v>111.827834</v>
      </c>
    </row>
    <row r="66" spans="1:14" s="3" customFormat="1" x14ac:dyDescent="0.25">
      <c r="A66" s="231" t="s">
        <v>11</v>
      </c>
      <c r="B66" s="57"/>
      <c r="C66" s="57"/>
      <c r="D66" s="57"/>
      <c r="E66" s="57"/>
      <c r="F66" s="57"/>
      <c r="G66" s="57"/>
      <c r="H66" s="57"/>
      <c r="I66" s="57"/>
      <c r="J66" s="57">
        <v>26.960941999999999</v>
      </c>
      <c r="K66" s="57">
        <v>19.278858</v>
      </c>
      <c r="L66" s="57"/>
      <c r="M66" s="57"/>
      <c r="N66" s="1024"/>
    </row>
    <row r="67" spans="1:14" s="109" customFormat="1" ht="17.45" customHeight="1" x14ac:dyDescent="0.25">
      <c r="A67" s="145" t="s">
        <v>8</v>
      </c>
      <c r="B67" s="57">
        <v>16961.833976999998</v>
      </c>
      <c r="C67" s="57">
        <v>17214.082633999999</v>
      </c>
      <c r="D67" s="57">
        <v>17700.867055999999</v>
      </c>
      <c r="E67" s="57">
        <v>18537.104654999999</v>
      </c>
      <c r="F67" s="57">
        <v>20528.141006999998</v>
      </c>
      <c r="G67" s="57">
        <v>21659.884868000001</v>
      </c>
      <c r="H67" s="57">
        <v>21950.865686000001</v>
      </c>
      <c r="I67" s="57">
        <v>21245.209212999998</v>
      </c>
      <c r="J67" s="57">
        <v>22002.657934999999</v>
      </c>
      <c r="K67" s="57">
        <v>22678.259174999999</v>
      </c>
      <c r="L67" s="57">
        <v>23581.252207000001</v>
      </c>
      <c r="M67" s="57">
        <v>24022.848150000002</v>
      </c>
      <c r="N67" s="1024">
        <v>24299.729495</v>
      </c>
    </row>
    <row r="68" spans="1:14" s="109" customFormat="1" ht="17.45" customHeight="1" thickBot="1" x14ac:dyDescent="0.3">
      <c r="A68" s="232" t="s">
        <v>98</v>
      </c>
      <c r="B68" s="233">
        <v>608.15936399999998</v>
      </c>
      <c r="C68" s="233">
        <v>615.05942500000003</v>
      </c>
      <c r="D68" s="233">
        <v>627.54793600000005</v>
      </c>
      <c r="E68" s="233">
        <v>612.54741999999999</v>
      </c>
      <c r="F68" s="233">
        <v>597.98720200000002</v>
      </c>
      <c r="G68" s="233">
        <v>600.58498999999995</v>
      </c>
      <c r="H68" s="233">
        <v>586.54557599999998</v>
      </c>
      <c r="I68" s="233">
        <v>564.42702099999997</v>
      </c>
      <c r="J68" s="233">
        <v>560.19651399999998</v>
      </c>
      <c r="K68" s="233">
        <v>560.60905500000001</v>
      </c>
      <c r="L68" s="233">
        <v>857.35821599999997</v>
      </c>
      <c r="M68" s="233">
        <v>1089.4051139999999</v>
      </c>
      <c r="N68" s="233">
        <v>1041.1685339999999</v>
      </c>
    </row>
    <row r="69" spans="1:14" s="157" customFormat="1" x14ac:dyDescent="0.2">
      <c r="A69" s="82" t="s">
        <v>99</v>
      </c>
      <c r="B69" s="154"/>
    </row>
    <row r="70" spans="1:14" s="3" customFormat="1" ht="15.95" customHeight="1" x14ac:dyDescent="0.25">
      <c r="A70" s="214" t="s">
        <v>118</v>
      </c>
      <c r="B70" s="214"/>
    </row>
    <row r="71" spans="1:14" x14ac:dyDescent="0.25">
      <c r="A71" s="8"/>
      <c r="B71" s="172"/>
    </row>
    <row r="72" spans="1:14" x14ac:dyDescent="0.25">
      <c r="A72" s="8"/>
      <c r="B72" s="8"/>
    </row>
    <row r="73" spans="1:14" x14ac:dyDescent="0.25">
      <c r="A73" s="8"/>
      <c r="B73" s="8"/>
    </row>
    <row r="74" spans="1:14" x14ac:dyDescent="0.25">
      <c r="A74" s="224"/>
      <c r="B74" s="224"/>
      <c r="C74" s="181"/>
      <c r="D74" s="181"/>
      <c r="E74" s="181"/>
      <c r="F74" s="181"/>
      <c r="G74" s="181"/>
      <c r="H74" s="181"/>
      <c r="I74" s="181" t="s">
        <v>168</v>
      </c>
      <c r="J74" s="181"/>
      <c r="K74" s="181"/>
      <c r="L74" s="181"/>
      <c r="M74" s="181"/>
      <c r="N74" s="181"/>
    </row>
    <row r="75" spans="1:14" ht="15.75" x14ac:dyDescent="0.25">
      <c r="A75" s="11"/>
      <c r="B75" s="9"/>
      <c r="C75" s="10"/>
      <c r="D75" s="181"/>
      <c r="E75" s="181"/>
      <c r="F75" s="181"/>
      <c r="G75" s="181" t="s">
        <v>169</v>
      </c>
      <c r="H75" s="181"/>
      <c r="I75" s="10"/>
      <c r="J75" s="10"/>
      <c r="K75" s="10"/>
      <c r="L75" s="10"/>
      <c r="M75" s="10"/>
      <c r="N75" s="10"/>
    </row>
    <row r="76" spans="1:14" ht="15.75" x14ac:dyDescent="0.25">
      <c r="A76" s="11"/>
      <c r="B76" s="9"/>
      <c r="C76" s="10"/>
      <c r="D76" s="181"/>
      <c r="E76" s="181"/>
      <c r="F76" s="181" t="s">
        <v>170</v>
      </c>
      <c r="G76" s="181"/>
      <c r="H76" s="181"/>
      <c r="I76" s="10"/>
      <c r="J76" s="10"/>
      <c r="K76" s="10"/>
      <c r="L76" s="10"/>
      <c r="M76" s="10"/>
      <c r="N76" s="10"/>
    </row>
    <row r="77" spans="1:14" ht="16.5" thickBot="1" x14ac:dyDescent="0.3">
      <c r="A77" s="11"/>
      <c r="B77" s="9"/>
      <c r="C77" s="10"/>
      <c r="D77" s="181"/>
      <c r="E77" s="181" t="s">
        <v>171</v>
      </c>
      <c r="F77" s="181"/>
      <c r="G77" s="181"/>
      <c r="H77" s="181"/>
      <c r="I77" s="10"/>
      <c r="J77" s="10"/>
      <c r="K77" s="10"/>
      <c r="L77" s="10"/>
      <c r="M77" s="10"/>
      <c r="N77" s="10"/>
    </row>
    <row r="78" spans="1:14" x14ac:dyDescent="0.2">
      <c r="A78" s="201" t="s">
        <v>172</v>
      </c>
      <c r="B78" s="19">
        <v>2013</v>
      </c>
      <c r="C78" s="19">
        <v>2014</v>
      </c>
      <c r="D78" s="19">
        <v>2015</v>
      </c>
      <c r="E78" s="19">
        <v>2016</v>
      </c>
      <c r="F78" s="19">
        <v>2017</v>
      </c>
      <c r="G78" s="19">
        <v>2018</v>
      </c>
      <c r="H78" s="19">
        <v>2019</v>
      </c>
      <c r="I78" s="19">
        <v>2020</v>
      </c>
      <c r="J78" s="19">
        <v>2021</v>
      </c>
      <c r="K78" s="19">
        <v>2022</v>
      </c>
      <c r="L78" s="19">
        <v>2023</v>
      </c>
      <c r="M78" s="19">
        <v>2024</v>
      </c>
      <c r="N78" s="1016">
        <v>2025</v>
      </c>
    </row>
    <row r="79" spans="1:14" x14ac:dyDescent="0.2">
      <c r="A79" s="15" t="s">
        <v>1535</v>
      </c>
      <c r="B79" s="209">
        <v>66.078559999999996</v>
      </c>
      <c r="C79" s="209">
        <v>66.412931999999998</v>
      </c>
      <c r="D79" s="209">
        <v>66.735726</v>
      </c>
      <c r="E79" s="209">
        <v>67.042405000000002</v>
      </c>
      <c r="F79" s="209">
        <v>67.357996999999997</v>
      </c>
      <c r="G79" s="209">
        <v>67.609086000000005</v>
      </c>
      <c r="H79" s="209">
        <v>67.751838000000006</v>
      </c>
      <c r="I79" s="209">
        <v>67.761092000000005</v>
      </c>
      <c r="J79" s="209">
        <v>67.973330000000004</v>
      </c>
      <c r="K79" s="209">
        <v>68.229197999999997</v>
      </c>
      <c r="L79" s="209">
        <v>68.388306999999998</v>
      </c>
      <c r="M79" s="209">
        <v>68.620564999999999</v>
      </c>
      <c r="N79" s="1027">
        <v>68.960944999999995</v>
      </c>
    </row>
    <row r="80" spans="1:14" x14ac:dyDescent="0.2">
      <c r="A80" s="15" t="s">
        <v>173</v>
      </c>
      <c r="B80" s="240">
        <v>17</v>
      </c>
      <c r="C80" s="240">
        <v>17</v>
      </c>
      <c r="D80" s="240">
        <v>17</v>
      </c>
      <c r="E80" s="240">
        <v>17</v>
      </c>
      <c r="F80" s="240">
        <v>17</v>
      </c>
      <c r="G80" s="240">
        <v>17</v>
      </c>
      <c r="H80" s="240">
        <v>17</v>
      </c>
      <c r="I80" s="240">
        <v>17</v>
      </c>
      <c r="J80" s="240">
        <v>17</v>
      </c>
      <c r="K80" s="240">
        <v>17</v>
      </c>
      <c r="L80" s="240">
        <v>17</v>
      </c>
      <c r="M80" s="240">
        <v>17</v>
      </c>
      <c r="N80" s="1028">
        <v>17</v>
      </c>
    </row>
    <row r="81" spans="1:14" ht="25.5" x14ac:dyDescent="0.25">
      <c r="A81" s="215" t="s">
        <v>146</v>
      </c>
      <c r="B81" s="205"/>
      <c r="C81" s="205"/>
      <c r="D81" s="205"/>
      <c r="E81" s="205"/>
      <c r="F81" s="205"/>
      <c r="G81" s="205"/>
      <c r="H81" s="205"/>
      <c r="I81" s="205"/>
      <c r="J81" s="205"/>
      <c r="K81" s="205"/>
      <c r="L81" s="205"/>
      <c r="M81" s="205"/>
      <c r="N81" s="1019"/>
    </row>
    <row r="82" spans="1:14" x14ac:dyDescent="0.25">
      <c r="A82" s="101" t="s">
        <v>15</v>
      </c>
      <c r="B82" s="102">
        <v>445.271207</v>
      </c>
      <c r="C82" s="102">
        <v>391.47561899999999</v>
      </c>
      <c r="D82" s="102">
        <v>564.02523799999994</v>
      </c>
      <c r="E82" s="102">
        <v>493.41211399999997</v>
      </c>
      <c r="F82" s="102">
        <v>1112.9746110000001</v>
      </c>
      <c r="G82" s="102">
        <v>1457.0359550000001</v>
      </c>
      <c r="H82" s="102">
        <v>1649.2967329999999</v>
      </c>
      <c r="I82" s="102">
        <v>1926.485238</v>
      </c>
      <c r="J82" s="102">
        <v>1881.7697519999999</v>
      </c>
      <c r="K82" s="102">
        <v>2046.892339</v>
      </c>
      <c r="L82" s="102">
        <v>2600.5024370000001</v>
      </c>
      <c r="M82" s="102">
        <v>2571.6972900000001</v>
      </c>
      <c r="N82" s="1020">
        <v>1719.294529</v>
      </c>
    </row>
    <row r="83" spans="1:14" x14ac:dyDescent="0.25">
      <c r="A83" s="110" t="s">
        <v>16</v>
      </c>
      <c r="B83" s="111">
        <v>24.278012</v>
      </c>
      <c r="C83" s="111">
        <v>34.950516</v>
      </c>
      <c r="D83" s="111">
        <v>63.099210999999997</v>
      </c>
      <c r="E83" s="111">
        <v>46.439580999999997</v>
      </c>
      <c r="F83" s="111">
        <v>53.334842999999999</v>
      </c>
      <c r="G83" s="111">
        <v>48.395176999999997</v>
      </c>
      <c r="H83" s="111">
        <v>26.597733000000002</v>
      </c>
      <c r="I83" s="111">
        <v>26.598749999999999</v>
      </c>
      <c r="J83" s="111">
        <v>45.043588999999997</v>
      </c>
      <c r="K83" s="111">
        <v>61.812857000000001</v>
      </c>
      <c r="L83" s="111">
        <v>21.789147</v>
      </c>
      <c r="M83" s="111">
        <v>21.157378999999999</v>
      </c>
      <c r="N83" s="1012">
        <v>32.420009</v>
      </c>
    </row>
    <row r="84" spans="1:14" x14ac:dyDescent="0.25">
      <c r="A84" s="110" t="s">
        <v>17</v>
      </c>
      <c r="B84" s="111">
        <v>209.539467</v>
      </c>
      <c r="C84" s="111">
        <v>142.18338199999999</v>
      </c>
      <c r="D84" s="111">
        <v>146.07075599999999</v>
      </c>
      <c r="E84" s="111">
        <v>113.553646</v>
      </c>
      <c r="F84" s="111">
        <v>292.47644400000001</v>
      </c>
      <c r="G84" s="111">
        <v>159.03233499999999</v>
      </c>
      <c r="H84" s="111">
        <v>206.86317099999999</v>
      </c>
      <c r="I84" s="111">
        <v>207.57042899999999</v>
      </c>
      <c r="J84" s="111">
        <v>207.218388</v>
      </c>
      <c r="K84" s="111">
        <v>220.46604500000001</v>
      </c>
      <c r="L84" s="111">
        <v>239.681893</v>
      </c>
      <c r="M84" s="111">
        <v>300.239755</v>
      </c>
      <c r="N84" s="1012">
        <v>248.20858100000001</v>
      </c>
    </row>
    <row r="85" spans="1:14" x14ac:dyDescent="0.25">
      <c r="A85" s="110" t="s">
        <v>18</v>
      </c>
      <c r="B85" s="111">
        <v>0.222718</v>
      </c>
      <c r="C85" s="111">
        <v>0.19806000000000001</v>
      </c>
      <c r="D85" s="111">
        <v>9.1522999999999993E-2</v>
      </c>
      <c r="E85" s="111">
        <v>0.15185799999999999</v>
      </c>
      <c r="F85" s="111">
        <v>7.6276999999999998E-2</v>
      </c>
      <c r="G85" s="111">
        <v>0.42232799999999998</v>
      </c>
      <c r="H85" s="111">
        <v>0.57423599999999997</v>
      </c>
      <c r="I85" s="111">
        <v>0.101892</v>
      </c>
      <c r="J85" s="111">
        <v>0.68484800000000001</v>
      </c>
      <c r="K85" s="111">
        <v>0.15389900000000001</v>
      </c>
      <c r="L85" s="111">
        <v>0.28513300000000003</v>
      </c>
      <c r="M85" s="111">
        <v>0.141212</v>
      </c>
      <c r="N85" s="1012">
        <v>0.17263800000000001</v>
      </c>
    </row>
    <row r="86" spans="1:14" x14ac:dyDescent="0.25">
      <c r="A86" s="110" t="s">
        <v>19</v>
      </c>
      <c r="B86" s="111">
        <v>211.23101</v>
      </c>
      <c r="C86" s="111">
        <v>214.14366000000001</v>
      </c>
      <c r="D86" s="111">
        <v>354.76374800000002</v>
      </c>
      <c r="E86" s="111">
        <v>333.26702899999998</v>
      </c>
      <c r="F86" s="111">
        <v>767.08704699999998</v>
      </c>
      <c r="G86" s="111">
        <v>1249.186115</v>
      </c>
      <c r="H86" s="111">
        <v>1415.2615929999999</v>
      </c>
      <c r="I86" s="111">
        <v>1692.2141670000001</v>
      </c>
      <c r="J86" s="111">
        <v>1628.8229269999999</v>
      </c>
      <c r="K86" s="111">
        <v>1764.4595380000001</v>
      </c>
      <c r="L86" s="111">
        <v>2338.7462650000002</v>
      </c>
      <c r="M86" s="111">
        <v>2250.1589439999998</v>
      </c>
      <c r="N86" s="1012">
        <v>1438.4933000000001</v>
      </c>
    </row>
    <row r="87" spans="1:14" x14ac:dyDescent="0.25">
      <c r="A87" s="168" t="s">
        <v>102</v>
      </c>
      <c r="B87" s="129"/>
      <c r="C87" s="129"/>
      <c r="D87" s="129">
        <v>120.603481</v>
      </c>
      <c r="E87" s="129">
        <v>178.43991399999999</v>
      </c>
      <c r="F87" s="129">
        <v>748.07799599999998</v>
      </c>
      <c r="G87" s="129">
        <v>1245.5808810000001</v>
      </c>
      <c r="H87" s="129">
        <v>1411.947126</v>
      </c>
      <c r="I87" s="129">
        <v>1687.60248</v>
      </c>
      <c r="J87" s="129">
        <v>1624.0963300000001</v>
      </c>
      <c r="K87" s="129">
        <v>1756.999067</v>
      </c>
      <c r="L87" s="129">
        <v>2325.7349629999999</v>
      </c>
      <c r="M87" s="129">
        <v>2243.2836459999999</v>
      </c>
      <c r="N87" s="1022">
        <v>1432.773428</v>
      </c>
    </row>
    <row r="88" spans="1:14" x14ac:dyDescent="0.25">
      <c r="A88" s="169" t="s">
        <v>20</v>
      </c>
      <c r="B88" s="57">
        <v>0.14305599999999999</v>
      </c>
      <c r="C88" s="57"/>
      <c r="D88" s="57"/>
      <c r="E88" s="57">
        <v>3.7853629999999998</v>
      </c>
      <c r="F88" s="57">
        <v>1.8624289999999999</v>
      </c>
      <c r="G88" s="57">
        <v>3.1123129999999999</v>
      </c>
      <c r="H88" s="57">
        <v>12.465642000000001</v>
      </c>
      <c r="I88" s="57">
        <v>20.534236</v>
      </c>
      <c r="J88" s="57">
        <v>22.810511999999999</v>
      </c>
      <c r="K88" s="57">
        <v>21.358326000000002</v>
      </c>
      <c r="L88" s="57">
        <v>41.686494000000003</v>
      </c>
      <c r="M88" s="57">
        <v>38.370387999999998</v>
      </c>
      <c r="N88" s="1024">
        <v>43.430644999999998</v>
      </c>
    </row>
    <row r="89" spans="1:14" x14ac:dyDescent="0.25">
      <c r="A89" s="126" t="s">
        <v>26</v>
      </c>
      <c r="B89" s="102">
        <v>2744.4081700000002</v>
      </c>
      <c r="C89" s="102">
        <v>2811.5134029999999</v>
      </c>
      <c r="D89" s="102">
        <v>2745.7755609999999</v>
      </c>
      <c r="E89" s="102">
        <v>2900.3973070000002</v>
      </c>
      <c r="F89" s="102">
        <v>2817.3684699999999</v>
      </c>
      <c r="G89" s="102">
        <v>2734.840659</v>
      </c>
      <c r="H89" s="102">
        <v>3053.9957279999999</v>
      </c>
      <c r="I89" s="102">
        <v>2873.8825200000001</v>
      </c>
      <c r="J89" s="102">
        <v>3391.500501</v>
      </c>
      <c r="K89" s="102">
        <v>3420.1610369999999</v>
      </c>
      <c r="L89" s="102">
        <v>3547.8546489999999</v>
      </c>
      <c r="M89" s="102">
        <v>3423.3024919999998</v>
      </c>
      <c r="N89" s="1020">
        <v>3350.5044440000001</v>
      </c>
    </row>
    <row r="90" spans="1:14" x14ac:dyDescent="0.25">
      <c r="A90" s="110" t="s">
        <v>27</v>
      </c>
      <c r="B90" s="111">
        <v>8.1093840000000004</v>
      </c>
      <c r="C90" s="111">
        <v>7.4290289999999999</v>
      </c>
      <c r="D90" s="111">
        <v>8.1146650000000005</v>
      </c>
      <c r="E90" s="111">
        <v>10.438238</v>
      </c>
      <c r="F90" s="111">
        <v>22.94885</v>
      </c>
      <c r="G90" s="111">
        <v>20.014531000000002</v>
      </c>
      <c r="H90" s="111">
        <v>20.062832</v>
      </c>
      <c r="I90" s="111">
        <v>21.349858000000001</v>
      </c>
      <c r="J90" s="111">
        <v>18.246801999999999</v>
      </c>
      <c r="K90" s="111">
        <v>20.698022000000002</v>
      </c>
      <c r="L90" s="111">
        <v>18.816642999999999</v>
      </c>
      <c r="M90" s="111">
        <v>28.779184999999998</v>
      </c>
      <c r="N90" s="1012">
        <v>32.914251999999998</v>
      </c>
    </row>
    <row r="91" spans="1:14" x14ac:dyDescent="0.25">
      <c r="A91" s="110" t="s">
        <v>28</v>
      </c>
      <c r="B91" s="111">
        <v>22.157620000000001</v>
      </c>
      <c r="C91" s="111">
        <v>10.759475</v>
      </c>
      <c r="D91" s="111">
        <v>20.526774</v>
      </c>
      <c r="E91" s="111">
        <v>13.650207999999999</v>
      </c>
      <c r="F91" s="111">
        <v>15.091801</v>
      </c>
      <c r="G91" s="111">
        <v>16.155514</v>
      </c>
      <c r="H91" s="111">
        <v>14.250073</v>
      </c>
      <c r="I91" s="111">
        <v>13.899578999999999</v>
      </c>
      <c r="J91" s="111">
        <v>11.835903999999999</v>
      </c>
      <c r="K91" s="111">
        <v>8.2031969999999994</v>
      </c>
      <c r="L91" s="111">
        <v>13.293998</v>
      </c>
      <c r="M91" s="111">
        <v>2.2545069999999998</v>
      </c>
      <c r="N91" s="1012">
        <v>0.90728600000000004</v>
      </c>
    </row>
    <row r="92" spans="1:14" x14ac:dyDescent="0.25">
      <c r="A92" s="110" t="s">
        <v>29</v>
      </c>
      <c r="B92" s="111">
        <v>2066.805816</v>
      </c>
      <c r="C92" s="111">
        <v>2124.8139649999998</v>
      </c>
      <c r="D92" s="111">
        <v>2050.3692270000001</v>
      </c>
      <c r="E92" s="111">
        <v>2250.540387</v>
      </c>
      <c r="F92" s="111">
        <v>2245.9556619999998</v>
      </c>
      <c r="G92" s="111">
        <v>2169.3417829999999</v>
      </c>
      <c r="H92" s="111">
        <v>2304.496905</v>
      </c>
      <c r="I92" s="111">
        <v>2245.6797280000001</v>
      </c>
      <c r="J92" s="111">
        <v>2684.1726920000001</v>
      </c>
      <c r="K92" s="111">
        <v>2681.5999729999999</v>
      </c>
      <c r="L92" s="111">
        <v>2775.6214249999998</v>
      </c>
      <c r="M92" s="111">
        <v>2570.485862</v>
      </c>
      <c r="N92" s="1012">
        <v>2535.8344050000001</v>
      </c>
    </row>
    <row r="93" spans="1:14" x14ac:dyDescent="0.25">
      <c r="A93" s="110" t="s">
        <v>30</v>
      </c>
      <c r="B93" s="111">
        <v>537.83836799999995</v>
      </c>
      <c r="C93" s="111">
        <v>568.17899299999999</v>
      </c>
      <c r="D93" s="111">
        <v>552.57801400000005</v>
      </c>
      <c r="E93" s="111">
        <v>521.72499600000003</v>
      </c>
      <c r="F93" s="111">
        <v>431.063356</v>
      </c>
      <c r="G93" s="111">
        <v>423.40058499999998</v>
      </c>
      <c r="H93" s="111">
        <v>459.800792</v>
      </c>
      <c r="I93" s="111">
        <v>399.81986999999998</v>
      </c>
      <c r="J93" s="111">
        <v>440.80946299999999</v>
      </c>
      <c r="K93" s="111">
        <v>492.86091099999999</v>
      </c>
      <c r="L93" s="111">
        <v>518.83179299999995</v>
      </c>
      <c r="M93" s="111">
        <v>520.50609299999996</v>
      </c>
      <c r="N93" s="1012">
        <v>503.18253600000003</v>
      </c>
    </row>
    <row r="94" spans="1:14" x14ac:dyDescent="0.25">
      <c r="A94" s="168" t="s">
        <v>103</v>
      </c>
      <c r="B94" s="129">
        <v>298.30783500000001</v>
      </c>
      <c r="C94" s="129">
        <v>308.77168499999999</v>
      </c>
      <c r="D94" s="129">
        <v>317.29555699999997</v>
      </c>
      <c r="E94" s="129">
        <v>285.782983</v>
      </c>
      <c r="F94" s="129">
        <v>210.339843</v>
      </c>
      <c r="G94" s="129">
        <v>198.56473299999999</v>
      </c>
      <c r="H94" s="129">
        <v>193.53103200000001</v>
      </c>
      <c r="I94" s="129">
        <v>206.50271499999999</v>
      </c>
      <c r="J94" s="129">
        <v>213.17156700000001</v>
      </c>
      <c r="K94" s="129">
        <v>242.22217699999999</v>
      </c>
      <c r="L94" s="129">
        <v>258.67447900000002</v>
      </c>
      <c r="M94" s="129">
        <v>250.57221799999999</v>
      </c>
      <c r="N94" s="1022">
        <v>239.832761</v>
      </c>
    </row>
    <row r="95" spans="1:14" x14ac:dyDescent="0.25">
      <c r="A95" s="170" t="s">
        <v>104</v>
      </c>
      <c r="B95" s="129">
        <v>31.988996</v>
      </c>
      <c r="C95" s="129">
        <v>28.799990000000001</v>
      </c>
      <c r="D95" s="129">
        <v>21.704097999999998</v>
      </c>
      <c r="E95" s="129">
        <v>14.554563999999999</v>
      </c>
      <c r="F95" s="129">
        <v>11.664356</v>
      </c>
      <c r="G95" s="129">
        <v>15.550735</v>
      </c>
      <c r="H95" s="129">
        <v>9.7759509999999992</v>
      </c>
      <c r="I95" s="129">
        <v>8.9283640000000002</v>
      </c>
      <c r="J95" s="129">
        <v>17.053536999999999</v>
      </c>
      <c r="K95" s="129">
        <v>16.169415999999998</v>
      </c>
      <c r="L95" s="129">
        <v>16.550802999999998</v>
      </c>
      <c r="M95" s="129">
        <v>25.551812999999999</v>
      </c>
      <c r="N95" s="1022">
        <v>13.428368000000001</v>
      </c>
    </row>
    <row r="96" spans="1:14" x14ac:dyDescent="0.25">
      <c r="A96" s="170" t="s">
        <v>105</v>
      </c>
      <c r="B96" s="129">
        <v>166.39041399999999</v>
      </c>
      <c r="C96" s="129">
        <v>182.76743400000001</v>
      </c>
      <c r="D96" s="129">
        <v>183.67610300000001</v>
      </c>
      <c r="E96" s="129">
        <v>192.94864200000001</v>
      </c>
      <c r="F96" s="129">
        <v>182.74828299999999</v>
      </c>
      <c r="G96" s="129">
        <v>173.466622</v>
      </c>
      <c r="H96" s="129">
        <v>222.718593</v>
      </c>
      <c r="I96" s="129">
        <v>156.792292</v>
      </c>
      <c r="J96" s="129">
        <v>182.025622</v>
      </c>
      <c r="K96" s="129">
        <v>191.58301900000001</v>
      </c>
      <c r="L96" s="129">
        <v>190.56759400000001</v>
      </c>
      <c r="M96" s="129">
        <v>166.999538</v>
      </c>
      <c r="N96" s="1022">
        <v>163.300511</v>
      </c>
    </row>
    <row r="97" spans="1:14" x14ac:dyDescent="0.25">
      <c r="A97" s="170" t="s">
        <v>106</v>
      </c>
      <c r="B97" s="129">
        <v>41.151122999999998</v>
      </c>
      <c r="C97" s="129">
        <v>47.839883999999998</v>
      </c>
      <c r="D97" s="129">
        <v>29.902255</v>
      </c>
      <c r="E97" s="129">
        <v>28.438807000000001</v>
      </c>
      <c r="F97" s="129">
        <v>26.310873999999998</v>
      </c>
      <c r="G97" s="129">
        <v>35.818496000000003</v>
      </c>
      <c r="H97" s="129">
        <v>33.775216</v>
      </c>
      <c r="I97" s="129">
        <v>27.596499999999999</v>
      </c>
      <c r="J97" s="129">
        <v>28.558736</v>
      </c>
      <c r="K97" s="129">
        <v>42.886299999999999</v>
      </c>
      <c r="L97" s="129">
        <v>53.038918000000002</v>
      </c>
      <c r="M97" s="129">
        <v>77.382523000000006</v>
      </c>
      <c r="N97" s="1022">
        <v>86.620896999999999</v>
      </c>
    </row>
    <row r="98" spans="1:14" x14ac:dyDescent="0.25">
      <c r="A98" s="118" t="s">
        <v>32</v>
      </c>
      <c r="B98" s="119">
        <v>109.49698100000001</v>
      </c>
      <c r="C98" s="119">
        <v>100.331941</v>
      </c>
      <c r="D98" s="119">
        <v>114.186881</v>
      </c>
      <c r="E98" s="119">
        <v>104.04347799999999</v>
      </c>
      <c r="F98" s="119">
        <v>102.30880000000001</v>
      </c>
      <c r="G98" s="119">
        <v>105.928246</v>
      </c>
      <c r="H98" s="119">
        <v>255.38512600000001</v>
      </c>
      <c r="I98" s="119">
        <v>193.13348500000001</v>
      </c>
      <c r="J98" s="119">
        <v>236.43564000000001</v>
      </c>
      <c r="K98" s="119">
        <v>216.798934</v>
      </c>
      <c r="L98" s="119">
        <v>221.29078899999999</v>
      </c>
      <c r="M98" s="119">
        <v>301.27684399999998</v>
      </c>
      <c r="N98" s="1021">
        <v>277.66596399999997</v>
      </c>
    </row>
    <row r="99" spans="1:14" x14ac:dyDescent="0.25">
      <c r="A99" s="126" t="s">
        <v>33</v>
      </c>
      <c r="B99" s="102">
        <v>413.81917700000002</v>
      </c>
      <c r="C99" s="102">
        <v>448.13161700000001</v>
      </c>
      <c r="D99" s="102">
        <v>468.26299999999998</v>
      </c>
      <c r="E99" s="102">
        <v>320.56609800000001</v>
      </c>
      <c r="F99" s="102">
        <v>329.27280300000001</v>
      </c>
      <c r="G99" s="102">
        <v>357.24430999999998</v>
      </c>
      <c r="H99" s="102">
        <v>416.79479700000002</v>
      </c>
      <c r="I99" s="102">
        <v>460.499889</v>
      </c>
      <c r="J99" s="102">
        <v>485.134998</v>
      </c>
      <c r="K99" s="102">
        <v>493.42787099999998</v>
      </c>
      <c r="L99" s="102">
        <v>537.14985899999999</v>
      </c>
      <c r="M99" s="102">
        <v>518.29631600000005</v>
      </c>
      <c r="N99" s="1020">
        <v>489.28102799999999</v>
      </c>
    </row>
    <row r="100" spans="1:14" x14ac:dyDescent="0.25">
      <c r="A100" s="110" t="s">
        <v>34</v>
      </c>
      <c r="B100" s="111">
        <v>12.732675</v>
      </c>
      <c r="C100" s="111">
        <v>20.391736999999999</v>
      </c>
      <c r="D100" s="111">
        <v>35.777282999999997</v>
      </c>
      <c r="E100" s="111">
        <v>17.092448000000001</v>
      </c>
      <c r="F100" s="111">
        <v>13.549008000000001</v>
      </c>
      <c r="G100" s="111">
        <v>10.19439</v>
      </c>
      <c r="H100" s="111">
        <v>1.4076930000000001</v>
      </c>
      <c r="I100" s="111">
        <v>2.172955</v>
      </c>
      <c r="J100" s="111">
        <v>0.31632300000000002</v>
      </c>
      <c r="K100" s="111">
        <v>3.0681060000000002</v>
      </c>
      <c r="L100" s="111">
        <v>11.156321999999999</v>
      </c>
      <c r="M100" s="111">
        <v>10.825839999999999</v>
      </c>
      <c r="N100" s="1012">
        <v>6.5377029999999996</v>
      </c>
    </row>
    <row r="101" spans="1:14" x14ac:dyDescent="0.25">
      <c r="A101" s="110" t="s">
        <v>35</v>
      </c>
      <c r="B101" s="111">
        <v>277.31232799999998</v>
      </c>
      <c r="C101" s="111">
        <v>261.87647800000002</v>
      </c>
      <c r="D101" s="111">
        <v>268.54317400000002</v>
      </c>
      <c r="E101" s="111">
        <v>190.89983000000001</v>
      </c>
      <c r="F101" s="111">
        <v>198.06688700000001</v>
      </c>
      <c r="G101" s="111">
        <v>228.48479399999999</v>
      </c>
      <c r="H101" s="111">
        <v>242.58480599999999</v>
      </c>
      <c r="I101" s="111">
        <v>257.24879499999997</v>
      </c>
      <c r="J101" s="111">
        <v>244.44647499999999</v>
      </c>
      <c r="K101" s="111">
        <v>244.41571400000001</v>
      </c>
      <c r="L101" s="111">
        <v>236.14177599999999</v>
      </c>
      <c r="M101" s="111">
        <v>260.70577800000001</v>
      </c>
      <c r="N101" s="1012">
        <v>278.16353099999998</v>
      </c>
    </row>
    <row r="102" spans="1:14" x14ac:dyDescent="0.25">
      <c r="A102" s="110" t="s">
        <v>38</v>
      </c>
      <c r="B102" s="111">
        <v>107.437985</v>
      </c>
      <c r="C102" s="111">
        <v>150.03894600000001</v>
      </c>
      <c r="D102" s="111">
        <v>139.74767299999999</v>
      </c>
      <c r="E102" s="111">
        <v>101.620966</v>
      </c>
      <c r="F102" s="111">
        <v>110.124743</v>
      </c>
      <c r="G102" s="111">
        <v>109.908039</v>
      </c>
      <c r="H102" s="111">
        <v>153.79073600000001</v>
      </c>
      <c r="I102" s="111">
        <v>188.70728500000001</v>
      </c>
      <c r="J102" s="111">
        <v>228.44334499999999</v>
      </c>
      <c r="K102" s="111">
        <v>238.276771</v>
      </c>
      <c r="L102" s="111">
        <v>279.29899799999998</v>
      </c>
      <c r="M102" s="111">
        <v>237.21118100000001</v>
      </c>
      <c r="N102" s="1012">
        <v>194.138453</v>
      </c>
    </row>
    <row r="103" spans="1:14" x14ac:dyDescent="0.25">
      <c r="A103" s="127" t="s">
        <v>39</v>
      </c>
      <c r="B103" s="119">
        <v>14.134258000000001</v>
      </c>
      <c r="C103" s="119">
        <v>14.014651000000001</v>
      </c>
      <c r="D103" s="119">
        <v>22.680869999999999</v>
      </c>
      <c r="E103" s="119">
        <v>9.7282460000000004</v>
      </c>
      <c r="F103" s="119">
        <v>6.6529049999999996</v>
      </c>
      <c r="G103" s="119">
        <v>6.8037450000000002</v>
      </c>
      <c r="H103" s="119">
        <v>16.031846000000002</v>
      </c>
      <c r="I103" s="119">
        <v>10.998887</v>
      </c>
      <c r="J103" s="119">
        <v>10.872071</v>
      </c>
      <c r="K103" s="119">
        <v>6.4258670000000002</v>
      </c>
      <c r="L103" s="119">
        <v>9.1166160000000005</v>
      </c>
      <c r="M103" s="119">
        <v>7.3513450000000002</v>
      </c>
      <c r="N103" s="1021">
        <v>9.4160559999999993</v>
      </c>
    </row>
    <row r="104" spans="1:14" x14ac:dyDescent="0.25">
      <c r="A104" s="180" t="s">
        <v>40</v>
      </c>
      <c r="B104" s="102">
        <v>86.558081000000001</v>
      </c>
      <c r="C104" s="102">
        <v>82.168150999999995</v>
      </c>
      <c r="D104" s="102">
        <v>76.444252000000006</v>
      </c>
      <c r="E104" s="102">
        <v>64.760102000000003</v>
      </c>
      <c r="F104" s="102">
        <v>40.279705</v>
      </c>
      <c r="G104" s="102">
        <v>56.642814000000001</v>
      </c>
      <c r="H104" s="102">
        <v>45.001798000000001</v>
      </c>
      <c r="I104" s="102">
        <v>46.045093999999999</v>
      </c>
      <c r="J104" s="102">
        <v>58.145415</v>
      </c>
      <c r="K104" s="102">
        <v>54.984938999999997</v>
      </c>
      <c r="L104" s="102">
        <v>71.709137999999996</v>
      </c>
      <c r="M104" s="102">
        <v>83.640798000000004</v>
      </c>
      <c r="N104" s="1020">
        <v>94.439432999999994</v>
      </c>
    </row>
    <row r="105" spans="1:14" x14ac:dyDescent="0.25">
      <c r="A105" s="10" t="s">
        <v>107</v>
      </c>
      <c r="B105" s="111">
        <v>0.24152000000000001</v>
      </c>
      <c r="C105" s="111">
        <v>9.5999999999999992E-3</v>
      </c>
      <c r="D105" s="111">
        <v>2.9494750000000001</v>
      </c>
      <c r="E105" s="111">
        <v>2.5861510000000001</v>
      </c>
      <c r="F105" s="111">
        <v>3.4817100000000001</v>
      </c>
      <c r="G105" s="111">
        <v>0.65</v>
      </c>
      <c r="H105" s="111">
        <v>1.5000119999999999</v>
      </c>
      <c r="I105" s="111">
        <v>0</v>
      </c>
      <c r="J105" s="111">
        <v>2.0191650000000001</v>
      </c>
      <c r="K105" s="111">
        <v>9.0997999999999996E-2</v>
      </c>
      <c r="L105" s="111">
        <v>0</v>
      </c>
      <c r="M105" s="111">
        <v>0</v>
      </c>
      <c r="N105" s="1012">
        <v>0</v>
      </c>
    </row>
    <row r="106" spans="1:14" x14ac:dyDescent="0.25">
      <c r="A106" s="10" t="s">
        <v>42</v>
      </c>
      <c r="B106" s="111">
        <v>31.488371000000001</v>
      </c>
      <c r="C106" s="111">
        <v>36.712665000000001</v>
      </c>
      <c r="D106" s="111">
        <v>31.016199</v>
      </c>
      <c r="E106" s="111">
        <v>26.151406000000001</v>
      </c>
      <c r="F106" s="111">
        <v>24.057210999999999</v>
      </c>
      <c r="G106" s="111">
        <v>27.084396000000002</v>
      </c>
      <c r="H106" s="111">
        <v>27.109155000000001</v>
      </c>
      <c r="I106" s="111">
        <v>29.401409999999998</v>
      </c>
      <c r="J106" s="111">
        <v>34.318984999999998</v>
      </c>
      <c r="K106" s="111">
        <v>38.710839999999997</v>
      </c>
      <c r="L106" s="111">
        <v>51.351762000000001</v>
      </c>
      <c r="M106" s="111">
        <v>59.883524000000001</v>
      </c>
      <c r="N106" s="1012">
        <v>72.465620000000001</v>
      </c>
    </row>
    <row r="107" spans="1:14" x14ac:dyDescent="0.25">
      <c r="A107" s="179" t="s">
        <v>108</v>
      </c>
      <c r="B107" s="119">
        <v>54.828189999999999</v>
      </c>
      <c r="C107" s="119">
        <v>45.445886000000002</v>
      </c>
      <c r="D107" s="119">
        <v>42.478577999999999</v>
      </c>
      <c r="E107" s="119">
        <v>36.022545999999998</v>
      </c>
      <c r="F107" s="119">
        <v>12.740784</v>
      </c>
      <c r="G107" s="119">
        <v>28.908418000000001</v>
      </c>
      <c r="H107" s="119">
        <v>16.392631000000002</v>
      </c>
      <c r="I107" s="119">
        <v>16.643684</v>
      </c>
      <c r="J107" s="119">
        <v>21.807265000000001</v>
      </c>
      <c r="K107" s="119">
        <v>16.183101000000001</v>
      </c>
      <c r="L107" s="119">
        <v>20.357377</v>
      </c>
      <c r="M107" s="119">
        <v>23.757273999999999</v>
      </c>
      <c r="N107" s="1021">
        <v>21.973813</v>
      </c>
    </row>
    <row r="108" spans="1:14" x14ac:dyDescent="0.25">
      <c r="A108" s="180" t="s">
        <v>49</v>
      </c>
      <c r="B108" s="102">
        <v>1138.515083</v>
      </c>
      <c r="C108" s="102">
        <v>1163.5002959999999</v>
      </c>
      <c r="D108" s="102">
        <v>1181.4465869999999</v>
      </c>
      <c r="E108" s="102">
        <v>1098.463096</v>
      </c>
      <c r="F108" s="102">
        <v>1001.574928</v>
      </c>
      <c r="G108" s="102">
        <v>1043.4205139999999</v>
      </c>
      <c r="H108" s="102">
        <v>1075.6741589999999</v>
      </c>
      <c r="I108" s="102">
        <v>1183.109588</v>
      </c>
      <c r="J108" s="102">
        <v>1277.4774870000001</v>
      </c>
      <c r="K108" s="102">
        <v>1168.0096100000001</v>
      </c>
      <c r="L108" s="102">
        <v>1204.677001</v>
      </c>
      <c r="M108" s="102">
        <v>1172.3004739999999</v>
      </c>
      <c r="N108" s="1020">
        <v>1200.01909</v>
      </c>
    </row>
    <row r="109" spans="1:14" x14ac:dyDescent="0.25">
      <c r="A109" s="10" t="s">
        <v>50</v>
      </c>
      <c r="B109" s="111">
        <v>29.164209</v>
      </c>
      <c r="C109" s="111">
        <v>27.070173</v>
      </c>
      <c r="D109" s="111">
        <v>19.923694000000001</v>
      </c>
      <c r="E109" s="111">
        <v>23.693436999999999</v>
      </c>
      <c r="F109" s="111">
        <v>19.596655999999999</v>
      </c>
      <c r="G109" s="111">
        <v>31.846098999999999</v>
      </c>
      <c r="H109" s="111">
        <v>37.461111000000002</v>
      </c>
      <c r="I109" s="111">
        <v>43.600386</v>
      </c>
      <c r="J109" s="111">
        <v>45.541442000000004</v>
      </c>
      <c r="K109" s="111">
        <v>30.266690000000001</v>
      </c>
      <c r="L109" s="111">
        <v>37.994207000000003</v>
      </c>
      <c r="M109" s="111">
        <v>46.844048999999998</v>
      </c>
      <c r="N109" s="1012">
        <v>39.440758000000002</v>
      </c>
    </row>
    <row r="110" spans="1:14" x14ac:dyDescent="0.25">
      <c r="A110" s="10" t="s">
        <v>51</v>
      </c>
      <c r="B110" s="111">
        <v>811.57879400000002</v>
      </c>
      <c r="C110" s="111">
        <v>861.63965299999995</v>
      </c>
      <c r="D110" s="111">
        <v>899.87352199999998</v>
      </c>
      <c r="E110" s="111">
        <v>799.60766100000001</v>
      </c>
      <c r="F110" s="111">
        <v>764.924352</v>
      </c>
      <c r="G110" s="111">
        <v>814.06476499999997</v>
      </c>
      <c r="H110" s="111">
        <v>895.95602399999996</v>
      </c>
      <c r="I110" s="111">
        <v>1014.626118</v>
      </c>
      <c r="J110" s="111">
        <v>1088.1126879999999</v>
      </c>
      <c r="K110" s="111">
        <v>1020.961258</v>
      </c>
      <c r="L110" s="111">
        <v>1039.5269719999999</v>
      </c>
      <c r="M110" s="111">
        <v>1010.06856</v>
      </c>
      <c r="N110" s="1012">
        <v>1033.414123</v>
      </c>
    </row>
    <row r="111" spans="1:14" x14ac:dyDescent="0.25">
      <c r="A111" s="179" t="s">
        <v>55</v>
      </c>
      <c r="B111" s="119">
        <v>297.77207900000002</v>
      </c>
      <c r="C111" s="119">
        <v>274.79047000000003</v>
      </c>
      <c r="D111" s="119">
        <v>261.64937099999997</v>
      </c>
      <c r="E111" s="119">
        <v>275.16199799999998</v>
      </c>
      <c r="F111" s="119">
        <v>217.05392000000001</v>
      </c>
      <c r="G111" s="119">
        <v>197.50964999999999</v>
      </c>
      <c r="H111" s="119">
        <v>142.257024</v>
      </c>
      <c r="I111" s="119">
        <v>124.883083</v>
      </c>
      <c r="J111" s="119">
        <v>143.82335699999999</v>
      </c>
      <c r="K111" s="119">
        <v>116.781662</v>
      </c>
      <c r="L111" s="119">
        <v>127.155823</v>
      </c>
      <c r="M111" s="119">
        <v>115.38786500000001</v>
      </c>
      <c r="N111" s="1021">
        <v>127.164209</v>
      </c>
    </row>
    <row r="112" spans="1:14" x14ac:dyDescent="0.25">
      <c r="A112" s="180" t="s">
        <v>56</v>
      </c>
      <c r="B112" s="102">
        <v>356.90015499999998</v>
      </c>
      <c r="C112" s="102">
        <v>320.691216</v>
      </c>
      <c r="D112" s="102">
        <v>338.82387299999999</v>
      </c>
      <c r="E112" s="102">
        <v>332.57004899999998</v>
      </c>
      <c r="F112" s="102">
        <v>288.52383900000001</v>
      </c>
      <c r="G112" s="102">
        <v>305.57114300000001</v>
      </c>
      <c r="H112" s="102">
        <v>281.05716699999999</v>
      </c>
      <c r="I112" s="102">
        <v>337.756664</v>
      </c>
      <c r="J112" s="102">
        <v>406.34308800000002</v>
      </c>
      <c r="K112" s="102">
        <v>411.37212299999999</v>
      </c>
      <c r="L112" s="102">
        <v>432.04890799999998</v>
      </c>
      <c r="M112" s="102">
        <v>449.79236900000001</v>
      </c>
      <c r="N112" s="1020">
        <v>422.31102700000002</v>
      </c>
    </row>
    <row r="113" spans="1:14" x14ac:dyDescent="0.25">
      <c r="A113" s="10" t="s">
        <v>57</v>
      </c>
      <c r="B113" s="111">
        <v>44.808464000000001</v>
      </c>
      <c r="C113" s="111">
        <v>41.258676000000001</v>
      </c>
      <c r="D113" s="111">
        <v>44.946924000000003</v>
      </c>
      <c r="E113" s="111">
        <v>43.368270000000003</v>
      </c>
      <c r="F113" s="111">
        <v>21.621528000000001</v>
      </c>
      <c r="G113" s="111">
        <v>32.072912000000002</v>
      </c>
      <c r="H113" s="111">
        <v>22.354897999999999</v>
      </c>
      <c r="I113" s="111">
        <v>26.053878000000001</v>
      </c>
      <c r="J113" s="111">
        <v>19.506947</v>
      </c>
      <c r="K113" s="111">
        <v>17.869254000000002</v>
      </c>
      <c r="L113" s="111">
        <v>22.784943999999999</v>
      </c>
      <c r="M113" s="111">
        <v>16.784438000000002</v>
      </c>
      <c r="N113" s="1012">
        <v>18.921959000000001</v>
      </c>
    </row>
    <row r="114" spans="1:14" x14ac:dyDescent="0.25">
      <c r="A114" s="10" t="s">
        <v>93</v>
      </c>
      <c r="B114" s="111">
        <v>4.80586</v>
      </c>
      <c r="C114" s="111">
        <v>4.1030949999999997</v>
      </c>
      <c r="D114" s="111">
        <v>5.3109460000000004</v>
      </c>
      <c r="E114" s="111">
        <v>6.5624380000000002</v>
      </c>
      <c r="F114" s="111">
        <v>12.077958000000001</v>
      </c>
      <c r="G114" s="111">
        <v>6.3234880000000002</v>
      </c>
      <c r="H114" s="111">
        <v>8.7350180000000002</v>
      </c>
      <c r="I114" s="111">
        <v>8.3720599999999994</v>
      </c>
      <c r="J114" s="111">
        <v>21.064288000000001</v>
      </c>
      <c r="K114" s="111">
        <v>28.680039000000001</v>
      </c>
      <c r="L114" s="111">
        <v>29.798712999999999</v>
      </c>
      <c r="M114" s="111">
        <v>34.134520999999999</v>
      </c>
      <c r="N114" s="1012">
        <v>32.427785999999998</v>
      </c>
    </row>
    <row r="115" spans="1:14" x14ac:dyDescent="0.25">
      <c r="A115" s="10" t="s">
        <v>60</v>
      </c>
      <c r="B115" s="111">
        <v>86.280905000000004</v>
      </c>
      <c r="C115" s="111">
        <v>78.978615000000005</v>
      </c>
      <c r="D115" s="111">
        <v>70.053364000000002</v>
      </c>
      <c r="E115" s="111">
        <v>78.760568000000006</v>
      </c>
      <c r="F115" s="111">
        <v>70.666985999999994</v>
      </c>
      <c r="G115" s="111">
        <v>71.915432999999993</v>
      </c>
      <c r="H115" s="111">
        <v>55.302782000000001</v>
      </c>
      <c r="I115" s="111">
        <v>75.835794000000007</v>
      </c>
      <c r="J115" s="111">
        <v>92.528441999999998</v>
      </c>
      <c r="K115" s="111">
        <v>74.146910000000005</v>
      </c>
      <c r="L115" s="111">
        <v>84.203777000000002</v>
      </c>
      <c r="M115" s="111">
        <v>83.433440000000004</v>
      </c>
      <c r="N115" s="1012">
        <v>79.748133999999993</v>
      </c>
    </row>
    <row r="116" spans="1:14" x14ac:dyDescent="0.25">
      <c r="A116" s="179" t="s">
        <v>61</v>
      </c>
      <c r="B116" s="119">
        <v>221.00492700000001</v>
      </c>
      <c r="C116" s="119">
        <v>196.350831</v>
      </c>
      <c r="D116" s="119">
        <v>218.51263800000001</v>
      </c>
      <c r="E116" s="119">
        <v>203.878773</v>
      </c>
      <c r="F116" s="119">
        <v>184.15736699999999</v>
      </c>
      <c r="G116" s="119">
        <v>195.25931</v>
      </c>
      <c r="H116" s="119">
        <v>194.664469</v>
      </c>
      <c r="I116" s="119">
        <v>227.49493200000001</v>
      </c>
      <c r="J116" s="119">
        <v>273.24340999999998</v>
      </c>
      <c r="K116" s="119">
        <v>290.67591900000002</v>
      </c>
      <c r="L116" s="119">
        <v>295.26147300000002</v>
      </c>
      <c r="M116" s="119">
        <v>315.43997100000001</v>
      </c>
      <c r="N116" s="1021">
        <v>291.21314699999999</v>
      </c>
    </row>
    <row r="117" spans="1:14" x14ac:dyDescent="0.25">
      <c r="A117" s="180" t="s">
        <v>62</v>
      </c>
      <c r="B117" s="102">
        <v>2682.1073150000002</v>
      </c>
      <c r="C117" s="102">
        <v>2885.1467309999998</v>
      </c>
      <c r="D117" s="102">
        <v>2914.846227</v>
      </c>
      <c r="E117" s="102">
        <v>2708.4159530000002</v>
      </c>
      <c r="F117" s="102">
        <v>2451.3868200000002</v>
      </c>
      <c r="G117" s="102">
        <v>2647.1969989999998</v>
      </c>
      <c r="H117" s="102">
        <v>2917.9058329999998</v>
      </c>
      <c r="I117" s="102">
        <v>3078.429987</v>
      </c>
      <c r="J117" s="102">
        <v>3624.8667359999999</v>
      </c>
      <c r="K117" s="102">
        <v>3530.8201920000001</v>
      </c>
      <c r="L117" s="102">
        <v>3627.0256169999998</v>
      </c>
      <c r="M117" s="102">
        <v>4623.7532440000004</v>
      </c>
      <c r="N117" s="1020">
        <v>4845.6129510000001</v>
      </c>
    </row>
    <row r="118" spans="1:14" x14ac:dyDescent="0.25">
      <c r="A118" s="10" t="s">
        <v>63</v>
      </c>
      <c r="B118" s="111">
        <v>87.159749000000005</v>
      </c>
      <c r="C118" s="111">
        <v>88.464972000000003</v>
      </c>
      <c r="D118" s="111">
        <v>117.691576</v>
      </c>
      <c r="E118" s="111">
        <v>70.329556999999994</v>
      </c>
      <c r="F118" s="111">
        <v>32.233544000000002</v>
      </c>
      <c r="G118" s="111">
        <v>36.183739000000003</v>
      </c>
      <c r="H118" s="111">
        <v>36.999699999999997</v>
      </c>
      <c r="I118" s="111">
        <v>22.554123000000001</v>
      </c>
      <c r="J118" s="111">
        <v>42.910426000000001</v>
      </c>
      <c r="K118" s="111">
        <v>41.003363</v>
      </c>
      <c r="L118" s="111">
        <v>83.759316999999996</v>
      </c>
      <c r="M118" s="111">
        <v>105.324913</v>
      </c>
      <c r="N118" s="1012">
        <v>80.521095000000003</v>
      </c>
    </row>
    <row r="119" spans="1:14" x14ac:dyDescent="0.25">
      <c r="A119" s="10" t="s">
        <v>64</v>
      </c>
      <c r="B119" s="111"/>
      <c r="C119" s="111"/>
      <c r="D119" s="111"/>
      <c r="E119" s="111"/>
      <c r="F119" s="111">
        <v>5.7098719999999998</v>
      </c>
      <c r="G119" s="111">
        <v>5.4837740000000004</v>
      </c>
      <c r="H119" s="111">
        <v>8.5259579999999993</v>
      </c>
      <c r="I119" s="111">
        <v>2.4479120000000001</v>
      </c>
      <c r="J119" s="111">
        <v>6.8209359999999997</v>
      </c>
      <c r="K119" s="111">
        <v>5.8130750000000004</v>
      </c>
      <c r="L119" s="111">
        <v>2.7925119999999999</v>
      </c>
      <c r="M119" s="111">
        <v>2.819499</v>
      </c>
      <c r="N119" s="1012">
        <v>1.540951</v>
      </c>
    </row>
    <row r="120" spans="1:14" x14ac:dyDescent="0.25">
      <c r="A120" s="10" t="s">
        <v>65</v>
      </c>
      <c r="B120" s="111">
        <v>1132.689897</v>
      </c>
      <c r="C120" s="111">
        <v>1338.5340679999999</v>
      </c>
      <c r="D120" s="111">
        <v>1283.3484539999999</v>
      </c>
      <c r="E120" s="111">
        <v>1329.842582</v>
      </c>
      <c r="F120" s="111">
        <v>1064.469409</v>
      </c>
      <c r="G120" s="111">
        <v>1181.549628</v>
      </c>
      <c r="H120" s="111">
        <v>1628.3339840000001</v>
      </c>
      <c r="I120" s="111">
        <v>1807.9184150000001</v>
      </c>
      <c r="J120" s="111">
        <v>2130.4863019999998</v>
      </c>
      <c r="K120" s="111">
        <v>2096.9755460000001</v>
      </c>
      <c r="L120" s="111">
        <v>2216.9771049999999</v>
      </c>
      <c r="M120" s="111">
        <v>3065.2959770000002</v>
      </c>
      <c r="N120" s="1012">
        <v>3268.4446600000001</v>
      </c>
    </row>
    <row r="121" spans="1:14" x14ac:dyDescent="0.25">
      <c r="A121" s="241" t="s">
        <v>109</v>
      </c>
      <c r="B121" s="129">
        <v>963.83697700000005</v>
      </c>
      <c r="C121" s="129">
        <v>1166.752665</v>
      </c>
      <c r="D121" s="129">
        <v>1086.023467</v>
      </c>
      <c r="E121" s="129">
        <v>1159.4004620000001</v>
      </c>
      <c r="F121" s="129">
        <v>929.16454599999997</v>
      </c>
      <c r="G121" s="129">
        <v>1015.935548</v>
      </c>
      <c r="H121" s="129">
        <v>1428.9472579999999</v>
      </c>
      <c r="I121" s="129">
        <v>1630.914319</v>
      </c>
      <c r="J121" s="129">
        <v>1933.064016</v>
      </c>
      <c r="K121" s="129">
        <v>1888.142308</v>
      </c>
      <c r="L121" s="129">
        <v>1999.5542170000001</v>
      </c>
      <c r="M121" s="129">
        <v>2836.9124440000001</v>
      </c>
      <c r="N121" s="1022">
        <v>3018.1126730000001</v>
      </c>
    </row>
    <row r="122" spans="1:14" x14ac:dyDescent="0.25">
      <c r="A122" s="242" t="s">
        <v>110</v>
      </c>
      <c r="B122" s="129">
        <v>122.480322</v>
      </c>
      <c r="C122" s="129">
        <v>107.11875499999999</v>
      </c>
      <c r="D122" s="129">
        <v>128.786303</v>
      </c>
      <c r="E122" s="129">
        <v>111.011696</v>
      </c>
      <c r="F122" s="129">
        <v>119.23315100000001</v>
      </c>
      <c r="G122" s="129">
        <v>133.72303299999999</v>
      </c>
      <c r="H122" s="129">
        <v>135.541607</v>
      </c>
      <c r="I122" s="129">
        <v>119.043564</v>
      </c>
      <c r="J122" s="129">
        <v>167.55393900000001</v>
      </c>
      <c r="K122" s="129">
        <v>151.64565099999999</v>
      </c>
      <c r="L122" s="129">
        <v>161.02011200000001</v>
      </c>
      <c r="M122" s="129">
        <v>172.75695300000001</v>
      </c>
      <c r="N122" s="1022">
        <v>211.48829900000001</v>
      </c>
    </row>
    <row r="123" spans="1:14" x14ac:dyDescent="0.25">
      <c r="A123" s="242" t="s">
        <v>111</v>
      </c>
      <c r="B123" s="129">
        <v>46.372598000000004</v>
      </c>
      <c r="C123" s="129">
        <v>64.662647000000007</v>
      </c>
      <c r="D123" s="129">
        <v>68.538684000000003</v>
      </c>
      <c r="E123" s="129">
        <v>59.430425</v>
      </c>
      <c r="F123" s="129">
        <v>16.071712000000002</v>
      </c>
      <c r="G123" s="129">
        <v>31.891045999999999</v>
      </c>
      <c r="H123" s="129">
        <v>63.845117999999999</v>
      </c>
      <c r="I123" s="129">
        <v>57.960532000000001</v>
      </c>
      <c r="J123" s="129">
        <v>29.868348000000001</v>
      </c>
      <c r="K123" s="129">
        <v>57.187587999999998</v>
      </c>
      <c r="L123" s="129">
        <v>56.402777</v>
      </c>
      <c r="M123" s="129">
        <v>55.626579999999997</v>
      </c>
      <c r="N123" s="1022">
        <v>38.843688</v>
      </c>
    </row>
    <row r="124" spans="1:14" x14ac:dyDescent="0.25">
      <c r="A124" s="10" t="s">
        <v>66</v>
      </c>
      <c r="B124" s="111">
        <v>547.443712</v>
      </c>
      <c r="C124" s="111">
        <v>654.53634199999999</v>
      </c>
      <c r="D124" s="111">
        <v>798.64910599999996</v>
      </c>
      <c r="E124" s="111">
        <v>744.39045199999998</v>
      </c>
      <c r="F124" s="111">
        <v>692.32787499999995</v>
      </c>
      <c r="G124" s="111">
        <v>795.32046100000002</v>
      </c>
      <c r="H124" s="111">
        <v>567.15752599999996</v>
      </c>
      <c r="I124" s="111">
        <v>526.617794</v>
      </c>
      <c r="J124" s="111">
        <v>692.36276099999998</v>
      </c>
      <c r="K124" s="111">
        <v>576.21468000000004</v>
      </c>
      <c r="L124" s="111">
        <v>594.39800700000001</v>
      </c>
      <c r="M124" s="111">
        <v>564.16814399999998</v>
      </c>
      <c r="N124" s="1012">
        <v>514.13576399999999</v>
      </c>
    </row>
    <row r="125" spans="1:14" x14ac:dyDescent="0.25">
      <c r="A125" s="241" t="s">
        <v>112</v>
      </c>
      <c r="B125" s="129">
        <v>218.068612</v>
      </c>
      <c r="C125" s="129">
        <v>171.30398299999999</v>
      </c>
      <c r="D125" s="129">
        <v>176.54746900000001</v>
      </c>
      <c r="E125" s="129">
        <v>209.06427199999999</v>
      </c>
      <c r="F125" s="129">
        <v>166.30180899999999</v>
      </c>
      <c r="G125" s="129">
        <v>145.992921</v>
      </c>
      <c r="H125" s="129">
        <v>100.93795</v>
      </c>
      <c r="I125" s="129">
        <v>162.291684</v>
      </c>
      <c r="J125" s="129">
        <v>256.6703</v>
      </c>
      <c r="K125" s="129">
        <v>189.70612700000001</v>
      </c>
      <c r="L125" s="129">
        <v>150.11540099999999</v>
      </c>
      <c r="M125" s="129">
        <v>150.37226899999999</v>
      </c>
      <c r="N125" s="1022">
        <v>134.00860700000001</v>
      </c>
    </row>
    <row r="126" spans="1:14" x14ac:dyDescent="0.25">
      <c r="A126" s="242" t="s">
        <v>113</v>
      </c>
      <c r="B126" s="129">
        <v>203.624302</v>
      </c>
      <c r="C126" s="129">
        <v>363.64148</v>
      </c>
      <c r="D126" s="129">
        <v>496.58318200000002</v>
      </c>
      <c r="E126" s="129">
        <v>421.14711299999999</v>
      </c>
      <c r="F126" s="129">
        <v>434.28848799999997</v>
      </c>
      <c r="G126" s="129">
        <v>482.76213200000001</v>
      </c>
      <c r="H126" s="129">
        <v>337.240791</v>
      </c>
      <c r="I126" s="129">
        <v>249.16519600000001</v>
      </c>
      <c r="J126" s="129">
        <v>270.60431</v>
      </c>
      <c r="K126" s="129">
        <v>242.14564200000001</v>
      </c>
      <c r="L126" s="129">
        <v>300.92431699999997</v>
      </c>
      <c r="M126" s="129">
        <v>256.20306399999998</v>
      </c>
      <c r="N126" s="1022">
        <v>281.27880099999999</v>
      </c>
    </row>
    <row r="127" spans="1:14" x14ac:dyDescent="0.25">
      <c r="A127" s="192" t="s">
        <v>67</v>
      </c>
      <c r="B127" s="111">
        <v>914.81395699999996</v>
      </c>
      <c r="C127" s="111">
        <v>803.61134900000002</v>
      </c>
      <c r="D127" s="111">
        <v>715.15709100000004</v>
      </c>
      <c r="E127" s="111">
        <v>563.85336199999995</v>
      </c>
      <c r="F127" s="111">
        <v>656.64612099999999</v>
      </c>
      <c r="G127" s="111">
        <v>628.65939800000001</v>
      </c>
      <c r="H127" s="111">
        <v>676.88866499999995</v>
      </c>
      <c r="I127" s="111">
        <v>718.89174300000002</v>
      </c>
      <c r="J127" s="111">
        <v>752.28631099999996</v>
      </c>
      <c r="K127" s="111">
        <v>810.81352700000002</v>
      </c>
      <c r="L127" s="111">
        <v>729.09867699999995</v>
      </c>
      <c r="M127" s="111">
        <v>886.14471200000003</v>
      </c>
      <c r="N127" s="1012">
        <v>980.97047999999995</v>
      </c>
    </row>
    <row r="128" spans="1:14" x14ac:dyDescent="0.25">
      <c r="A128" s="227" t="s">
        <v>114</v>
      </c>
      <c r="B128" s="129">
        <v>816.12502700000005</v>
      </c>
      <c r="C128" s="129">
        <v>709.43497000000002</v>
      </c>
      <c r="D128" s="129">
        <v>523.44264399999997</v>
      </c>
      <c r="E128" s="129">
        <v>399.485319</v>
      </c>
      <c r="F128" s="129">
        <v>453.02348799999999</v>
      </c>
      <c r="G128" s="129">
        <v>424.48768699999999</v>
      </c>
      <c r="H128" s="129">
        <v>476.40783499999998</v>
      </c>
      <c r="I128" s="129">
        <v>491.72560499999997</v>
      </c>
      <c r="J128" s="129">
        <v>508.53540700000002</v>
      </c>
      <c r="K128" s="129">
        <v>446.07293800000002</v>
      </c>
      <c r="L128" s="129">
        <v>504.473906</v>
      </c>
      <c r="M128" s="129">
        <v>687.96671100000003</v>
      </c>
      <c r="N128" s="1022">
        <v>813.78466500000002</v>
      </c>
    </row>
    <row r="129" spans="1:14" x14ac:dyDescent="0.25">
      <c r="A129" s="228" t="s">
        <v>115</v>
      </c>
      <c r="B129" s="129">
        <v>90.002594999999999</v>
      </c>
      <c r="C129" s="129">
        <v>85.856292999999994</v>
      </c>
      <c r="D129" s="129">
        <v>182.260099</v>
      </c>
      <c r="E129" s="129">
        <v>157.97124500000001</v>
      </c>
      <c r="F129" s="129">
        <v>200.46447900000001</v>
      </c>
      <c r="G129" s="129">
        <v>199.19056900000001</v>
      </c>
      <c r="H129" s="129">
        <v>195.32276300000001</v>
      </c>
      <c r="I129" s="129">
        <v>221.412442</v>
      </c>
      <c r="J129" s="129">
        <v>232.69800499999999</v>
      </c>
      <c r="K129" s="129">
        <v>355.81389899999999</v>
      </c>
      <c r="L129" s="129">
        <v>216.42917800000001</v>
      </c>
      <c r="M129" s="129">
        <v>185.670241</v>
      </c>
      <c r="N129" s="1022">
        <v>152.45621</v>
      </c>
    </row>
    <row r="130" spans="1:14" x14ac:dyDescent="0.25">
      <c r="A130" s="230" t="s">
        <v>116</v>
      </c>
      <c r="B130" s="136">
        <v>8.6863349999999997</v>
      </c>
      <c r="C130" s="136">
        <v>8.3200859999999999</v>
      </c>
      <c r="D130" s="136">
        <v>9.4543479999999995</v>
      </c>
      <c r="E130" s="136">
        <v>6.3967980000000004</v>
      </c>
      <c r="F130" s="136">
        <v>3.1581540000000001</v>
      </c>
      <c r="G130" s="136">
        <v>4.9811430000000003</v>
      </c>
      <c r="H130" s="136">
        <v>5.158067</v>
      </c>
      <c r="I130" s="136">
        <v>5.7536959999999997</v>
      </c>
      <c r="J130" s="136">
        <v>11.052899</v>
      </c>
      <c r="K130" s="136">
        <v>8.9266889999999997</v>
      </c>
      <c r="L130" s="136">
        <v>8.1955919999999995</v>
      </c>
      <c r="M130" s="136">
        <v>12.507759999999999</v>
      </c>
      <c r="N130" s="1023">
        <v>14.729606</v>
      </c>
    </row>
    <row r="131" spans="1:14" x14ac:dyDescent="0.25">
      <c r="A131" s="180" t="s">
        <v>68</v>
      </c>
      <c r="B131" s="102">
        <v>1078.1409269999999</v>
      </c>
      <c r="C131" s="102">
        <v>1174.3286539999999</v>
      </c>
      <c r="D131" s="102">
        <v>1315.9255089999999</v>
      </c>
      <c r="E131" s="102">
        <v>1104.643859</v>
      </c>
      <c r="F131" s="102">
        <v>1640.3230140000001</v>
      </c>
      <c r="G131" s="102">
        <v>1425.2521200000001</v>
      </c>
      <c r="H131" s="102">
        <v>1635.6537860000001</v>
      </c>
      <c r="I131" s="102">
        <v>2741.0326060000002</v>
      </c>
      <c r="J131" s="102">
        <v>2014.2504750000001</v>
      </c>
      <c r="K131" s="102">
        <v>1833.310301</v>
      </c>
      <c r="L131" s="102">
        <v>1649.07394</v>
      </c>
      <c r="M131" s="102">
        <v>1659.1352910000001</v>
      </c>
      <c r="N131" s="1020">
        <v>1427.0963079999999</v>
      </c>
    </row>
    <row r="132" spans="1:14" x14ac:dyDescent="0.25">
      <c r="A132" s="10" t="s">
        <v>69</v>
      </c>
      <c r="B132" s="111">
        <v>500.85172499999999</v>
      </c>
      <c r="C132" s="111">
        <v>569.70252200000004</v>
      </c>
      <c r="D132" s="111">
        <v>665.16169200000002</v>
      </c>
      <c r="E132" s="111">
        <v>508.40835499999997</v>
      </c>
      <c r="F132" s="111">
        <v>765.34408499999995</v>
      </c>
      <c r="G132" s="111">
        <v>622.97294499999998</v>
      </c>
      <c r="H132" s="111">
        <v>646.63114299999995</v>
      </c>
      <c r="I132" s="111">
        <v>979.44206599999995</v>
      </c>
      <c r="J132" s="111">
        <v>712.041966</v>
      </c>
      <c r="K132" s="111">
        <v>696.82530199999997</v>
      </c>
      <c r="L132" s="111">
        <v>687.85352499999999</v>
      </c>
      <c r="M132" s="111">
        <v>716.76188200000001</v>
      </c>
      <c r="N132" s="1012">
        <v>565.76491199999998</v>
      </c>
    </row>
    <row r="133" spans="1:14" x14ac:dyDescent="0.25">
      <c r="A133" s="241" t="s">
        <v>117</v>
      </c>
      <c r="B133" s="129">
        <v>328.81528500000002</v>
      </c>
      <c r="C133" s="129">
        <v>406.570018</v>
      </c>
      <c r="D133" s="129">
        <v>439.00852099999997</v>
      </c>
      <c r="E133" s="129">
        <v>374.451234</v>
      </c>
      <c r="F133" s="129">
        <v>415.07633099999998</v>
      </c>
      <c r="G133" s="129">
        <v>355.19879300000002</v>
      </c>
      <c r="H133" s="129">
        <v>398.71883600000001</v>
      </c>
      <c r="I133" s="129">
        <v>314.78135200000003</v>
      </c>
      <c r="J133" s="129">
        <v>332.003398</v>
      </c>
      <c r="K133" s="129">
        <v>361.00463400000001</v>
      </c>
      <c r="L133" s="129">
        <v>351.60825999999997</v>
      </c>
      <c r="M133" s="129">
        <v>447.67389100000003</v>
      </c>
      <c r="N133" s="1022">
        <v>297.75633399999998</v>
      </c>
    </row>
    <row r="134" spans="1:14" x14ac:dyDescent="0.25">
      <c r="A134" s="10" t="s">
        <v>71</v>
      </c>
      <c r="B134" s="111">
        <v>180.286722</v>
      </c>
      <c r="C134" s="111">
        <v>187.753207</v>
      </c>
      <c r="D134" s="111">
        <v>190.6765</v>
      </c>
      <c r="E134" s="111">
        <v>172.27885699999999</v>
      </c>
      <c r="F134" s="111">
        <v>235.03964199999999</v>
      </c>
      <c r="G134" s="111">
        <v>254.531463</v>
      </c>
      <c r="H134" s="111">
        <v>322.07921800000003</v>
      </c>
      <c r="I134" s="111">
        <v>334.43634500000002</v>
      </c>
      <c r="J134" s="111">
        <v>361.16413899999998</v>
      </c>
      <c r="K134" s="111">
        <v>384.70663400000001</v>
      </c>
      <c r="L134" s="111">
        <v>366.198714</v>
      </c>
      <c r="M134" s="111">
        <v>404.03783199999998</v>
      </c>
      <c r="N134" s="1012">
        <v>424.02117299999998</v>
      </c>
    </row>
    <row r="135" spans="1:14" x14ac:dyDescent="0.25">
      <c r="A135" s="181" t="s">
        <v>72</v>
      </c>
      <c r="B135" s="111">
        <v>278.29335500000002</v>
      </c>
      <c r="C135" s="111">
        <v>292.251214</v>
      </c>
      <c r="D135" s="111">
        <v>337.31574999999998</v>
      </c>
      <c r="E135" s="111">
        <v>321.24457000000001</v>
      </c>
      <c r="F135" s="111">
        <v>542.06665199999998</v>
      </c>
      <c r="G135" s="111">
        <v>449.44345499999997</v>
      </c>
      <c r="H135" s="111">
        <v>538.76796400000001</v>
      </c>
      <c r="I135" s="111">
        <v>1246.717588</v>
      </c>
      <c r="J135" s="111">
        <v>744.98652600000003</v>
      </c>
      <c r="K135" s="111">
        <v>601.63499999999999</v>
      </c>
      <c r="L135" s="111">
        <v>458.72085700000002</v>
      </c>
      <c r="M135" s="111">
        <v>410.59742499999999</v>
      </c>
      <c r="N135" s="1012">
        <v>323.83391399999999</v>
      </c>
    </row>
    <row r="136" spans="1:14" x14ac:dyDescent="0.25">
      <c r="A136" s="182" t="s">
        <v>73</v>
      </c>
      <c r="B136" s="119">
        <v>118.709125</v>
      </c>
      <c r="C136" s="119">
        <v>124.621711</v>
      </c>
      <c r="D136" s="119">
        <v>122.771568</v>
      </c>
      <c r="E136" s="119">
        <v>102.71207699999999</v>
      </c>
      <c r="F136" s="119">
        <v>97.872634000000005</v>
      </c>
      <c r="G136" s="119">
        <v>98.304257000000007</v>
      </c>
      <c r="H136" s="119">
        <v>128.17546100000001</v>
      </c>
      <c r="I136" s="119">
        <v>180.43660700000001</v>
      </c>
      <c r="J136" s="119">
        <v>196.05784499999999</v>
      </c>
      <c r="K136" s="119">
        <v>150.14336499999999</v>
      </c>
      <c r="L136" s="119">
        <v>136.30084400000001</v>
      </c>
      <c r="M136" s="119">
        <v>127.738152</v>
      </c>
      <c r="N136" s="1021">
        <v>113.476308</v>
      </c>
    </row>
    <row r="137" spans="1:14" x14ac:dyDescent="0.25">
      <c r="A137" s="231" t="s">
        <v>11</v>
      </c>
      <c r="B137" s="57"/>
      <c r="C137" s="57"/>
      <c r="D137" s="57"/>
      <c r="E137" s="57"/>
      <c r="F137" s="57"/>
      <c r="G137" s="57"/>
      <c r="H137" s="57"/>
      <c r="I137" s="57"/>
      <c r="J137" s="57">
        <v>64.169162</v>
      </c>
      <c r="K137" s="57">
        <v>113.48765299999999</v>
      </c>
      <c r="L137" s="57"/>
      <c r="M137" s="57"/>
      <c r="N137" s="1024"/>
    </row>
    <row r="138" spans="1:14" ht="13.5" thickBot="1" x14ac:dyDescent="0.3">
      <c r="A138" s="235" t="s">
        <v>8</v>
      </c>
      <c r="B138" s="236">
        <v>8945.8631710000009</v>
      </c>
      <c r="C138" s="236">
        <v>9276.955688</v>
      </c>
      <c r="D138" s="236">
        <v>9605.5502469999992</v>
      </c>
      <c r="E138" s="236">
        <v>9027.0139409999992</v>
      </c>
      <c r="F138" s="236">
        <v>9683.5666180000007</v>
      </c>
      <c r="G138" s="236">
        <v>10030.316828000001</v>
      </c>
      <c r="H138" s="236">
        <v>11087.845643000001</v>
      </c>
      <c r="I138" s="236">
        <v>12667.775823</v>
      </c>
      <c r="J138" s="236">
        <v>13226.468124999999</v>
      </c>
      <c r="K138" s="236">
        <v>13093.82439</v>
      </c>
      <c r="L138" s="236">
        <v>13711.728043999999</v>
      </c>
      <c r="M138" s="236">
        <v>14540.288662000001</v>
      </c>
      <c r="N138" s="1025">
        <v>13591.989455000001</v>
      </c>
    </row>
    <row r="139" spans="1:14" x14ac:dyDescent="0.2">
      <c r="A139" s="82" t="s">
        <v>99</v>
      </c>
      <c r="B139" s="154"/>
      <c r="C139" s="194"/>
      <c r="D139" s="194"/>
      <c r="E139" s="194"/>
      <c r="F139" s="194"/>
      <c r="G139" s="194"/>
      <c r="H139" s="194"/>
      <c r="I139" s="194"/>
      <c r="J139" s="194"/>
      <c r="K139" s="194"/>
      <c r="L139" s="194"/>
      <c r="M139" s="194"/>
      <c r="N139" s="194"/>
    </row>
    <row r="140" spans="1:14" x14ac:dyDescent="0.25">
      <c r="A140" s="222" t="s">
        <v>118</v>
      </c>
      <c r="B140" s="222"/>
      <c r="C140" s="10"/>
      <c r="D140" s="10"/>
      <c r="E140" s="10"/>
      <c r="F140" s="10"/>
      <c r="G140" s="10"/>
      <c r="H140" s="10"/>
      <c r="I140" s="10"/>
      <c r="J140" s="10"/>
      <c r="K140" s="10"/>
      <c r="L140" s="10"/>
      <c r="M140" s="10"/>
      <c r="N140" s="10"/>
    </row>
    <row r="141" spans="1:14" x14ac:dyDescent="0.25">
      <c r="A141" s="175"/>
      <c r="B141" s="8"/>
      <c r="C141" s="8"/>
      <c r="D141" s="8"/>
      <c r="E141" s="8"/>
      <c r="F141" s="8"/>
      <c r="G141" s="8"/>
      <c r="H141" s="8"/>
      <c r="I141" s="8"/>
      <c r="J141" s="8"/>
      <c r="K141" s="8"/>
      <c r="L141" s="8"/>
      <c r="M141" s="8"/>
      <c r="N141" s="8"/>
    </row>
    <row r="142" spans="1:14" x14ac:dyDescent="0.25">
      <c r="A142" s="175"/>
      <c r="B142" s="8"/>
      <c r="C142" s="8"/>
      <c r="D142" s="8"/>
      <c r="E142" s="8"/>
      <c r="F142" s="8"/>
      <c r="G142" s="8"/>
      <c r="H142" s="8"/>
      <c r="I142" s="8"/>
      <c r="J142" s="8"/>
      <c r="K142" s="8"/>
      <c r="L142" s="8"/>
      <c r="M142" s="8"/>
      <c r="N142" s="8"/>
    </row>
    <row r="143" spans="1:14" ht="15.75" x14ac:dyDescent="0.25">
      <c r="A143" s="11"/>
      <c r="B143" s="7"/>
      <c r="C143" s="10"/>
      <c r="D143" s="10"/>
      <c r="E143" s="10"/>
      <c r="F143" s="10"/>
      <c r="G143" s="10"/>
      <c r="H143" s="10"/>
      <c r="I143" s="10"/>
      <c r="J143" s="10"/>
      <c r="K143" s="10"/>
      <c r="L143" s="10"/>
      <c r="M143" s="10"/>
      <c r="N143" s="10"/>
    </row>
    <row r="144" spans="1:14" x14ac:dyDescent="0.25">
      <c r="A144" s="224"/>
      <c r="B144" s="224"/>
      <c r="C144" s="181"/>
      <c r="D144" s="181"/>
      <c r="E144" s="181"/>
      <c r="F144" s="181"/>
      <c r="G144" s="181"/>
      <c r="H144" s="181"/>
      <c r="I144" s="181" t="s">
        <v>168</v>
      </c>
      <c r="J144" s="181"/>
      <c r="K144" s="181"/>
      <c r="L144" s="181"/>
      <c r="M144" s="181"/>
      <c r="N144" s="181"/>
    </row>
    <row r="145" spans="1:14" ht="15.75" x14ac:dyDescent="0.25">
      <c r="A145" s="11"/>
      <c r="B145" s="9"/>
      <c r="C145" s="10"/>
      <c r="D145" s="181"/>
      <c r="E145" s="181"/>
      <c r="F145" s="181"/>
      <c r="G145" s="181" t="s">
        <v>169</v>
      </c>
      <c r="H145" s="181"/>
      <c r="I145" s="10"/>
      <c r="J145" s="10"/>
      <c r="K145" s="10"/>
      <c r="L145" s="10"/>
      <c r="M145" s="10"/>
      <c r="N145" s="10"/>
    </row>
    <row r="146" spans="1:14" ht="15.75" x14ac:dyDescent="0.25">
      <c r="A146" s="11"/>
      <c r="B146" s="9"/>
      <c r="C146" s="10"/>
      <c r="D146" s="181"/>
      <c r="E146" s="181"/>
      <c r="F146" s="181" t="s">
        <v>170</v>
      </c>
      <c r="G146" s="181"/>
      <c r="H146" s="181"/>
      <c r="I146" s="10"/>
      <c r="J146" s="10"/>
      <c r="K146" s="10"/>
      <c r="L146" s="10"/>
      <c r="M146" s="10"/>
      <c r="N146" s="10"/>
    </row>
    <row r="147" spans="1:14" ht="16.5" thickBot="1" x14ac:dyDescent="0.3">
      <c r="A147" s="11"/>
      <c r="B147" s="9"/>
      <c r="C147" s="10"/>
      <c r="D147" s="181"/>
      <c r="E147" s="181" t="s">
        <v>171</v>
      </c>
      <c r="F147" s="181"/>
      <c r="G147" s="181"/>
      <c r="H147" s="181"/>
      <c r="I147" s="10"/>
      <c r="J147" s="10"/>
      <c r="K147" s="10"/>
      <c r="L147" s="10"/>
      <c r="M147" s="10"/>
      <c r="N147" s="10"/>
    </row>
    <row r="148" spans="1:14" x14ac:dyDescent="0.2">
      <c r="A148" s="201" t="s">
        <v>172</v>
      </c>
      <c r="B148" s="19">
        <v>2013</v>
      </c>
      <c r="C148" s="19">
        <v>2014</v>
      </c>
      <c r="D148" s="19">
        <v>2015</v>
      </c>
      <c r="E148" s="19">
        <v>2016</v>
      </c>
      <c r="F148" s="19">
        <v>2017</v>
      </c>
      <c r="G148" s="19">
        <v>2018</v>
      </c>
      <c r="H148" s="19">
        <v>2019</v>
      </c>
      <c r="I148" s="19">
        <v>2020</v>
      </c>
      <c r="J148" s="19">
        <v>2021</v>
      </c>
      <c r="K148" s="19">
        <v>2022</v>
      </c>
      <c r="L148" s="19">
        <v>2023</v>
      </c>
      <c r="M148" s="19">
        <v>2024</v>
      </c>
      <c r="N148" s="1016">
        <v>2025</v>
      </c>
    </row>
    <row r="149" spans="1:14" x14ac:dyDescent="0.2">
      <c r="A149" s="15" t="s">
        <v>1535</v>
      </c>
      <c r="B149" s="209">
        <v>66.078559999999996</v>
      </c>
      <c r="C149" s="209">
        <v>66.412931999999998</v>
      </c>
      <c r="D149" s="209">
        <v>66.735726</v>
      </c>
      <c r="E149" s="209">
        <v>67.042405000000002</v>
      </c>
      <c r="F149" s="209">
        <v>67.357996999999997</v>
      </c>
      <c r="G149" s="209">
        <v>67.609086000000005</v>
      </c>
      <c r="H149" s="209">
        <v>67.751838000000006</v>
      </c>
      <c r="I149" s="209">
        <v>67.761092000000005</v>
      </c>
      <c r="J149" s="209">
        <v>67.973330000000004</v>
      </c>
      <c r="K149" s="209">
        <v>68.229197999999997</v>
      </c>
      <c r="L149" s="209">
        <v>68.388306999999998</v>
      </c>
      <c r="M149" s="209">
        <v>68.620564999999999</v>
      </c>
      <c r="N149" s="1027">
        <v>68.960944999999995</v>
      </c>
    </row>
    <row r="150" spans="1:14" x14ac:dyDescent="0.2">
      <c r="A150" s="15" t="s">
        <v>173</v>
      </c>
      <c r="B150" s="240">
        <v>17</v>
      </c>
      <c r="C150" s="240">
        <v>17</v>
      </c>
      <c r="D150" s="240">
        <v>17</v>
      </c>
      <c r="E150" s="240">
        <v>17</v>
      </c>
      <c r="F150" s="240">
        <v>17</v>
      </c>
      <c r="G150" s="240">
        <v>17</v>
      </c>
      <c r="H150" s="240">
        <v>17</v>
      </c>
      <c r="I150" s="240">
        <v>17</v>
      </c>
      <c r="J150" s="240">
        <v>17</v>
      </c>
      <c r="K150" s="240">
        <v>17</v>
      </c>
      <c r="L150" s="240">
        <v>17</v>
      </c>
      <c r="M150" s="240">
        <v>17</v>
      </c>
      <c r="N150" s="1028">
        <v>17</v>
      </c>
    </row>
    <row r="151" spans="1:14" ht="25.5" x14ac:dyDescent="0.25">
      <c r="A151" s="205" t="s">
        <v>148</v>
      </c>
      <c r="B151" s="205"/>
      <c r="C151" s="205"/>
      <c r="D151" s="205"/>
      <c r="E151" s="205"/>
      <c r="F151" s="205"/>
      <c r="G151" s="205"/>
      <c r="H151" s="205"/>
      <c r="I151" s="205"/>
      <c r="J151" s="205"/>
      <c r="K151" s="205"/>
      <c r="L151" s="205"/>
      <c r="M151" s="205"/>
      <c r="N151" s="1019"/>
    </row>
    <row r="152" spans="1:14" x14ac:dyDescent="0.25">
      <c r="A152" s="101" t="s">
        <v>15</v>
      </c>
      <c r="B152" s="102">
        <v>2416.9321</v>
      </c>
      <c r="C152" s="102">
        <v>2493.472338</v>
      </c>
      <c r="D152" s="102">
        <v>2825.7951370000001</v>
      </c>
      <c r="E152" s="102">
        <v>2815.7117259999995</v>
      </c>
      <c r="F152" s="102">
        <v>3750.9431990000003</v>
      </c>
      <c r="G152" s="102">
        <v>4339.2584729999999</v>
      </c>
      <c r="H152" s="102">
        <v>4600.5219829999996</v>
      </c>
      <c r="I152" s="102">
        <v>4955.4874600000003</v>
      </c>
      <c r="J152" s="102">
        <v>4891.4047090000004</v>
      </c>
      <c r="K152" s="102">
        <v>5184.8783060000005</v>
      </c>
      <c r="L152" s="102">
        <v>5795.2217249999994</v>
      </c>
      <c r="M152" s="102">
        <v>5874.6269670000001</v>
      </c>
      <c r="N152" s="1020">
        <v>4981.5319490000002</v>
      </c>
    </row>
    <row r="153" spans="1:14" x14ac:dyDescent="0.25">
      <c r="A153" s="110" t="s">
        <v>16</v>
      </c>
      <c r="B153" s="111">
        <v>98.313022000000004</v>
      </c>
      <c r="C153" s="111">
        <v>197.92487299999999</v>
      </c>
      <c r="D153" s="111">
        <v>122.881429</v>
      </c>
      <c r="E153" s="111">
        <v>84.985593999999992</v>
      </c>
      <c r="F153" s="111">
        <v>100.541015</v>
      </c>
      <c r="G153" s="111">
        <v>102.109769</v>
      </c>
      <c r="H153" s="111">
        <v>65.468625000000003</v>
      </c>
      <c r="I153" s="111">
        <v>73.676252000000005</v>
      </c>
      <c r="J153" s="111">
        <v>94.219916999999995</v>
      </c>
      <c r="K153" s="111">
        <v>106.07058599999999</v>
      </c>
      <c r="L153" s="111">
        <v>64.195405999999991</v>
      </c>
      <c r="M153" s="111">
        <v>67.268315000000001</v>
      </c>
      <c r="N153" s="1012">
        <v>107.85695200000001</v>
      </c>
    </row>
    <row r="154" spans="1:14" x14ac:dyDescent="0.25">
      <c r="A154" s="110" t="s">
        <v>17</v>
      </c>
      <c r="B154" s="111">
        <v>1795.5364050000001</v>
      </c>
      <c r="C154" s="111">
        <v>1760.2639429999999</v>
      </c>
      <c r="D154" s="111">
        <v>1794.8719310000001</v>
      </c>
      <c r="E154" s="111">
        <v>1891.448879</v>
      </c>
      <c r="F154" s="111">
        <v>2191.167543</v>
      </c>
      <c r="G154" s="111">
        <v>2208.8980729999998</v>
      </c>
      <c r="H154" s="111">
        <v>2358.5309849999999</v>
      </c>
      <c r="I154" s="111">
        <v>2410.9300859999998</v>
      </c>
      <c r="J154" s="111">
        <v>2419.3446940000003</v>
      </c>
      <c r="K154" s="111">
        <v>2483.0857070000002</v>
      </c>
      <c r="L154" s="111">
        <v>2654.947107</v>
      </c>
      <c r="M154" s="111">
        <v>2816.4920120000002</v>
      </c>
      <c r="N154" s="1012">
        <v>2795.1019289999999</v>
      </c>
    </row>
    <row r="155" spans="1:14" x14ac:dyDescent="0.25">
      <c r="A155" s="110" t="s">
        <v>18</v>
      </c>
      <c r="B155" s="111">
        <v>142.33714899999998</v>
      </c>
      <c r="C155" s="111">
        <v>138.54718700000001</v>
      </c>
      <c r="D155" s="111">
        <v>134.16129899999999</v>
      </c>
      <c r="E155" s="111">
        <v>133.387416</v>
      </c>
      <c r="F155" s="111">
        <v>136.48781300000002</v>
      </c>
      <c r="G155" s="111">
        <v>134.87639799999999</v>
      </c>
      <c r="H155" s="111">
        <v>139.263137</v>
      </c>
      <c r="I155" s="111">
        <v>130.12296499999999</v>
      </c>
      <c r="J155" s="111">
        <v>131.38641699999999</v>
      </c>
      <c r="K155" s="111">
        <v>138.99120600000001</v>
      </c>
      <c r="L155" s="111">
        <v>143.68856199999999</v>
      </c>
      <c r="M155" s="111">
        <v>146.56297599999999</v>
      </c>
      <c r="N155" s="1012">
        <v>145.02077700000001</v>
      </c>
    </row>
    <row r="156" spans="1:14" x14ac:dyDescent="0.25">
      <c r="A156" s="110" t="s">
        <v>19</v>
      </c>
      <c r="B156" s="111">
        <v>380.74552299999999</v>
      </c>
      <c r="C156" s="111">
        <v>396.736334</v>
      </c>
      <c r="D156" s="111">
        <v>773.88047700000004</v>
      </c>
      <c r="E156" s="111">
        <v>705.88983600000006</v>
      </c>
      <c r="F156" s="111">
        <v>1322.7468279999998</v>
      </c>
      <c r="G156" s="111">
        <v>1893.3742339999999</v>
      </c>
      <c r="H156" s="111">
        <v>2037.2592359999999</v>
      </c>
      <c r="I156" s="111">
        <v>2340.7581580000001</v>
      </c>
      <c r="J156" s="111">
        <v>2246.453681</v>
      </c>
      <c r="K156" s="111">
        <v>2456.7308069999999</v>
      </c>
      <c r="L156" s="111">
        <v>2932.3906510000002</v>
      </c>
      <c r="M156" s="111">
        <v>2844.303664</v>
      </c>
      <c r="N156" s="1012">
        <v>1933.5522900000001</v>
      </c>
    </row>
    <row r="157" spans="1:14" x14ac:dyDescent="0.25">
      <c r="A157" s="168" t="s">
        <v>102</v>
      </c>
      <c r="B157" s="129">
        <v>0</v>
      </c>
      <c r="C157" s="129">
        <v>0</v>
      </c>
      <c r="D157" s="129">
        <v>357.68327099999999</v>
      </c>
      <c r="E157" s="129">
        <v>428.11922600000003</v>
      </c>
      <c r="F157" s="129">
        <v>1246.5341779999999</v>
      </c>
      <c r="G157" s="129">
        <v>1848.5972790000001</v>
      </c>
      <c r="H157" s="129">
        <v>1990.931049</v>
      </c>
      <c r="I157" s="129">
        <v>2290.5645450000002</v>
      </c>
      <c r="J157" s="129">
        <v>2188.91059</v>
      </c>
      <c r="K157" s="129">
        <v>2388.9699999999998</v>
      </c>
      <c r="L157" s="129">
        <v>2847.6456549999998</v>
      </c>
      <c r="M157" s="129">
        <v>2775.581858</v>
      </c>
      <c r="N157" s="1022">
        <v>1851.175219</v>
      </c>
    </row>
    <row r="158" spans="1:14" x14ac:dyDescent="0.25">
      <c r="A158" s="169" t="s">
        <v>20</v>
      </c>
      <c r="B158" s="57">
        <v>0.14305599999999999</v>
      </c>
      <c r="C158" s="57">
        <v>0</v>
      </c>
      <c r="D158" s="57">
        <v>0</v>
      </c>
      <c r="E158" s="57">
        <v>32.223393999999999</v>
      </c>
      <c r="F158" s="57">
        <v>33.066406999999998</v>
      </c>
      <c r="G158" s="57">
        <v>86.120934000000005</v>
      </c>
      <c r="H158" s="57">
        <v>89.489861000000005</v>
      </c>
      <c r="I158" s="57">
        <v>103.41123999999999</v>
      </c>
      <c r="J158" s="57">
        <v>107.160995</v>
      </c>
      <c r="K158" s="57">
        <v>111.02032100000001</v>
      </c>
      <c r="L158" s="57">
        <v>135.13356999999999</v>
      </c>
      <c r="M158" s="57">
        <v>134.10479899999999</v>
      </c>
      <c r="N158" s="1024">
        <v>143.46227999999999</v>
      </c>
    </row>
    <row r="159" spans="1:14" x14ac:dyDescent="0.25">
      <c r="A159" s="126" t="s">
        <v>26</v>
      </c>
      <c r="B159" s="102">
        <v>11435.155044000001</v>
      </c>
      <c r="C159" s="102">
        <v>11549.432181</v>
      </c>
      <c r="D159" s="102">
        <v>11608.213942</v>
      </c>
      <c r="E159" s="102">
        <v>11992.380158</v>
      </c>
      <c r="F159" s="102">
        <v>11804.246115</v>
      </c>
      <c r="G159" s="102">
        <v>11379.410538</v>
      </c>
      <c r="H159" s="102">
        <v>11929.963706999999</v>
      </c>
      <c r="I159" s="102">
        <v>10674.228855000001</v>
      </c>
      <c r="J159" s="102">
        <v>11509.465297000001</v>
      </c>
      <c r="K159" s="102">
        <v>12016.604932</v>
      </c>
      <c r="L159" s="102">
        <v>12552.276483999998</v>
      </c>
      <c r="M159" s="102">
        <v>12187.093891</v>
      </c>
      <c r="N159" s="1020">
        <v>11888.785948000001</v>
      </c>
    </row>
    <row r="160" spans="1:14" x14ac:dyDescent="0.25">
      <c r="A160" s="110" t="s">
        <v>27</v>
      </c>
      <c r="B160" s="111">
        <v>324.24777899999998</v>
      </c>
      <c r="C160" s="111">
        <v>340.44358500000004</v>
      </c>
      <c r="D160" s="111">
        <v>351.19299599999999</v>
      </c>
      <c r="E160" s="111">
        <v>251.80901800000001</v>
      </c>
      <c r="F160" s="111">
        <v>170.983813</v>
      </c>
      <c r="G160" s="111">
        <v>97.112839000000008</v>
      </c>
      <c r="H160" s="111">
        <v>75.156811000000005</v>
      </c>
      <c r="I160" s="111">
        <v>78.843533000000008</v>
      </c>
      <c r="J160" s="111">
        <v>73.457740999999999</v>
      </c>
      <c r="K160" s="111">
        <v>85.924983999999995</v>
      </c>
      <c r="L160" s="111">
        <v>73.080770999999999</v>
      </c>
      <c r="M160" s="111">
        <v>89.55838399999999</v>
      </c>
      <c r="N160" s="1012">
        <v>83.554442999999992</v>
      </c>
    </row>
    <row r="161" spans="1:14" x14ac:dyDescent="0.25">
      <c r="A161" s="110" t="s">
        <v>28</v>
      </c>
      <c r="B161" s="111">
        <v>22.538472000000002</v>
      </c>
      <c r="C161" s="111">
        <v>11.113692</v>
      </c>
      <c r="D161" s="111">
        <v>20.816706</v>
      </c>
      <c r="E161" s="111">
        <v>13.802847999999999</v>
      </c>
      <c r="F161" s="111">
        <v>15.540152000000001</v>
      </c>
      <c r="G161" s="111">
        <v>16.161614</v>
      </c>
      <c r="H161" s="111">
        <v>14.290613</v>
      </c>
      <c r="I161" s="111">
        <v>13.899818999999999</v>
      </c>
      <c r="J161" s="111">
        <v>11.997344</v>
      </c>
      <c r="K161" s="111">
        <v>8.9059019999999993</v>
      </c>
      <c r="L161" s="111">
        <v>14.017744</v>
      </c>
      <c r="M161" s="111">
        <v>3.4485229999999998</v>
      </c>
      <c r="N161" s="1012">
        <v>1.6090110000000002</v>
      </c>
    </row>
    <row r="162" spans="1:14" x14ac:dyDescent="0.25">
      <c r="A162" s="110" t="s">
        <v>29</v>
      </c>
      <c r="B162" s="111">
        <v>5059.9616889999998</v>
      </c>
      <c r="C162" s="111">
        <v>5196.7980520000001</v>
      </c>
      <c r="D162" s="111">
        <v>5183.1806809999998</v>
      </c>
      <c r="E162" s="111">
        <v>5585.2145829999999</v>
      </c>
      <c r="F162" s="111">
        <v>5635.6982470000003</v>
      </c>
      <c r="G162" s="111">
        <v>5687.4984850000001</v>
      </c>
      <c r="H162" s="111">
        <v>5868.9950360000003</v>
      </c>
      <c r="I162" s="111">
        <v>5884.6529620000001</v>
      </c>
      <c r="J162" s="111">
        <v>6412.1082919999999</v>
      </c>
      <c r="K162" s="111">
        <v>6609.2775330000004</v>
      </c>
      <c r="L162" s="111">
        <v>7097.545141999999</v>
      </c>
      <c r="M162" s="111">
        <v>6899.8543050000007</v>
      </c>
      <c r="N162" s="1012">
        <v>6874.3464430000004</v>
      </c>
    </row>
    <row r="163" spans="1:14" x14ac:dyDescent="0.25">
      <c r="A163" s="110" t="s">
        <v>30</v>
      </c>
      <c r="B163" s="111">
        <v>5700.8231529999994</v>
      </c>
      <c r="C163" s="111">
        <v>5680.1941999999999</v>
      </c>
      <c r="D163" s="111">
        <v>5721.7230249999993</v>
      </c>
      <c r="E163" s="111">
        <v>5812.9695750000001</v>
      </c>
      <c r="F163" s="111">
        <v>5683.65344</v>
      </c>
      <c r="G163" s="111">
        <v>5304.0432270000001</v>
      </c>
      <c r="H163" s="111">
        <v>5558.0718749999996</v>
      </c>
      <c r="I163" s="111">
        <v>4349.7194580000005</v>
      </c>
      <c r="J163" s="111">
        <v>4633.6920829999999</v>
      </c>
      <c r="K163" s="111">
        <v>4938.6482749999996</v>
      </c>
      <c r="L163" s="111">
        <v>4980.2102359999999</v>
      </c>
      <c r="M163" s="111">
        <v>4696.896291</v>
      </c>
      <c r="N163" s="1012">
        <v>4456.6006729999999</v>
      </c>
    </row>
    <row r="164" spans="1:14" x14ac:dyDescent="0.25">
      <c r="A164" s="168" t="s">
        <v>103</v>
      </c>
      <c r="B164" s="129">
        <v>394.81542300000001</v>
      </c>
      <c r="C164" s="129">
        <v>412.02245699999997</v>
      </c>
      <c r="D164" s="129">
        <v>420.63227999999998</v>
      </c>
      <c r="E164" s="129">
        <v>399.57002999999997</v>
      </c>
      <c r="F164" s="129">
        <v>321.19355000000002</v>
      </c>
      <c r="G164" s="129">
        <v>306.11662699999999</v>
      </c>
      <c r="H164" s="129">
        <v>304.18695300000002</v>
      </c>
      <c r="I164" s="129">
        <v>301.66895999999997</v>
      </c>
      <c r="J164" s="129">
        <v>311.94804199999999</v>
      </c>
      <c r="K164" s="129">
        <v>342.84253799999999</v>
      </c>
      <c r="L164" s="129">
        <v>362.12798400000003</v>
      </c>
      <c r="M164" s="129">
        <v>358.75041399999998</v>
      </c>
      <c r="N164" s="1022">
        <v>348.29293000000001</v>
      </c>
    </row>
    <row r="165" spans="1:14" x14ac:dyDescent="0.25">
      <c r="A165" s="170" t="s">
        <v>104</v>
      </c>
      <c r="B165" s="129">
        <v>2167.591261</v>
      </c>
      <c r="C165" s="129">
        <v>2229.2571499999999</v>
      </c>
      <c r="D165" s="129">
        <v>2343.3033870000004</v>
      </c>
      <c r="E165" s="129">
        <v>2490.7177609999999</v>
      </c>
      <c r="F165" s="129">
        <v>2474.0856500000004</v>
      </c>
      <c r="G165" s="129">
        <v>2051.1998290000001</v>
      </c>
      <c r="H165" s="129">
        <v>2327.0694830000002</v>
      </c>
      <c r="I165" s="129">
        <v>2428.998971</v>
      </c>
      <c r="J165" s="129">
        <v>2777.9123009999998</v>
      </c>
      <c r="K165" s="129">
        <v>2976.401644</v>
      </c>
      <c r="L165" s="129">
        <v>2906.9983419999999</v>
      </c>
      <c r="M165" s="129">
        <v>2572.4482240000002</v>
      </c>
      <c r="N165" s="1022">
        <v>2339.580074</v>
      </c>
    </row>
    <row r="166" spans="1:14" x14ac:dyDescent="0.25">
      <c r="A166" s="170" t="s">
        <v>105</v>
      </c>
      <c r="B166" s="129">
        <v>2078.9447770000002</v>
      </c>
      <c r="C166" s="129">
        <v>1974.4333240000001</v>
      </c>
      <c r="D166" s="129">
        <v>1864.778871</v>
      </c>
      <c r="E166" s="129">
        <v>1805.0437060000002</v>
      </c>
      <c r="F166" s="129">
        <v>1792.002129</v>
      </c>
      <c r="G166" s="129">
        <v>1813.718529</v>
      </c>
      <c r="H166" s="129">
        <v>1787.8723050000001</v>
      </c>
      <c r="I166" s="129">
        <v>372.816147</v>
      </c>
      <c r="J166" s="129">
        <v>294.28917300000001</v>
      </c>
      <c r="K166" s="129">
        <v>297.12732399999999</v>
      </c>
      <c r="L166" s="129">
        <v>302.90184800000003</v>
      </c>
      <c r="M166" s="129">
        <v>263.52833399999997</v>
      </c>
      <c r="N166" s="1022">
        <v>251.20693599999998</v>
      </c>
    </row>
    <row r="167" spans="1:14" x14ac:dyDescent="0.25">
      <c r="A167" s="170" t="s">
        <v>106</v>
      </c>
      <c r="B167" s="129">
        <v>1059.4716920000001</v>
      </c>
      <c r="C167" s="129">
        <v>1064.4812690000001</v>
      </c>
      <c r="D167" s="129">
        <v>1093.0084870000001</v>
      </c>
      <c r="E167" s="129">
        <v>1117.638078</v>
      </c>
      <c r="F167" s="129">
        <v>1096.37211</v>
      </c>
      <c r="G167" s="129">
        <v>1133.0082420000001</v>
      </c>
      <c r="H167" s="129">
        <v>1138.943133</v>
      </c>
      <c r="I167" s="129">
        <v>1246.2353810000002</v>
      </c>
      <c r="J167" s="129">
        <v>1249.542567</v>
      </c>
      <c r="K167" s="129">
        <v>1322.2767699999999</v>
      </c>
      <c r="L167" s="129">
        <v>1408.182063</v>
      </c>
      <c r="M167" s="129">
        <v>1502.169318</v>
      </c>
      <c r="N167" s="1022">
        <v>1517.5207330000001</v>
      </c>
    </row>
    <row r="168" spans="1:14" x14ac:dyDescent="0.25">
      <c r="A168" s="118" t="s">
        <v>32</v>
      </c>
      <c r="B168" s="119">
        <v>327.58395000000002</v>
      </c>
      <c r="C168" s="119">
        <v>320.88265200000001</v>
      </c>
      <c r="D168" s="119">
        <v>331.30053299999997</v>
      </c>
      <c r="E168" s="119">
        <v>328.58413400000001</v>
      </c>
      <c r="F168" s="119">
        <v>298.37046300000003</v>
      </c>
      <c r="G168" s="119">
        <v>274.59437300000002</v>
      </c>
      <c r="H168" s="119">
        <v>413.44937200000004</v>
      </c>
      <c r="I168" s="119">
        <v>347.11308200000002</v>
      </c>
      <c r="J168" s="119">
        <v>378.20983699999999</v>
      </c>
      <c r="K168" s="119">
        <v>373.84823700000004</v>
      </c>
      <c r="L168" s="119">
        <v>387.42259000000001</v>
      </c>
      <c r="M168" s="119">
        <v>497.33638599999995</v>
      </c>
      <c r="N168" s="1021">
        <v>472.67537799999997</v>
      </c>
    </row>
    <row r="169" spans="1:14" x14ac:dyDescent="0.25">
      <c r="A169" s="126" t="s">
        <v>33</v>
      </c>
      <c r="B169" s="102">
        <v>1105.3317690000001</v>
      </c>
      <c r="C169" s="102">
        <v>1130.428656</v>
      </c>
      <c r="D169" s="102">
        <v>1155.1216139999999</v>
      </c>
      <c r="E169" s="102">
        <v>996.63664600000004</v>
      </c>
      <c r="F169" s="102">
        <v>1020.0770560000001</v>
      </c>
      <c r="G169" s="102">
        <v>1066.5652700000001</v>
      </c>
      <c r="H169" s="102">
        <v>1146.037644</v>
      </c>
      <c r="I169" s="102">
        <v>1202.9454639999999</v>
      </c>
      <c r="J169" s="102">
        <v>1207.907078</v>
      </c>
      <c r="K169" s="102">
        <v>1268.4346519999999</v>
      </c>
      <c r="L169" s="102">
        <v>1338.951433</v>
      </c>
      <c r="M169" s="102">
        <v>1369.934117</v>
      </c>
      <c r="N169" s="1020">
        <v>1305.0909919999999</v>
      </c>
    </row>
    <row r="170" spans="1:14" x14ac:dyDescent="0.25">
      <c r="A170" s="110" t="s">
        <v>34</v>
      </c>
      <c r="B170" s="111">
        <v>20.274698999999998</v>
      </c>
      <c r="C170" s="111">
        <v>27.628318999999998</v>
      </c>
      <c r="D170" s="111">
        <v>44.019979999999997</v>
      </c>
      <c r="E170" s="111">
        <v>27.409556000000002</v>
      </c>
      <c r="F170" s="111">
        <v>25.961472999999998</v>
      </c>
      <c r="G170" s="111">
        <v>36.421785</v>
      </c>
      <c r="H170" s="111">
        <v>29.350613000000003</v>
      </c>
      <c r="I170" s="111">
        <v>22.139392999999998</v>
      </c>
      <c r="J170" s="111">
        <v>25.198693000000002</v>
      </c>
      <c r="K170" s="111">
        <v>30.451433000000002</v>
      </c>
      <c r="L170" s="111">
        <v>49.002388999999994</v>
      </c>
      <c r="M170" s="111">
        <v>62.729078999999999</v>
      </c>
      <c r="N170" s="1012">
        <v>59.007705000000001</v>
      </c>
    </row>
    <row r="171" spans="1:14" x14ac:dyDescent="0.25">
      <c r="A171" s="110" t="s">
        <v>35</v>
      </c>
      <c r="B171" s="111">
        <v>800.65564699999993</v>
      </c>
      <c r="C171" s="111">
        <v>777.03814</v>
      </c>
      <c r="D171" s="111">
        <v>788.26953100000003</v>
      </c>
      <c r="E171" s="111">
        <v>701.47480399999995</v>
      </c>
      <c r="F171" s="111">
        <v>695.13747699999999</v>
      </c>
      <c r="G171" s="111">
        <v>737.77184199999999</v>
      </c>
      <c r="H171" s="111">
        <v>764.98494699999992</v>
      </c>
      <c r="I171" s="111">
        <v>802.36300399999993</v>
      </c>
      <c r="J171" s="111">
        <v>757.72670899999991</v>
      </c>
      <c r="K171" s="111">
        <v>785.379501</v>
      </c>
      <c r="L171" s="111">
        <v>781.236132</v>
      </c>
      <c r="M171" s="111">
        <v>822.66260999999997</v>
      </c>
      <c r="N171" s="1012">
        <v>829.10798699999987</v>
      </c>
    </row>
    <row r="172" spans="1:14" x14ac:dyDescent="0.25">
      <c r="A172" s="110" t="s">
        <v>38</v>
      </c>
      <c r="B172" s="111">
        <v>245.545861</v>
      </c>
      <c r="C172" s="111">
        <v>287.62428699999998</v>
      </c>
      <c r="D172" s="111">
        <v>277.52505399999995</v>
      </c>
      <c r="E172" s="111">
        <v>238.86167</v>
      </c>
      <c r="F172" s="111">
        <v>268.47418800000003</v>
      </c>
      <c r="G172" s="111">
        <v>251.784415</v>
      </c>
      <c r="H172" s="111">
        <v>300.98587600000002</v>
      </c>
      <c r="I172" s="111">
        <v>341.252478</v>
      </c>
      <c r="J172" s="111">
        <v>371.48486100000002</v>
      </c>
      <c r="K172" s="111">
        <v>396.83232499999997</v>
      </c>
      <c r="L172" s="111">
        <v>443.54679899999996</v>
      </c>
      <c r="M172" s="111">
        <v>416.37925100000001</v>
      </c>
      <c r="N172" s="1012">
        <v>358.31667800000002</v>
      </c>
    </row>
    <row r="173" spans="1:14" x14ac:dyDescent="0.25">
      <c r="A173" s="179" t="s">
        <v>39</v>
      </c>
      <c r="B173" s="119">
        <v>36.653631000000004</v>
      </c>
      <c r="C173" s="119">
        <v>36.328105000000001</v>
      </c>
      <c r="D173" s="119">
        <v>43.793048999999996</v>
      </c>
      <c r="E173" s="119">
        <v>27.666007999999998</v>
      </c>
      <c r="F173" s="119">
        <v>29.624658</v>
      </c>
      <c r="G173" s="119">
        <v>38.733887000000003</v>
      </c>
      <c r="H173" s="119">
        <v>47.736491999999998</v>
      </c>
      <c r="I173" s="119">
        <v>35.818622000000005</v>
      </c>
      <c r="J173" s="119">
        <v>52.44003</v>
      </c>
      <c r="K173" s="119">
        <v>54.529979999999995</v>
      </c>
      <c r="L173" s="119">
        <v>63.729965999999997</v>
      </c>
      <c r="M173" s="119">
        <v>65.487262999999999</v>
      </c>
      <c r="N173" s="1021">
        <v>57.256718999999997</v>
      </c>
    </row>
    <row r="174" spans="1:14" x14ac:dyDescent="0.25">
      <c r="A174" s="180" t="s">
        <v>40</v>
      </c>
      <c r="B174" s="102">
        <v>159.291315</v>
      </c>
      <c r="C174" s="102">
        <v>152.87897099999998</v>
      </c>
      <c r="D174" s="102">
        <v>156.133296</v>
      </c>
      <c r="E174" s="102">
        <v>792.90507300000002</v>
      </c>
      <c r="F174" s="102">
        <v>742.21018800000002</v>
      </c>
      <c r="G174" s="102">
        <v>965.88745600000004</v>
      </c>
      <c r="H174" s="102">
        <v>771.537914</v>
      </c>
      <c r="I174" s="102">
        <v>1034.443571</v>
      </c>
      <c r="J174" s="102">
        <v>879.46668099999999</v>
      </c>
      <c r="K174" s="102">
        <v>863.93360699999994</v>
      </c>
      <c r="L174" s="102">
        <v>1019.973659</v>
      </c>
      <c r="M174" s="102">
        <v>954.74978399999998</v>
      </c>
      <c r="N174" s="1020">
        <v>910.28367700000001</v>
      </c>
    </row>
    <row r="175" spans="1:14" x14ac:dyDescent="0.25">
      <c r="A175" s="10" t="s">
        <v>107</v>
      </c>
      <c r="B175" s="111">
        <v>4.3244400000000001</v>
      </c>
      <c r="C175" s="111">
        <v>4.4855520000000002</v>
      </c>
      <c r="D175" s="111">
        <v>7.4249380000000009</v>
      </c>
      <c r="E175" s="111">
        <v>446.10817699999996</v>
      </c>
      <c r="F175" s="111">
        <v>440.38760200000002</v>
      </c>
      <c r="G175" s="111">
        <v>563.74622699999998</v>
      </c>
      <c r="H175" s="111">
        <v>398.02141500000005</v>
      </c>
      <c r="I175" s="111">
        <v>444.45905199999999</v>
      </c>
      <c r="J175" s="111">
        <v>421.60186899999997</v>
      </c>
      <c r="K175" s="111">
        <v>414.733363</v>
      </c>
      <c r="L175" s="111">
        <v>419.47544499999998</v>
      </c>
      <c r="M175" s="111">
        <v>423.81997699999999</v>
      </c>
      <c r="N175" s="1012">
        <v>359.85242899999997</v>
      </c>
    </row>
    <row r="176" spans="1:14" x14ac:dyDescent="0.25">
      <c r="A176" s="10" t="s">
        <v>42</v>
      </c>
      <c r="B176" s="111">
        <v>59.777447000000002</v>
      </c>
      <c r="C176" s="111">
        <v>63.431049000000002</v>
      </c>
      <c r="D176" s="111">
        <v>58.088335000000001</v>
      </c>
      <c r="E176" s="111">
        <v>80.993549999999999</v>
      </c>
      <c r="F176" s="111">
        <v>70.851817999999994</v>
      </c>
      <c r="G176" s="111">
        <v>75.312205000000006</v>
      </c>
      <c r="H176" s="111">
        <v>67.924953000000002</v>
      </c>
      <c r="I176" s="111">
        <v>261.43955800000003</v>
      </c>
      <c r="J176" s="111">
        <v>103.808335</v>
      </c>
      <c r="K176" s="111">
        <v>89.501182</v>
      </c>
      <c r="L176" s="111">
        <v>105.622248</v>
      </c>
      <c r="M176" s="111">
        <v>113.815422</v>
      </c>
      <c r="N176" s="1012">
        <v>120.40374700000001</v>
      </c>
    </row>
    <row r="177" spans="1:14" x14ac:dyDescent="0.25">
      <c r="A177" s="179" t="s">
        <v>108</v>
      </c>
      <c r="B177" s="119">
        <v>95.189427999999992</v>
      </c>
      <c r="C177" s="119">
        <v>84.962369999999993</v>
      </c>
      <c r="D177" s="119">
        <v>90.620023000000003</v>
      </c>
      <c r="E177" s="119">
        <v>265.80334699999997</v>
      </c>
      <c r="F177" s="119">
        <v>230.97076899999999</v>
      </c>
      <c r="G177" s="119">
        <v>326.829024</v>
      </c>
      <c r="H177" s="119">
        <v>305.59154599999999</v>
      </c>
      <c r="I177" s="119">
        <v>328.544961</v>
      </c>
      <c r="J177" s="119">
        <v>354.05647699999997</v>
      </c>
      <c r="K177" s="119">
        <v>359.69906200000003</v>
      </c>
      <c r="L177" s="119">
        <v>494.875968</v>
      </c>
      <c r="M177" s="119">
        <v>417.11438499999997</v>
      </c>
      <c r="N177" s="1021">
        <v>430.02750100000003</v>
      </c>
    </row>
    <row r="178" spans="1:14" x14ac:dyDescent="0.25">
      <c r="A178" s="180" t="s">
        <v>49</v>
      </c>
      <c r="B178" s="102">
        <v>1402.10797</v>
      </c>
      <c r="C178" s="102">
        <v>1400.2632669999998</v>
      </c>
      <c r="D178" s="102">
        <v>1410.2388839999999</v>
      </c>
      <c r="E178" s="102">
        <v>1295.5878829999999</v>
      </c>
      <c r="F178" s="102">
        <v>1161.7877779999999</v>
      </c>
      <c r="G178" s="102">
        <v>1201.8454829999998</v>
      </c>
      <c r="H178" s="102">
        <v>1221.7323179999999</v>
      </c>
      <c r="I178" s="102">
        <v>1329.7308090000001</v>
      </c>
      <c r="J178" s="102">
        <v>1401.76403</v>
      </c>
      <c r="K178" s="102">
        <v>1301.7653910000001</v>
      </c>
      <c r="L178" s="102">
        <v>1321.521287</v>
      </c>
      <c r="M178" s="102">
        <v>1296.9947219999999</v>
      </c>
      <c r="N178" s="1020">
        <v>1322.3214230000001</v>
      </c>
    </row>
    <row r="179" spans="1:14" x14ac:dyDescent="0.25">
      <c r="A179" s="10" t="s">
        <v>50</v>
      </c>
      <c r="B179" s="111">
        <v>66.716926000000001</v>
      </c>
      <c r="C179" s="111">
        <v>62.170636000000002</v>
      </c>
      <c r="D179" s="111">
        <v>53.827584000000002</v>
      </c>
      <c r="E179" s="111">
        <v>55.866923999999997</v>
      </c>
      <c r="F179" s="111">
        <v>54.253306999999992</v>
      </c>
      <c r="G179" s="111">
        <v>78.085594</v>
      </c>
      <c r="H179" s="111">
        <v>75.652197999999999</v>
      </c>
      <c r="I179" s="111">
        <v>81.269007999999999</v>
      </c>
      <c r="J179" s="111">
        <v>77.092371</v>
      </c>
      <c r="K179" s="111">
        <v>67.893553999999995</v>
      </c>
      <c r="L179" s="111">
        <v>51.963708000000004</v>
      </c>
      <c r="M179" s="111">
        <v>62.317282999999996</v>
      </c>
      <c r="N179" s="1012">
        <v>53.082846000000004</v>
      </c>
    </row>
    <row r="180" spans="1:14" x14ac:dyDescent="0.25">
      <c r="A180" s="10" t="s">
        <v>51</v>
      </c>
      <c r="B180" s="111">
        <v>1026.772457</v>
      </c>
      <c r="C180" s="111">
        <v>1053.382607</v>
      </c>
      <c r="D180" s="111">
        <v>1083.8393289999999</v>
      </c>
      <c r="E180" s="111">
        <v>954.61407899999995</v>
      </c>
      <c r="F180" s="111">
        <v>880.78263500000003</v>
      </c>
      <c r="G180" s="111">
        <v>920.40519199999994</v>
      </c>
      <c r="H180" s="111">
        <v>1000.663159</v>
      </c>
      <c r="I180" s="111">
        <v>1120.203109</v>
      </c>
      <c r="J180" s="111">
        <v>1175.220904</v>
      </c>
      <c r="K180" s="111">
        <v>1111.8160680000001</v>
      </c>
      <c r="L180" s="111">
        <v>1137.357669</v>
      </c>
      <c r="M180" s="111">
        <v>1114.02853</v>
      </c>
      <c r="N180" s="1012">
        <v>1136.3896440000001</v>
      </c>
    </row>
    <row r="181" spans="1:14" x14ac:dyDescent="0.25">
      <c r="A181" s="179" t="s">
        <v>55</v>
      </c>
      <c r="B181" s="119">
        <v>308.618585</v>
      </c>
      <c r="C181" s="119">
        <v>284.71002400000003</v>
      </c>
      <c r="D181" s="119">
        <v>272.57196999999996</v>
      </c>
      <c r="E181" s="119">
        <v>285.10687999999999</v>
      </c>
      <c r="F181" s="119">
        <v>226.751835</v>
      </c>
      <c r="G181" s="119">
        <v>203.35469599999999</v>
      </c>
      <c r="H181" s="119">
        <v>145.41696100000001</v>
      </c>
      <c r="I181" s="119">
        <v>128.258691</v>
      </c>
      <c r="J181" s="119">
        <v>149.45075599999998</v>
      </c>
      <c r="K181" s="119">
        <v>122.055769</v>
      </c>
      <c r="L181" s="119">
        <v>132.19990999999999</v>
      </c>
      <c r="M181" s="119">
        <v>120.648909</v>
      </c>
      <c r="N181" s="1021">
        <v>132.84893299999999</v>
      </c>
    </row>
    <row r="182" spans="1:14" x14ac:dyDescent="0.25">
      <c r="A182" s="180" t="s">
        <v>56</v>
      </c>
      <c r="B182" s="102">
        <v>581.76881900000001</v>
      </c>
      <c r="C182" s="102">
        <v>551.55593399999998</v>
      </c>
      <c r="D182" s="102">
        <v>559.584609</v>
      </c>
      <c r="E182" s="102">
        <v>541.04923499999995</v>
      </c>
      <c r="F182" s="102">
        <v>496.39046400000001</v>
      </c>
      <c r="G182" s="102">
        <v>532.57754999999997</v>
      </c>
      <c r="H182" s="102">
        <v>491.55162899999999</v>
      </c>
      <c r="I182" s="102">
        <v>560.567904</v>
      </c>
      <c r="J182" s="102">
        <v>654.56895400000008</v>
      </c>
      <c r="K182" s="102">
        <v>663.39619800000003</v>
      </c>
      <c r="L182" s="102">
        <v>706.951999</v>
      </c>
      <c r="M182" s="102">
        <v>729.17887999999994</v>
      </c>
      <c r="N182" s="1020">
        <v>689.46485900000005</v>
      </c>
    </row>
    <row r="183" spans="1:14" x14ac:dyDescent="0.25">
      <c r="A183" s="10" t="s">
        <v>57</v>
      </c>
      <c r="B183" s="111">
        <v>131.013104</v>
      </c>
      <c r="C183" s="111">
        <v>133.60545999999999</v>
      </c>
      <c r="D183" s="111">
        <v>130.13601600000001</v>
      </c>
      <c r="E183" s="111">
        <v>117.39721299999999</v>
      </c>
      <c r="F183" s="111">
        <v>97.855428000000003</v>
      </c>
      <c r="G183" s="111">
        <v>119.502792</v>
      </c>
      <c r="H183" s="111">
        <v>94.426318000000009</v>
      </c>
      <c r="I183" s="111">
        <v>110.34700599999999</v>
      </c>
      <c r="J183" s="111">
        <v>90.869535999999997</v>
      </c>
      <c r="K183" s="111">
        <v>95.908664000000002</v>
      </c>
      <c r="L183" s="111">
        <v>97.239836999999994</v>
      </c>
      <c r="M183" s="111">
        <v>74.455539999999999</v>
      </c>
      <c r="N183" s="1012">
        <v>73.242965999999996</v>
      </c>
    </row>
    <row r="184" spans="1:14" x14ac:dyDescent="0.25">
      <c r="A184" s="10" t="s">
        <v>93</v>
      </c>
      <c r="B184" s="111">
        <v>9.7708690000000011</v>
      </c>
      <c r="C184" s="111">
        <v>9.5690479999999987</v>
      </c>
      <c r="D184" s="111">
        <v>9.6413980000000006</v>
      </c>
      <c r="E184" s="111">
        <v>10.768291000000001</v>
      </c>
      <c r="F184" s="111">
        <v>16.964015</v>
      </c>
      <c r="G184" s="111">
        <v>11.056312</v>
      </c>
      <c r="H184" s="111">
        <v>13.010348</v>
      </c>
      <c r="I184" s="111">
        <v>13.044021999999998</v>
      </c>
      <c r="J184" s="111">
        <v>27.532589000000002</v>
      </c>
      <c r="K184" s="111">
        <v>35.811101999999998</v>
      </c>
      <c r="L184" s="111">
        <v>37.152737000000002</v>
      </c>
      <c r="M184" s="111">
        <v>42.65775</v>
      </c>
      <c r="N184" s="1012">
        <v>41.381008999999999</v>
      </c>
    </row>
    <row r="185" spans="1:14" x14ac:dyDescent="0.25">
      <c r="A185" s="10" t="s">
        <v>60</v>
      </c>
      <c r="B185" s="111">
        <v>112.081304</v>
      </c>
      <c r="C185" s="111">
        <v>106.08797200000001</v>
      </c>
      <c r="D185" s="111">
        <v>96.931466</v>
      </c>
      <c r="E185" s="111">
        <v>107.49303500000001</v>
      </c>
      <c r="F185" s="111">
        <v>98.753215999999995</v>
      </c>
      <c r="G185" s="111">
        <v>98.454339999999988</v>
      </c>
      <c r="H185" s="111">
        <v>81.434288000000009</v>
      </c>
      <c r="I185" s="111">
        <v>101.88416100000001</v>
      </c>
      <c r="J185" s="111">
        <v>125.793448</v>
      </c>
      <c r="K185" s="111">
        <v>99.792660000000012</v>
      </c>
      <c r="L185" s="111">
        <v>113.116342</v>
      </c>
      <c r="M185" s="111">
        <v>113.42539500000001</v>
      </c>
      <c r="N185" s="1012">
        <v>107.21557999999999</v>
      </c>
    </row>
    <row r="186" spans="1:14" x14ac:dyDescent="0.25">
      <c r="A186" s="179" t="s">
        <v>61</v>
      </c>
      <c r="B186" s="119">
        <v>328.90354300000001</v>
      </c>
      <c r="C186" s="119">
        <v>302.293454</v>
      </c>
      <c r="D186" s="119">
        <v>322.87572799999998</v>
      </c>
      <c r="E186" s="119">
        <v>305.39069599999999</v>
      </c>
      <c r="F186" s="119">
        <v>282.81780500000002</v>
      </c>
      <c r="G186" s="119">
        <v>303.56410599999998</v>
      </c>
      <c r="H186" s="119">
        <v>302.68067500000001</v>
      </c>
      <c r="I186" s="119">
        <v>335.29271499999999</v>
      </c>
      <c r="J186" s="119">
        <v>410.37338</v>
      </c>
      <c r="K186" s="119">
        <v>431.88377200000002</v>
      </c>
      <c r="L186" s="119">
        <v>459.44308100000001</v>
      </c>
      <c r="M186" s="119">
        <v>498.640196</v>
      </c>
      <c r="N186" s="1021">
        <v>467.62530200000003</v>
      </c>
    </row>
    <row r="187" spans="1:14" x14ac:dyDescent="0.25">
      <c r="A187" s="180" t="s">
        <v>62</v>
      </c>
      <c r="B187" s="102">
        <v>6770.3619849999995</v>
      </c>
      <c r="C187" s="102">
        <v>7094.3044209999998</v>
      </c>
      <c r="D187" s="102">
        <v>7308.2120779999996</v>
      </c>
      <c r="E187" s="102">
        <v>7111.7485109999998</v>
      </c>
      <c r="F187" s="102">
        <v>8626.780546</v>
      </c>
      <c r="G187" s="102">
        <v>9827.0795389999985</v>
      </c>
      <c r="H187" s="102">
        <v>10267.712262999999</v>
      </c>
      <c r="I187" s="102">
        <v>10335.779167000001</v>
      </c>
      <c r="J187" s="102">
        <v>11497.077755999999</v>
      </c>
      <c r="K187" s="102">
        <v>11492.180546</v>
      </c>
      <c r="L187" s="102">
        <v>11824.295602</v>
      </c>
      <c r="M187" s="102">
        <v>13417.701637000002</v>
      </c>
      <c r="N187" s="1020">
        <v>14331.596860000001</v>
      </c>
    </row>
    <row r="188" spans="1:14" x14ac:dyDescent="0.25">
      <c r="A188" s="10" t="s">
        <v>63</v>
      </c>
      <c r="B188" s="111">
        <v>94.250292999999999</v>
      </c>
      <c r="C188" s="111">
        <v>93.206259000000003</v>
      </c>
      <c r="D188" s="111">
        <v>122.294158</v>
      </c>
      <c r="E188" s="111">
        <v>77.293002000000001</v>
      </c>
      <c r="F188" s="111">
        <v>46.818905000000001</v>
      </c>
      <c r="G188" s="111">
        <v>57.263961000000002</v>
      </c>
      <c r="H188" s="111">
        <v>68.020928999999995</v>
      </c>
      <c r="I188" s="111">
        <v>55.891233999999997</v>
      </c>
      <c r="J188" s="111">
        <v>81.392358000000002</v>
      </c>
      <c r="K188" s="111">
        <v>234.75735299999999</v>
      </c>
      <c r="L188" s="111">
        <v>125.996236</v>
      </c>
      <c r="M188" s="111">
        <v>162.943454</v>
      </c>
      <c r="N188" s="1012">
        <v>124.05339499999999</v>
      </c>
    </row>
    <row r="189" spans="1:14" x14ac:dyDescent="0.25">
      <c r="A189" s="10" t="s">
        <v>64</v>
      </c>
      <c r="B189" s="111"/>
      <c r="C189" s="111"/>
      <c r="D189" s="111"/>
      <c r="E189" s="111"/>
      <c r="F189" s="111">
        <v>513.09827799999994</v>
      </c>
      <c r="G189" s="111">
        <v>1361.741127</v>
      </c>
      <c r="H189" s="111">
        <v>1363.943162</v>
      </c>
      <c r="I189" s="111">
        <v>1343.089498</v>
      </c>
      <c r="J189" s="111">
        <v>1627.0767150000001</v>
      </c>
      <c r="K189" s="111">
        <v>1445.3752899999999</v>
      </c>
      <c r="L189" s="111">
        <v>1550.0146999999999</v>
      </c>
      <c r="M189" s="111">
        <v>1642.9541589999999</v>
      </c>
      <c r="N189" s="1012">
        <v>1620.715236</v>
      </c>
    </row>
    <row r="190" spans="1:14" x14ac:dyDescent="0.25">
      <c r="A190" s="10" t="s">
        <v>65</v>
      </c>
      <c r="B190" s="111">
        <v>4911.371236</v>
      </c>
      <c r="C190" s="111">
        <v>5251.0991670000003</v>
      </c>
      <c r="D190" s="111">
        <v>5370.61132</v>
      </c>
      <c r="E190" s="111">
        <v>5357.0772530000004</v>
      </c>
      <c r="F190" s="111">
        <v>6406.9072020000003</v>
      </c>
      <c r="G190" s="111">
        <v>6656.6640859999998</v>
      </c>
      <c r="H190" s="111">
        <v>7271.380932</v>
      </c>
      <c r="I190" s="111">
        <v>7386.7695700000004</v>
      </c>
      <c r="J190" s="111">
        <v>8028.9343360000003</v>
      </c>
      <c r="K190" s="111">
        <v>8058.0189630000004</v>
      </c>
      <c r="L190" s="111">
        <v>8448.4304549999997</v>
      </c>
      <c r="M190" s="111">
        <v>9805.1599810000007</v>
      </c>
      <c r="N190" s="1012">
        <v>10678.896658</v>
      </c>
    </row>
    <row r="191" spans="1:14" x14ac:dyDescent="0.25">
      <c r="A191" s="241" t="s">
        <v>109</v>
      </c>
      <c r="B191" s="129">
        <v>3859.157843</v>
      </c>
      <c r="C191" s="129">
        <v>4146.1823960000002</v>
      </c>
      <c r="D191" s="129">
        <v>4194.5657919999994</v>
      </c>
      <c r="E191" s="129">
        <v>4253.2843599999997</v>
      </c>
      <c r="F191" s="129">
        <v>4090.8674169999999</v>
      </c>
      <c r="G191" s="129">
        <v>4204.0528709999999</v>
      </c>
      <c r="H191" s="129">
        <v>4782.2676679999995</v>
      </c>
      <c r="I191" s="129">
        <v>5010.6957160000002</v>
      </c>
      <c r="J191" s="129">
        <v>5533.7920759999997</v>
      </c>
      <c r="K191" s="129">
        <v>5527.1936989999995</v>
      </c>
      <c r="L191" s="129">
        <v>5760.5904069999997</v>
      </c>
      <c r="M191" s="129">
        <v>7052.3763340000005</v>
      </c>
      <c r="N191" s="1022">
        <v>7808.6312089999992</v>
      </c>
    </row>
    <row r="192" spans="1:14" x14ac:dyDescent="0.25">
      <c r="A192" s="242" t="s">
        <v>110</v>
      </c>
      <c r="B192" s="129">
        <v>958.72970399999997</v>
      </c>
      <c r="C192" s="129">
        <v>984.67541599999993</v>
      </c>
      <c r="D192" s="129">
        <v>1046.822641</v>
      </c>
      <c r="E192" s="129">
        <v>987.41017199999999</v>
      </c>
      <c r="F192" s="129">
        <v>2232.5143439999997</v>
      </c>
      <c r="G192" s="129">
        <v>2339.2990399999999</v>
      </c>
      <c r="H192" s="129">
        <v>2395.8926289999999</v>
      </c>
      <c r="I192" s="129">
        <v>2286.5847469999999</v>
      </c>
      <c r="J192" s="129">
        <v>2432.5919599999997</v>
      </c>
      <c r="K192" s="129">
        <v>2444.7949839999997</v>
      </c>
      <c r="L192" s="129">
        <v>2609.0767040000001</v>
      </c>
      <c r="M192" s="129">
        <v>2695.065188</v>
      </c>
      <c r="N192" s="1022">
        <v>2829.675596</v>
      </c>
    </row>
    <row r="193" spans="1:14" x14ac:dyDescent="0.25">
      <c r="A193" s="242" t="s">
        <v>111</v>
      </c>
      <c r="B193" s="129">
        <v>93.483689999999996</v>
      </c>
      <c r="C193" s="129">
        <v>120.241354</v>
      </c>
      <c r="D193" s="129">
        <v>129.22288700000001</v>
      </c>
      <c r="E193" s="129">
        <v>116.382721</v>
      </c>
      <c r="F193" s="129">
        <v>83.525441000000001</v>
      </c>
      <c r="G193" s="129">
        <v>113.312174</v>
      </c>
      <c r="H193" s="129">
        <v>93.220634000000004</v>
      </c>
      <c r="I193" s="129">
        <v>89.489107000000004</v>
      </c>
      <c r="J193" s="129">
        <v>62.550300000000007</v>
      </c>
      <c r="K193" s="129">
        <v>86.030282</v>
      </c>
      <c r="L193" s="129">
        <v>78.763345000000001</v>
      </c>
      <c r="M193" s="129">
        <v>57.718458999999996</v>
      </c>
      <c r="N193" s="1022">
        <v>40.589852</v>
      </c>
    </row>
    <row r="194" spans="1:14" x14ac:dyDescent="0.25">
      <c r="A194" s="10" t="s">
        <v>66</v>
      </c>
      <c r="B194" s="111">
        <v>609.26164000000006</v>
      </c>
      <c r="C194" s="111">
        <v>712.69661299999996</v>
      </c>
      <c r="D194" s="111">
        <v>856.16307399999994</v>
      </c>
      <c r="E194" s="111">
        <v>821.79616999999996</v>
      </c>
      <c r="F194" s="111">
        <v>760.13535699999989</v>
      </c>
      <c r="G194" s="111">
        <v>872.81849599999998</v>
      </c>
      <c r="H194" s="111">
        <v>639.38825399999996</v>
      </c>
      <c r="I194" s="111">
        <v>591.69406200000003</v>
      </c>
      <c r="J194" s="111">
        <v>761.62355100000002</v>
      </c>
      <c r="K194" s="111">
        <v>653.91360200000008</v>
      </c>
      <c r="L194" s="111">
        <v>668.70505900000001</v>
      </c>
      <c r="M194" s="111">
        <v>643.35936200000003</v>
      </c>
      <c r="N194" s="1012">
        <v>604.71672100000001</v>
      </c>
    </row>
    <row r="195" spans="1:14" x14ac:dyDescent="0.25">
      <c r="A195" s="241" t="s">
        <v>112</v>
      </c>
      <c r="B195" s="129">
        <v>228.10042000000001</v>
      </c>
      <c r="C195" s="129">
        <v>175.46989499999998</v>
      </c>
      <c r="D195" s="129">
        <v>180.535731</v>
      </c>
      <c r="E195" s="129">
        <v>216.72853999999998</v>
      </c>
      <c r="F195" s="129">
        <v>171.28597299999998</v>
      </c>
      <c r="G195" s="129">
        <v>146.02573100000001</v>
      </c>
      <c r="H195" s="129">
        <v>101.02670999999999</v>
      </c>
      <c r="I195" s="129">
        <v>162.30127100000001</v>
      </c>
      <c r="J195" s="129">
        <v>256.67583500000001</v>
      </c>
      <c r="K195" s="129">
        <v>189.81059100000002</v>
      </c>
      <c r="L195" s="129">
        <v>150.418442</v>
      </c>
      <c r="M195" s="129">
        <v>150.67972699999999</v>
      </c>
      <c r="N195" s="1022">
        <v>139.79362900000001</v>
      </c>
    </row>
    <row r="196" spans="1:14" x14ac:dyDescent="0.25">
      <c r="A196" s="242" t="s">
        <v>113</v>
      </c>
      <c r="B196" s="129">
        <v>255.378581</v>
      </c>
      <c r="C196" s="129">
        <v>417.61583899999999</v>
      </c>
      <c r="D196" s="129">
        <v>550.04651200000001</v>
      </c>
      <c r="E196" s="129">
        <v>478.886032</v>
      </c>
      <c r="F196" s="129">
        <v>485.87659799999994</v>
      </c>
      <c r="G196" s="129">
        <v>535.33178499999997</v>
      </c>
      <c r="H196" s="129">
        <v>398.09205300000002</v>
      </c>
      <c r="I196" s="129">
        <v>306.12257499999998</v>
      </c>
      <c r="J196" s="129">
        <v>329.00398899999999</v>
      </c>
      <c r="K196" s="129">
        <v>308.17089700000002</v>
      </c>
      <c r="L196" s="129">
        <v>362.99954499999996</v>
      </c>
      <c r="M196" s="129">
        <v>321.97346099999999</v>
      </c>
      <c r="N196" s="1022">
        <v>354.54290199999997</v>
      </c>
    </row>
    <row r="197" spans="1:14" x14ac:dyDescent="0.25">
      <c r="A197" s="192" t="s">
        <v>67</v>
      </c>
      <c r="B197" s="111">
        <v>1155.4788160000001</v>
      </c>
      <c r="C197" s="111">
        <v>1037.302383</v>
      </c>
      <c r="D197" s="111">
        <v>959.14352600000007</v>
      </c>
      <c r="E197" s="111">
        <v>817.64885599999991</v>
      </c>
      <c r="F197" s="111">
        <v>899.82080500000006</v>
      </c>
      <c r="G197" s="111">
        <v>878.59186899999997</v>
      </c>
      <c r="H197" s="111">
        <v>924.97898599999996</v>
      </c>
      <c r="I197" s="111">
        <v>958.33480200000008</v>
      </c>
      <c r="J197" s="111">
        <v>998.05079699999999</v>
      </c>
      <c r="K197" s="111">
        <v>1100.115337</v>
      </c>
      <c r="L197" s="111">
        <v>1031.1491529999998</v>
      </c>
      <c r="M197" s="111">
        <v>1163.284682</v>
      </c>
      <c r="N197" s="1012">
        <v>1303.214849</v>
      </c>
    </row>
    <row r="198" spans="1:14" x14ac:dyDescent="0.25">
      <c r="A198" s="227" t="s">
        <v>114</v>
      </c>
      <c r="B198" s="129">
        <v>820.00726400000008</v>
      </c>
      <c r="C198" s="129">
        <v>715.683493</v>
      </c>
      <c r="D198" s="129">
        <v>539.04811899999993</v>
      </c>
      <c r="E198" s="129">
        <v>415.32622300000003</v>
      </c>
      <c r="F198" s="129">
        <v>466.74913199999997</v>
      </c>
      <c r="G198" s="129">
        <v>438.47598699999998</v>
      </c>
      <c r="H198" s="129">
        <v>491.40076299999998</v>
      </c>
      <c r="I198" s="129">
        <v>506.67706799999996</v>
      </c>
      <c r="J198" s="129">
        <v>526.41501900000003</v>
      </c>
      <c r="K198" s="129">
        <v>464.23166500000002</v>
      </c>
      <c r="L198" s="129">
        <v>522.74783000000002</v>
      </c>
      <c r="M198" s="129">
        <v>721.64286900000002</v>
      </c>
      <c r="N198" s="1022">
        <v>847.34648400000003</v>
      </c>
    </row>
    <row r="199" spans="1:14" x14ac:dyDescent="0.25">
      <c r="A199" s="228" t="s">
        <v>115</v>
      </c>
      <c r="B199" s="129">
        <v>128.99061499999999</v>
      </c>
      <c r="C199" s="129">
        <v>124.26564999999999</v>
      </c>
      <c r="D199" s="129">
        <v>221.50676899999999</v>
      </c>
      <c r="E199" s="129">
        <v>206.90625600000001</v>
      </c>
      <c r="F199" s="129">
        <v>240.39662100000001</v>
      </c>
      <c r="G199" s="129">
        <v>245.91332300000002</v>
      </c>
      <c r="H199" s="129">
        <v>239.34588300000001</v>
      </c>
      <c r="I199" s="129">
        <v>256.53312499999998</v>
      </c>
      <c r="J199" s="129">
        <v>270.97877699999998</v>
      </c>
      <c r="K199" s="129">
        <v>403.88689499999998</v>
      </c>
      <c r="L199" s="129">
        <v>269.64231799999999</v>
      </c>
      <c r="M199" s="129">
        <v>238.47824600000001</v>
      </c>
      <c r="N199" s="1022">
        <v>199.728689</v>
      </c>
    </row>
    <row r="200" spans="1:14" x14ac:dyDescent="0.25">
      <c r="A200" s="230" t="s">
        <v>116</v>
      </c>
      <c r="B200" s="136">
        <v>206.48093699999998</v>
      </c>
      <c r="C200" s="136">
        <v>197.353239</v>
      </c>
      <c r="D200" s="136">
        <v>198.588639</v>
      </c>
      <c r="E200" s="136">
        <v>195.41637799999998</v>
      </c>
      <c r="F200" s="136">
        <v>192.67505199999999</v>
      </c>
      <c r="G200" s="136">
        <v>194.20256000000001</v>
      </c>
      <c r="H200" s="136">
        <v>194.23233999999999</v>
      </c>
      <c r="I200" s="136">
        <v>195.12460899999999</v>
      </c>
      <c r="J200" s="136">
        <v>200.65700200000001</v>
      </c>
      <c r="K200" s="136">
        <v>231.99677600000001</v>
      </c>
      <c r="L200" s="136">
        <v>238.759005</v>
      </c>
      <c r="M200" s="136">
        <v>203.163566</v>
      </c>
      <c r="N200" s="1023">
        <v>256.13967700000001</v>
      </c>
    </row>
    <row r="201" spans="1:14" x14ac:dyDescent="0.25">
      <c r="A201" s="180" t="s">
        <v>68</v>
      </c>
      <c r="B201" s="102">
        <v>2036.60509</v>
      </c>
      <c r="C201" s="102">
        <v>2118.702554</v>
      </c>
      <c r="D201" s="102">
        <v>2283.1177429999998</v>
      </c>
      <c r="E201" s="102">
        <v>1985.8759709999999</v>
      </c>
      <c r="F201" s="102">
        <v>2576.2058740000002</v>
      </c>
      <c r="G201" s="102">
        <v>2291.4564520000004</v>
      </c>
      <c r="H201" s="102">
        <v>2520.1640090000001</v>
      </c>
      <c r="I201" s="102">
        <v>3716.3905640000003</v>
      </c>
      <c r="J201" s="102">
        <v>2989.1804569999999</v>
      </c>
      <c r="K201" s="102">
        <v>2737.103102</v>
      </c>
      <c r="L201" s="102">
        <v>2598.6544899999999</v>
      </c>
      <c r="M201" s="102">
        <v>2598.7520140000001</v>
      </c>
      <c r="N201" s="1020">
        <v>2319.1809629999998</v>
      </c>
    </row>
    <row r="202" spans="1:14" x14ac:dyDescent="0.25">
      <c r="A202" s="10" t="s">
        <v>69</v>
      </c>
      <c r="B202" s="111">
        <v>1007.097597</v>
      </c>
      <c r="C202" s="111">
        <v>1076.800925</v>
      </c>
      <c r="D202" s="111">
        <v>1184.0354050000001</v>
      </c>
      <c r="E202" s="111">
        <v>986.29217100000005</v>
      </c>
      <c r="F202" s="111">
        <v>1228.733201</v>
      </c>
      <c r="G202" s="111">
        <v>1027.2305900000001</v>
      </c>
      <c r="H202" s="111">
        <v>1036.3438779999999</v>
      </c>
      <c r="I202" s="111">
        <v>1377.1730219999999</v>
      </c>
      <c r="J202" s="111">
        <v>1125.3078989999999</v>
      </c>
      <c r="K202" s="111">
        <v>1120.57627</v>
      </c>
      <c r="L202" s="111">
        <v>1133.541289</v>
      </c>
      <c r="M202" s="111">
        <v>1161.2264729999999</v>
      </c>
      <c r="N202" s="1012">
        <v>970.087132</v>
      </c>
    </row>
    <row r="203" spans="1:14" x14ac:dyDescent="0.25">
      <c r="A203" s="241" t="s">
        <v>117</v>
      </c>
      <c r="B203" s="129">
        <v>580.482215</v>
      </c>
      <c r="C203" s="129">
        <v>651.04036300000007</v>
      </c>
      <c r="D203" s="129">
        <v>673.18242399999997</v>
      </c>
      <c r="E203" s="129">
        <v>601.65099899999996</v>
      </c>
      <c r="F203" s="129">
        <v>632.45853199999999</v>
      </c>
      <c r="G203" s="129">
        <v>534.93567900000005</v>
      </c>
      <c r="H203" s="129">
        <v>584.98481900000002</v>
      </c>
      <c r="I203" s="129">
        <v>495.15590600000002</v>
      </c>
      <c r="J203" s="129">
        <v>512.48780499999998</v>
      </c>
      <c r="K203" s="129">
        <v>545.82323399999996</v>
      </c>
      <c r="L203" s="129">
        <v>529.60511999999994</v>
      </c>
      <c r="M203" s="129">
        <v>628.40391099999999</v>
      </c>
      <c r="N203" s="1022">
        <v>474.35286899999994</v>
      </c>
    </row>
    <row r="204" spans="1:14" x14ac:dyDescent="0.25">
      <c r="A204" s="10" t="s">
        <v>71</v>
      </c>
      <c r="B204" s="111">
        <v>322.34687199999996</v>
      </c>
      <c r="C204" s="111">
        <v>321.302909</v>
      </c>
      <c r="D204" s="111">
        <v>344.24904300000003</v>
      </c>
      <c r="E204" s="111">
        <v>311.101339</v>
      </c>
      <c r="F204" s="111">
        <v>399.081346</v>
      </c>
      <c r="G204" s="111">
        <v>409.41875700000003</v>
      </c>
      <c r="H204" s="111">
        <v>475.83125900000005</v>
      </c>
      <c r="I204" s="111">
        <v>493.89018299999998</v>
      </c>
      <c r="J204" s="111">
        <v>515.19981899999993</v>
      </c>
      <c r="K204" s="111">
        <v>533.96383400000002</v>
      </c>
      <c r="L204" s="111">
        <v>526.51047500000004</v>
      </c>
      <c r="M204" s="111">
        <v>575.41420300000004</v>
      </c>
      <c r="N204" s="1012">
        <v>598.66279899999995</v>
      </c>
    </row>
    <row r="205" spans="1:14" x14ac:dyDescent="0.25">
      <c r="A205" s="181" t="s">
        <v>72</v>
      </c>
      <c r="B205" s="111">
        <v>412.62080300000002</v>
      </c>
      <c r="C205" s="111">
        <v>420.442363</v>
      </c>
      <c r="D205" s="111">
        <v>466.91050899999999</v>
      </c>
      <c r="E205" s="111">
        <v>439.01964600000002</v>
      </c>
      <c r="F205" s="111">
        <v>705.43341099999998</v>
      </c>
      <c r="G205" s="111">
        <v>614.16240900000003</v>
      </c>
      <c r="H205" s="111">
        <v>738.87474599999996</v>
      </c>
      <c r="I205" s="111">
        <v>1497.7735170000001</v>
      </c>
      <c r="J205" s="111">
        <v>1027.887082</v>
      </c>
      <c r="K205" s="111">
        <v>802.63927999999999</v>
      </c>
      <c r="L205" s="111">
        <v>667.44948299999999</v>
      </c>
      <c r="M205" s="111">
        <v>615.26505299999997</v>
      </c>
      <c r="N205" s="1012">
        <v>525.12688900000001</v>
      </c>
    </row>
    <row r="206" spans="1:14" x14ac:dyDescent="0.25">
      <c r="A206" s="182" t="s">
        <v>73</v>
      </c>
      <c r="B206" s="119">
        <v>294.53981899999997</v>
      </c>
      <c r="C206" s="119">
        <v>300.15635800000001</v>
      </c>
      <c r="D206" s="119">
        <v>287.92278699999997</v>
      </c>
      <c r="E206" s="119">
        <v>249.46281399999998</v>
      </c>
      <c r="F206" s="119">
        <v>242.95791400000002</v>
      </c>
      <c r="G206" s="119">
        <v>240.64469600000001</v>
      </c>
      <c r="H206" s="119">
        <v>269.114126</v>
      </c>
      <c r="I206" s="119">
        <v>347.55384200000003</v>
      </c>
      <c r="J206" s="119">
        <v>320.78565700000001</v>
      </c>
      <c r="K206" s="119">
        <v>279.92371900000001</v>
      </c>
      <c r="L206" s="119">
        <v>271.15324299999997</v>
      </c>
      <c r="M206" s="119">
        <v>246.84628499999999</v>
      </c>
      <c r="N206" s="1021">
        <v>225.30414200000001</v>
      </c>
    </row>
    <row r="207" spans="1:14" x14ac:dyDescent="0.25">
      <c r="A207" s="231" t="s">
        <v>11</v>
      </c>
      <c r="B207" s="57"/>
      <c r="C207" s="57"/>
      <c r="D207" s="57"/>
      <c r="E207" s="57"/>
      <c r="F207" s="57"/>
      <c r="G207" s="57"/>
      <c r="H207" s="57"/>
      <c r="I207" s="57"/>
      <c r="J207" s="57">
        <v>91.130104000000003</v>
      </c>
      <c r="K207" s="57">
        <v>132.76651099999998</v>
      </c>
      <c r="L207" s="57"/>
      <c r="M207" s="57"/>
      <c r="N207" s="1024"/>
    </row>
    <row r="208" spans="1:14" x14ac:dyDescent="0.25">
      <c r="A208" s="145" t="s">
        <v>8</v>
      </c>
      <c r="B208" s="57">
        <v>25907.697147999999</v>
      </c>
      <c r="C208" s="57">
        <v>26491.038322</v>
      </c>
      <c r="D208" s="57">
        <v>27306.417302999998</v>
      </c>
      <c r="E208" s="57">
        <v>27564.118596</v>
      </c>
      <c r="F208" s="57">
        <v>30211.707624999999</v>
      </c>
      <c r="G208" s="57">
        <v>31690.201696000004</v>
      </c>
      <c r="H208" s="57">
        <v>33038.711328999998</v>
      </c>
      <c r="I208" s="57">
        <v>33912.985035999998</v>
      </c>
      <c r="J208" s="57">
        <v>35229.126059999995</v>
      </c>
      <c r="K208" s="57">
        <v>35772.083565000001</v>
      </c>
      <c r="L208" s="57">
        <v>37292.980251000001</v>
      </c>
      <c r="M208" s="57">
        <v>38563.136812000004</v>
      </c>
      <c r="N208" s="1024">
        <v>37891.718950000002</v>
      </c>
    </row>
    <row r="209" spans="1:14" ht="13.5" thickBot="1" x14ac:dyDescent="0.3">
      <c r="A209" s="232" t="s">
        <v>98</v>
      </c>
      <c r="B209" s="233">
        <v>608.15936399999998</v>
      </c>
      <c r="C209" s="233">
        <v>615.05942500000003</v>
      </c>
      <c r="D209" s="233">
        <v>627.54793600000005</v>
      </c>
      <c r="E209" s="233">
        <v>612.54741999999999</v>
      </c>
      <c r="F209" s="233">
        <v>597.98720200000002</v>
      </c>
      <c r="G209" s="233">
        <v>600.58498999999995</v>
      </c>
      <c r="H209" s="233">
        <v>586.54557599999998</v>
      </c>
      <c r="I209" s="233">
        <v>564.42702099999997</v>
      </c>
      <c r="J209" s="233">
        <v>560.19651399999998</v>
      </c>
      <c r="K209" s="233">
        <v>560.60905500000001</v>
      </c>
      <c r="L209" s="233">
        <v>857.35821599999997</v>
      </c>
      <c r="M209" s="233">
        <v>1089.4051139999999</v>
      </c>
      <c r="N209" s="1026">
        <v>1041.1685339999999</v>
      </c>
    </row>
    <row r="210" spans="1:14" x14ac:dyDescent="0.2">
      <c r="A210" s="82" t="s">
        <v>99</v>
      </c>
      <c r="B210" s="154"/>
      <c r="C210" s="194"/>
      <c r="D210" s="194"/>
      <c r="E210" s="194"/>
      <c r="F210" s="194"/>
      <c r="G210" s="194"/>
      <c r="H210" s="194"/>
      <c r="I210" s="194"/>
      <c r="J210" s="194"/>
      <c r="K210" s="194"/>
      <c r="L210" s="194"/>
      <c r="N210" s="157"/>
    </row>
    <row r="211" spans="1:14" x14ac:dyDescent="0.25">
      <c r="A211" s="222" t="s">
        <v>118</v>
      </c>
      <c r="B211" s="222"/>
      <c r="C211" s="10"/>
      <c r="D211" s="10"/>
      <c r="E211" s="10"/>
      <c r="F211" s="10"/>
      <c r="G211" s="10"/>
      <c r="H211" s="10"/>
      <c r="I211" s="10"/>
      <c r="J211" s="10"/>
      <c r="K211" s="10"/>
      <c r="L211" s="10"/>
      <c r="N211" s="3"/>
    </row>
    <row r="212" spans="1:14" x14ac:dyDescent="0.25">
      <c r="A212" s="175"/>
      <c r="B212" s="8"/>
      <c r="C212" s="8"/>
      <c r="D212" s="8"/>
      <c r="E212" s="8"/>
      <c r="F212" s="8"/>
      <c r="G212" s="8"/>
      <c r="H212" s="8"/>
      <c r="I212" s="8"/>
      <c r="J212" s="8"/>
      <c r="K212" s="8"/>
      <c r="L212" s="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O66"/>
  <sheetViews>
    <sheetView workbookViewId="0">
      <selection sqref="A1:G1"/>
    </sheetView>
  </sheetViews>
  <sheetFormatPr baseColWidth="10" defaultColWidth="11.42578125" defaultRowHeight="12.75" x14ac:dyDescent="0.25"/>
  <cols>
    <col min="1" max="1" width="44.85546875" style="178" customWidth="1"/>
    <col min="2" max="2" width="16.5703125" style="163" customWidth="1"/>
    <col min="3" max="3" width="15" style="163" customWidth="1"/>
    <col min="4" max="4" width="11.42578125" style="163" customWidth="1"/>
    <col min="5" max="5" width="9.85546875" style="163" customWidth="1"/>
    <col min="6" max="6" width="11" style="163" customWidth="1"/>
    <col min="7" max="12" width="11.42578125" style="163"/>
    <col min="13" max="14" width="16.5703125" style="163" customWidth="1"/>
    <col min="15" max="16384" width="11.42578125" style="163"/>
  </cols>
  <sheetData>
    <row r="1" spans="1:15" ht="21" customHeight="1" x14ac:dyDescent="0.25">
      <c r="A1" s="1058" t="s">
        <v>122</v>
      </c>
      <c r="B1" s="1058"/>
      <c r="C1" s="1058"/>
      <c r="D1" s="1058"/>
      <c r="E1" s="1058"/>
      <c r="F1" s="1058"/>
      <c r="G1" s="1058"/>
      <c r="M1" s="1052" t="s">
        <v>0</v>
      </c>
      <c r="N1" s="1052"/>
      <c r="O1" s="1052"/>
    </row>
    <row r="2" spans="1:15" s="3" customFormat="1" ht="14.1" customHeight="1" x14ac:dyDescent="0.25">
      <c r="A2" s="11"/>
      <c r="B2" s="7"/>
      <c r="C2" s="7"/>
      <c r="D2" s="7"/>
      <c r="E2" s="7"/>
      <c r="F2" s="7"/>
      <c r="G2" s="7"/>
      <c r="H2" s="163" t="s">
        <v>1</v>
      </c>
      <c r="I2" s="164"/>
      <c r="K2" s="165"/>
      <c r="M2" s="11"/>
      <c r="N2" s="11"/>
    </row>
    <row r="3" spans="1:15" s="3" customFormat="1" ht="14.1" customHeight="1" x14ac:dyDescent="0.25">
      <c r="A3" s="93"/>
      <c r="B3" s="94"/>
      <c r="D3" s="95" t="s">
        <v>2</v>
      </c>
      <c r="E3" s="97"/>
      <c r="F3" s="98"/>
      <c r="G3" s="98"/>
      <c r="H3" s="1053" t="s">
        <v>4</v>
      </c>
      <c r="I3" s="1053"/>
      <c r="J3" s="1053" t="s">
        <v>5</v>
      </c>
      <c r="K3" s="1053"/>
      <c r="M3" s="17" t="s">
        <v>0</v>
      </c>
      <c r="N3" s="17" t="s">
        <v>0</v>
      </c>
      <c r="O3" s="17" t="s">
        <v>0</v>
      </c>
    </row>
    <row r="4" spans="1:15" s="3" customFormat="1" ht="36.75" customHeight="1" x14ac:dyDescent="0.25">
      <c r="A4" s="1009">
        <v>2025</v>
      </c>
      <c r="B4" s="23" t="s">
        <v>6</v>
      </c>
      <c r="C4" s="23" t="s">
        <v>7</v>
      </c>
      <c r="D4" s="24" t="s">
        <v>8</v>
      </c>
      <c r="E4" s="23" t="s">
        <v>4</v>
      </c>
      <c r="F4" s="23" t="s">
        <v>5</v>
      </c>
      <c r="G4" s="100"/>
      <c r="H4" s="166" t="s">
        <v>9</v>
      </c>
      <c r="I4" s="166" t="s">
        <v>10</v>
      </c>
      <c r="J4" s="166" t="s">
        <v>9</v>
      </c>
      <c r="K4" s="166" t="s">
        <v>10</v>
      </c>
      <c r="M4" s="23" t="s">
        <v>6</v>
      </c>
      <c r="N4" s="23" t="s">
        <v>7</v>
      </c>
      <c r="O4" s="24" t="s">
        <v>8</v>
      </c>
    </row>
    <row r="5" spans="1:15" s="109" customFormat="1" x14ac:dyDescent="0.25">
      <c r="A5" s="101" t="s">
        <v>15</v>
      </c>
      <c r="B5" s="102">
        <v>38106.309510999999</v>
      </c>
      <c r="C5" s="102">
        <v>8783.1559290000005</v>
      </c>
      <c r="D5" s="103">
        <v>46889.46544</v>
      </c>
      <c r="E5" s="105">
        <v>0.19207556165244846</v>
      </c>
      <c r="F5" s="106">
        <v>-2.2429741587423391E-2</v>
      </c>
      <c r="G5" s="106"/>
      <c r="H5" s="105">
        <v>0.20602781124338446</v>
      </c>
      <c r="I5" s="105">
        <v>0.14845746379243638</v>
      </c>
      <c r="J5" s="106">
        <v>8.936907596186483E-4</v>
      </c>
      <c r="K5" s="106">
        <v>-0.11059990541837905</v>
      </c>
      <c r="M5" s="102">
        <v>38072.284661999998</v>
      </c>
      <c r="N5" s="102">
        <v>9875.3710310000006</v>
      </c>
      <c r="O5" s="103">
        <v>47965.315062000009</v>
      </c>
    </row>
    <row r="6" spans="1:15" s="109" customFormat="1" x14ac:dyDescent="0.25">
      <c r="A6" s="110" t="s">
        <v>16</v>
      </c>
      <c r="B6" s="111">
        <v>2289.3184010000004</v>
      </c>
      <c r="C6" s="111">
        <v>1431.2107669999998</v>
      </c>
      <c r="D6" s="112">
        <v>3720.529168</v>
      </c>
      <c r="E6" s="114">
        <v>1.5240581714507958E-2</v>
      </c>
      <c r="F6" s="115">
        <v>-1.065888573591578E-3</v>
      </c>
      <c r="G6" s="115"/>
      <c r="H6" s="114">
        <v>1.2377563333995428E-2</v>
      </c>
      <c r="I6" s="114">
        <v>2.4191067805104837E-2</v>
      </c>
      <c r="J6" s="115">
        <v>4.8165412331237389E-2</v>
      </c>
      <c r="K6" s="115">
        <v>-1.6484184486475817E-2</v>
      </c>
      <c r="M6" s="111">
        <v>2184.1193899999998</v>
      </c>
      <c r="N6" s="111">
        <v>1455.1985279999999</v>
      </c>
      <c r="O6" s="112">
        <v>3724.4990689999995</v>
      </c>
    </row>
    <row r="7" spans="1:15" s="109" customFormat="1" x14ac:dyDescent="0.25">
      <c r="A7" s="110" t="s">
        <v>17</v>
      </c>
      <c r="B7" s="111">
        <v>33936.432307000003</v>
      </c>
      <c r="C7" s="111">
        <v>5820.9605750000001</v>
      </c>
      <c r="D7" s="112">
        <v>39757.392882</v>
      </c>
      <c r="E7" s="114">
        <v>0.16286011145549981</v>
      </c>
      <c r="F7" s="115">
        <v>-3.5297192333650917E-3</v>
      </c>
      <c r="G7" s="115"/>
      <c r="H7" s="114">
        <v>0.18348270822715543</v>
      </c>
      <c r="I7" s="114">
        <v>9.8388899250551165E-2</v>
      </c>
      <c r="J7" s="115">
        <v>1.0335752381671615E-3</v>
      </c>
      <c r="K7" s="115">
        <v>-4.225068713446134E-2</v>
      </c>
      <c r="M7" s="111">
        <v>33901.392667000007</v>
      </c>
      <c r="N7" s="111">
        <v>6077.7496749999991</v>
      </c>
      <c r="O7" s="112">
        <v>39898.222405000008</v>
      </c>
    </row>
    <row r="8" spans="1:15" s="109" customFormat="1" x14ac:dyDescent="0.25">
      <c r="A8" s="110" t="s">
        <v>18</v>
      </c>
      <c r="B8" s="111">
        <v>1209.7668080000001</v>
      </c>
      <c r="C8" s="111">
        <v>70.777975999999995</v>
      </c>
      <c r="D8" s="112">
        <v>1280.5447839999999</v>
      </c>
      <c r="E8" s="114">
        <v>5.2455568921476979E-3</v>
      </c>
      <c r="F8" s="115">
        <v>-3.7830980410558102E-3</v>
      </c>
      <c r="G8" s="115"/>
      <c r="H8" s="114">
        <v>6.5407962819172237E-3</v>
      </c>
      <c r="I8" s="114">
        <v>1.1963261149251004E-3</v>
      </c>
      <c r="J8" s="115">
        <v>-2.6496487416315384E-3</v>
      </c>
      <c r="K8" s="115">
        <v>-4.8243141592474448E-4</v>
      </c>
      <c r="M8" s="111">
        <v>1212.980781</v>
      </c>
      <c r="N8" s="111">
        <v>70.81213799999999</v>
      </c>
      <c r="O8" s="112">
        <v>1285.4076069999999</v>
      </c>
    </row>
    <row r="9" spans="1:15" s="109" customFormat="1" x14ac:dyDescent="0.25">
      <c r="A9" s="110" t="s">
        <v>19</v>
      </c>
      <c r="B9" s="111">
        <v>670.79199599999993</v>
      </c>
      <c r="C9" s="111">
        <v>1460.2066100000002</v>
      </c>
      <c r="D9" s="112">
        <v>2130.9986060000001</v>
      </c>
      <c r="E9" s="114">
        <v>8.7293115902929933E-3</v>
      </c>
      <c r="F9" s="115">
        <v>-0.30295421324120886</v>
      </c>
      <c r="G9" s="115"/>
      <c r="H9" s="114">
        <v>3.626743405723058E-3</v>
      </c>
      <c r="I9" s="114">
        <v>2.4681170604952753E-2</v>
      </c>
      <c r="J9" s="115">
        <v>-0.13311051250681227</v>
      </c>
      <c r="K9" s="115">
        <v>-0.35719328325700317</v>
      </c>
      <c r="L9" s="167"/>
      <c r="M9" s="111">
        <v>773.79182200000002</v>
      </c>
      <c r="N9" s="111">
        <v>2271.6106909999999</v>
      </c>
      <c r="O9" s="112">
        <v>3057.1859789999999</v>
      </c>
    </row>
    <row r="10" spans="1:15" s="109" customFormat="1" x14ac:dyDescent="0.25">
      <c r="A10" s="169" t="s">
        <v>20</v>
      </c>
      <c r="B10" s="57">
        <v>8119.2274239999997</v>
      </c>
      <c r="C10" s="57">
        <v>840.35243500000013</v>
      </c>
      <c r="D10" s="58">
        <v>8959.5798589999995</v>
      </c>
      <c r="E10" s="142">
        <v>3.670155582791796E-2</v>
      </c>
      <c r="F10" s="61">
        <v>2.2370478058466592E-2</v>
      </c>
      <c r="G10" s="106"/>
      <c r="H10" s="142">
        <v>4.3897891887722841E-2</v>
      </c>
      <c r="I10" s="142">
        <v>1.4204073365016797E-2</v>
      </c>
      <c r="J10" s="61">
        <v>1.0999973027390642E-2</v>
      </c>
      <c r="K10" s="61">
        <v>-2.8827486684492976E-2</v>
      </c>
      <c r="L10" s="167"/>
      <c r="M10" s="57">
        <v>8030.8878740000009</v>
      </c>
      <c r="N10" s="57">
        <v>865.29676599999993</v>
      </c>
      <c r="O10" s="58">
        <v>8763.5353830000022</v>
      </c>
    </row>
    <row r="11" spans="1:15" s="109" customFormat="1" x14ac:dyDescent="0.25">
      <c r="A11" s="126" t="s">
        <v>26</v>
      </c>
      <c r="B11" s="102">
        <v>24022.472264000004</v>
      </c>
      <c r="C11" s="102">
        <v>9786.7107240000005</v>
      </c>
      <c r="D11" s="103">
        <v>33809.182988</v>
      </c>
      <c r="E11" s="105">
        <v>0.13849417455484017</v>
      </c>
      <c r="F11" s="106">
        <v>-1.2413463953245052E-2</v>
      </c>
      <c r="G11" s="106"/>
      <c r="H11" s="105">
        <v>0.12988130954476546</v>
      </c>
      <c r="I11" s="105">
        <v>0.16542006821922595</v>
      </c>
      <c r="J11" s="106">
        <v>-1.1517940359272005E-2</v>
      </c>
      <c r="K11" s="106">
        <v>-1.7420936031749767E-2</v>
      </c>
      <c r="L11" s="167"/>
      <c r="M11" s="102">
        <v>24302.385693000004</v>
      </c>
      <c r="N11" s="102">
        <v>9960.2272049999992</v>
      </c>
      <c r="O11" s="103">
        <v>34234.147341999997</v>
      </c>
    </row>
    <row r="12" spans="1:15" s="109" customFormat="1" x14ac:dyDescent="0.25">
      <c r="A12" s="110" t="s">
        <v>27</v>
      </c>
      <c r="B12" s="111">
        <v>2163.3353959999999</v>
      </c>
      <c r="C12" s="111">
        <v>383.25818299999997</v>
      </c>
      <c r="D12" s="112">
        <v>2546.5935789999999</v>
      </c>
      <c r="E12" s="114">
        <v>1.043173317070223E-2</v>
      </c>
      <c r="F12" s="115">
        <v>-1.2429730898002811E-2</v>
      </c>
      <c r="G12" s="115"/>
      <c r="H12" s="114">
        <v>1.1696416219328713E-2</v>
      </c>
      <c r="I12" s="114">
        <v>6.4780288868622514E-3</v>
      </c>
      <c r="J12" s="115">
        <v>-2.8555660267875149E-2</v>
      </c>
      <c r="K12" s="115">
        <v>1.1735055073139877E-2</v>
      </c>
      <c r="M12" s="111">
        <v>2226.9267599999998</v>
      </c>
      <c r="N12" s="111">
        <v>378.812794</v>
      </c>
      <c r="O12" s="112">
        <v>2578.6454479999998</v>
      </c>
    </row>
    <row r="13" spans="1:15" s="109" customFormat="1" x14ac:dyDescent="0.25">
      <c r="A13" s="110" t="s">
        <v>28</v>
      </c>
      <c r="B13" s="111">
        <v>5724.7945309999996</v>
      </c>
      <c r="C13" s="111">
        <v>2929.1542810000001</v>
      </c>
      <c r="D13" s="112">
        <v>8653.9488120000024</v>
      </c>
      <c r="E13" s="114">
        <v>3.5449584741020661E-2</v>
      </c>
      <c r="F13" s="115">
        <v>1.4757314425928314E-4</v>
      </c>
      <c r="G13" s="115"/>
      <c r="H13" s="114">
        <v>3.095201036719537E-2</v>
      </c>
      <c r="I13" s="114">
        <v>4.9510087163342396E-2</v>
      </c>
      <c r="J13" s="115">
        <v>-6.0492543649781627E-4</v>
      </c>
      <c r="K13" s="115">
        <v>6.2762761599044481E-4</v>
      </c>
      <c r="M13" s="111">
        <v>5728.2597009999999</v>
      </c>
      <c r="N13" s="111">
        <v>2927.317016</v>
      </c>
      <c r="O13" s="112">
        <v>8652.6719099999991</v>
      </c>
    </row>
    <row r="14" spans="1:15" s="109" customFormat="1" x14ac:dyDescent="0.25">
      <c r="A14" s="110" t="s">
        <v>29</v>
      </c>
      <c r="B14" s="111">
        <v>7624.860146</v>
      </c>
      <c r="C14" s="111">
        <v>5049.4338029999999</v>
      </c>
      <c r="D14" s="112">
        <v>12674.293948999999</v>
      </c>
      <c r="E14" s="114">
        <v>5.1918316960075026E-2</v>
      </c>
      <c r="F14" s="115">
        <v>-1.1401968774711668E-2</v>
      </c>
      <c r="G14" s="115"/>
      <c r="H14" s="114">
        <v>4.1225016724955162E-2</v>
      </c>
      <c r="I14" s="114">
        <v>8.5348152992033355E-2</v>
      </c>
      <c r="J14" s="115">
        <v>2.2690007894434761E-3</v>
      </c>
      <c r="K14" s="115">
        <v>-2.1895807501231435E-2</v>
      </c>
      <c r="M14" s="111">
        <v>7607.5984990000006</v>
      </c>
      <c r="N14" s="111">
        <v>5162.4702580000003</v>
      </c>
      <c r="O14" s="112">
        <v>12820.472577</v>
      </c>
    </row>
    <row r="15" spans="1:15" s="109" customFormat="1" x14ac:dyDescent="0.25">
      <c r="A15" s="110" t="s">
        <v>30</v>
      </c>
      <c r="B15" s="111">
        <v>4350.0671760000005</v>
      </c>
      <c r="C15" s="111">
        <v>808.014995</v>
      </c>
      <c r="D15" s="112">
        <v>5158.082171</v>
      </c>
      <c r="E15" s="114">
        <v>2.1129298889364895E-2</v>
      </c>
      <c r="F15" s="115">
        <v>-4.2996387654267942E-2</v>
      </c>
      <c r="G15" s="115"/>
      <c r="H15" s="114">
        <v>2.3519328702619652E-2</v>
      </c>
      <c r="I15" s="114">
        <v>1.3657489156931733E-2</v>
      </c>
      <c r="J15" s="115">
        <v>-4.839936979469206E-2</v>
      </c>
      <c r="K15" s="115">
        <v>-5.0792377826623381E-2</v>
      </c>
      <c r="M15" s="111">
        <v>4571.3159889999997</v>
      </c>
      <c r="N15" s="111">
        <v>851.25211399999989</v>
      </c>
      <c r="O15" s="112">
        <v>5389.8251840000003</v>
      </c>
    </row>
    <row r="16" spans="1:15" s="109" customFormat="1" x14ac:dyDescent="0.25">
      <c r="A16" s="118" t="s">
        <v>32</v>
      </c>
      <c r="B16" s="119">
        <v>4159.4150169999994</v>
      </c>
      <c r="C16" s="119">
        <v>616.84946100000002</v>
      </c>
      <c r="D16" s="120">
        <v>4776.2644780000001</v>
      </c>
      <c r="E16" s="122">
        <v>1.9565240797773713E-2</v>
      </c>
      <c r="F16" s="123">
        <v>2.7788311954087876</v>
      </c>
      <c r="G16" s="115"/>
      <c r="H16" s="122">
        <v>2.2488537541479864E-2</v>
      </c>
      <c r="I16" s="122">
        <v>1.0426310003153697E-2</v>
      </c>
      <c r="J16" s="123">
        <v>3.5565607162256585</v>
      </c>
      <c r="K16" s="123">
        <v>0.6796925967889158</v>
      </c>
      <c r="M16" s="119">
        <v>912.8409069999999</v>
      </c>
      <c r="N16" s="119">
        <v>367.23949499999998</v>
      </c>
      <c r="O16" s="120">
        <v>1263.952855</v>
      </c>
    </row>
    <row r="17" spans="1:15" s="109" customFormat="1" x14ac:dyDescent="0.25">
      <c r="A17" s="126" t="s">
        <v>33</v>
      </c>
      <c r="B17" s="102">
        <v>17883.379284999999</v>
      </c>
      <c r="C17" s="102">
        <v>6759.041768</v>
      </c>
      <c r="D17" s="103">
        <v>24642.421053000002</v>
      </c>
      <c r="E17" s="105">
        <v>0.10094392887220545</v>
      </c>
      <c r="F17" s="106">
        <v>-1.0940044971448071E-2</v>
      </c>
      <c r="G17" s="106"/>
      <c r="H17" s="105">
        <v>9.6689328854064158E-2</v>
      </c>
      <c r="I17" s="105">
        <v>0.11424483484704227</v>
      </c>
      <c r="J17" s="106">
        <v>-9.0574480589447059E-3</v>
      </c>
      <c r="K17" s="106">
        <v>-2.1383701353262952E-2</v>
      </c>
      <c r="M17" s="102">
        <v>18046.837579000003</v>
      </c>
      <c r="N17" s="102">
        <v>6906.7332899999992</v>
      </c>
      <c r="O17" s="103">
        <v>24914.992188</v>
      </c>
    </row>
    <row r="18" spans="1:15" s="109" customFormat="1" x14ac:dyDescent="0.25">
      <c r="A18" s="110" t="s">
        <v>34</v>
      </c>
      <c r="B18" s="111">
        <v>2253.5250510000001</v>
      </c>
      <c r="C18" s="111">
        <v>258.13361500000002</v>
      </c>
      <c r="D18" s="112">
        <v>2511.6586659999998</v>
      </c>
      <c r="E18" s="114">
        <v>1.0288627614416016E-2</v>
      </c>
      <c r="F18" s="115">
        <v>3.0010617826168096E-2</v>
      </c>
      <c r="G18" s="115"/>
      <c r="H18" s="114">
        <v>1.2184040905499965E-2</v>
      </c>
      <c r="I18" s="114">
        <v>4.3631084444195134E-3</v>
      </c>
      <c r="J18" s="115">
        <v>-4.7648511581038777E-3</v>
      </c>
      <c r="K18" s="115">
        <v>-2.6789747065733671E-2</v>
      </c>
      <c r="M18" s="111">
        <v>2264.3141710000004</v>
      </c>
      <c r="N18" s="111">
        <v>265.23930899999999</v>
      </c>
      <c r="O18" s="112">
        <v>2438.4784220000001</v>
      </c>
    </row>
    <row r="19" spans="1:15" s="109" customFormat="1" x14ac:dyDescent="0.25">
      <c r="A19" s="110" t="s">
        <v>35</v>
      </c>
      <c r="B19" s="111">
        <v>7489.7577449999999</v>
      </c>
      <c r="C19" s="111">
        <v>2460.2628199999999</v>
      </c>
      <c r="D19" s="112">
        <v>9950.0205650000007</v>
      </c>
      <c r="E19" s="114">
        <v>4.0758745499483516E-2</v>
      </c>
      <c r="F19" s="115">
        <v>-8.3950751765944354E-3</v>
      </c>
      <c r="G19" s="115"/>
      <c r="H19" s="114">
        <v>4.0494564148231056E-2</v>
      </c>
      <c r="I19" s="114">
        <v>4.158464013078407E-2</v>
      </c>
      <c r="J19" s="115">
        <v>-8.9884331332175105E-3</v>
      </c>
      <c r="K19" s="115">
        <v>-1.1354822735209935E-2</v>
      </c>
      <c r="M19" s="111">
        <v>7557.6895319999994</v>
      </c>
      <c r="N19" s="111">
        <v>2488.5195180000001</v>
      </c>
      <c r="O19" s="112">
        <v>10034.258922999999</v>
      </c>
    </row>
    <row r="20" spans="1:15" s="109" customFormat="1" x14ac:dyDescent="0.25">
      <c r="A20" s="110" t="s">
        <v>38</v>
      </c>
      <c r="B20" s="111">
        <v>4408.1402529999996</v>
      </c>
      <c r="C20" s="111">
        <v>3660.3991810000002</v>
      </c>
      <c r="D20" s="112">
        <v>8068.5394340000003</v>
      </c>
      <c r="E20" s="114">
        <v>3.3051544285220551E-2</v>
      </c>
      <c r="F20" s="115">
        <v>-2.7189192625714065E-2</v>
      </c>
      <c r="G20" s="115"/>
      <c r="H20" s="114">
        <v>2.3833310011752318E-2</v>
      </c>
      <c r="I20" s="114">
        <v>6.1869968297493416E-2</v>
      </c>
      <c r="J20" s="115">
        <v>-1.3261697423933572E-2</v>
      </c>
      <c r="K20" s="115">
        <v>-2.9052293217481262E-2</v>
      </c>
      <c r="M20" s="111">
        <v>4467.3853660000004</v>
      </c>
      <c r="N20" s="111">
        <v>3769.9241219999999</v>
      </c>
      <c r="O20" s="112">
        <v>8294.0478999999996</v>
      </c>
    </row>
    <row r="21" spans="1:15" s="109" customFormat="1" x14ac:dyDescent="0.25">
      <c r="A21" s="179" t="s">
        <v>39</v>
      </c>
      <c r="B21" s="119">
        <v>3731.5796169999999</v>
      </c>
      <c r="C21" s="119">
        <v>379.220867</v>
      </c>
      <c r="D21" s="120">
        <v>4110.8004840000003</v>
      </c>
      <c r="E21" s="122">
        <v>1.6839268786627844E-2</v>
      </c>
      <c r="F21" s="123">
        <v>-8.3778263405361875E-3</v>
      </c>
      <c r="G21" s="115"/>
      <c r="H21" s="122">
        <v>2.0175377538174031E-2</v>
      </c>
      <c r="I21" s="122">
        <v>6.4097880747061515E-3</v>
      </c>
      <c r="J21" s="123">
        <v>-6.7594678098619188E-3</v>
      </c>
      <c r="K21" s="123">
        <v>-4.2728339971952467E-3</v>
      </c>
      <c r="M21" s="119">
        <v>3756.9747669999997</v>
      </c>
      <c r="N21" s="119">
        <v>380.84816799999993</v>
      </c>
      <c r="O21" s="120">
        <v>4145.5310229999995</v>
      </c>
    </row>
    <row r="22" spans="1:15" s="109" customFormat="1" x14ac:dyDescent="0.25">
      <c r="A22" s="180" t="s">
        <v>40</v>
      </c>
      <c r="B22" s="102">
        <v>58954.322962999991</v>
      </c>
      <c r="C22" s="102">
        <v>1472.6104479999999</v>
      </c>
      <c r="D22" s="103">
        <v>60426.933410999991</v>
      </c>
      <c r="E22" s="105">
        <v>0.24752973967478284</v>
      </c>
      <c r="F22" s="106">
        <v>4.9584414302160207E-2</v>
      </c>
      <c r="G22" s="106"/>
      <c r="H22" s="105">
        <v>0.31874590531776065</v>
      </c>
      <c r="I22" s="105">
        <v>2.4890826717818993E-2</v>
      </c>
      <c r="J22" s="106">
        <v>1.6547054876924649E-2</v>
      </c>
      <c r="K22" s="106">
        <v>-4.4626409939047318E-2</v>
      </c>
      <c r="M22" s="102">
        <v>57994.681780999999</v>
      </c>
      <c r="N22" s="102">
        <v>1541.3974840000001</v>
      </c>
      <c r="O22" s="103">
        <v>57572.247251000001</v>
      </c>
    </row>
    <row r="23" spans="1:15" s="109" customFormat="1" x14ac:dyDescent="0.25">
      <c r="A23" s="10" t="s">
        <v>107</v>
      </c>
      <c r="B23" s="111">
        <v>19147.420428999998</v>
      </c>
      <c r="C23" s="111">
        <v>40.469155000000001</v>
      </c>
      <c r="D23" s="112">
        <v>19187.889583999997</v>
      </c>
      <c r="E23" s="114">
        <v>7.8600270533857569E-2</v>
      </c>
      <c r="F23" s="115">
        <v>3.3279073821299665</v>
      </c>
      <c r="G23" s="115"/>
      <c r="H23" s="114">
        <v>0.10352356794889769</v>
      </c>
      <c r="I23" s="114">
        <v>6.8403067891418233E-4</v>
      </c>
      <c r="J23" s="115">
        <v>3.4155071192385931</v>
      </c>
      <c r="K23" s="115">
        <v>-0.74592804781946187</v>
      </c>
      <c r="L23" s="3"/>
      <c r="M23" s="111">
        <v>4336.4034780000002</v>
      </c>
      <c r="N23" s="111">
        <v>159.28226100000001</v>
      </c>
      <c r="O23" s="112">
        <v>4433.5259260000003</v>
      </c>
    </row>
    <row r="24" spans="1:15" s="109" customFormat="1" x14ac:dyDescent="0.25">
      <c r="A24" s="10" t="s">
        <v>42</v>
      </c>
      <c r="B24" s="111">
        <v>1731.504891</v>
      </c>
      <c r="C24" s="111">
        <v>265.88244900000001</v>
      </c>
      <c r="D24" s="112">
        <v>1997.38734</v>
      </c>
      <c r="E24" s="114">
        <v>8.1819933660559566E-3</v>
      </c>
      <c r="F24" s="115">
        <v>3.0682196290185315E-2</v>
      </c>
      <c r="G24" s="115"/>
      <c r="H24" s="114">
        <v>9.3616560466703493E-3</v>
      </c>
      <c r="I24" s="114">
        <v>4.4940832617047588E-3</v>
      </c>
      <c r="J24" s="115">
        <v>-1.182005914464257E-2</v>
      </c>
      <c r="K24" s="115">
        <v>1.935596450398136E-2</v>
      </c>
      <c r="M24" s="111">
        <v>1752.2161900000003</v>
      </c>
      <c r="N24" s="111">
        <v>260.83376000000004</v>
      </c>
      <c r="O24" s="112">
        <v>1937.927469</v>
      </c>
    </row>
    <row r="25" spans="1:15" s="109" customFormat="1" x14ac:dyDescent="0.25">
      <c r="A25" s="179" t="s">
        <v>108</v>
      </c>
      <c r="B25" s="119">
        <v>38075.397643999997</v>
      </c>
      <c r="C25" s="119">
        <v>1166.258844</v>
      </c>
      <c r="D25" s="120">
        <v>39241.656485999993</v>
      </c>
      <c r="E25" s="122">
        <v>0.16074747577077295</v>
      </c>
      <c r="F25" s="123">
        <v>-0.23357328020410317</v>
      </c>
      <c r="G25" s="115"/>
      <c r="H25" s="122">
        <v>0.2058606813275993</v>
      </c>
      <c r="I25" s="122">
        <v>1.9712712777200055E-2</v>
      </c>
      <c r="J25" s="123">
        <v>-0.26645566829728884</v>
      </c>
      <c r="K25" s="123">
        <v>4.0112480660888128E-2</v>
      </c>
      <c r="M25" s="119">
        <v>51906.062112999993</v>
      </c>
      <c r="N25" s="119">
        <v>1121.281463</v>
      </c>
      <c r="O25" s="120">
        <v>51200.793856000004</v>
      </c>
    </row>
    <row r="26" spans="1:15" s="109" customFormat="1" x14ac:dyDescent="0.25">
      <c r="A26" s="180" t="s">
        <v>49</v>
      </c>
      <c r="B26" s="102">
        <v>7342.737247</v>
      </c>
      <c r="C26" s="102">
        <v>10636.051896999999</v>
      </c>
      <c r="D26" s="103">
        <v>17978.789144000002</v>
      </c>
      <c r="E26" s="105">
        <v>7.3647374527730236E-2</v>
      </c>
      <c r="F26" s="106">
        <v>2.7454917758161557E-2</v>
      </c>
      <c r="G26" s="106"/>
      <c r="H26" s="105">
        <v>3.9699674488236338E-2</v>
      </c>
      <c r="I26" s="105">
        <v>0.17977607390298578</v>
      </c>
      <c r="J26" s="106">
        <v>-6.3791615996257045E-3</v>
      </c>
      <c r="K26" s="106">
        <v>1.9106153201497555E-2</v>
      </c>
      <c r="M26" s="102">
        <v>7389.8784759999999</v>
      </c>
      <c r="N26" s="102">
        <v>10436.647707</v>
      </c>
      <c r="O26" s="103">
        <v>17498.372759000002</v>
      </c>
    </row>
    <row r="27" spans="1:15" s="3" customFormat="1" x14ac:dyDescent="0.25">
      <c r="A27" s="10" t="s">
        <v>50</v>
      </c>
      <c r="B27" s="111">
        <v>419.36273300000005</v>
      </c>
      <c r="C27" s="111">
        <v>198.44827199999997</v>
      </c>
      <c r="D27" s="112">
        <v>617.81100500000002</v>
      </c>
      <c r="E27" s="114">
        <v>2.5307687913884362E-3</v>
      </c>
      <c r="F27" s="115">
        <v>0.22994581743222531</v>
      </c>
      <c r="G27" s="115"/>
      <c r="H27" s="114">
        <v>2.2673511842466135E-3</v>
      </c>
      <c r="I27" s="114">
        <v>3.354275774364607E-3</v>
      </c>
      <c r="J27" s="115">
        <v>-0.11338236827971371</v>
      </c>
      <c r="K27" s="115">
        <v>-0.13501651910538948</v>
      </c>
      <c r="M27" s="111">
        <v>472.991646</v>
      </c>
      <c r="N27" s="111">
        <v>229.42434900000001</v>
      </c>
      <c r="O27" s="112">
        <v>502.30749700000001</v>
      </c>
    </row>
    <row r="28" spans="1:15" s="3" customFormat="1" x14ac:dyDescent="0.25">
      <c r="A28" s="10" t="s">
        <v>51</v>
      </c>
      <c r="B28" s="111">
        <v>6317.3243199999997</v>
      </c>
      <c r="C28" s="111">
        <v>8458.723997000001</v>
      </c>
      <c r="D28" s="112">
        <v>14776.048317000001</v>
      </c>
      <c r="E28" s="114">
        <v>6.0527833978469239E-2</v>
      </c>
      <c r="F28" s="115">
        <v>2.2920566198489034E-2</v>
      </c>
      <c r="G28" s="115"/>
      <c r="H28" s="114">
        <v>3.4155616727683649E-2</v>
      </c>
      <c r="I28" s="114">
        <v>0.14297374675640243</v>
      </c>
      <c r="J28" s="115">
        <v>2.2740813752029077E-3</v>
      </c>
      <c r="K28" s="115">
        <v>1.5832881998412596E-2</v>
      </c>
      <c r="M28" s="111">
        <v>6302.9908059999998</v>
      </c>
      <c r="N28" s="111">
        <v>8326.8854029999984</v>
      </c>
      <c r="O28" s="112">
        <v>14444.961617999999</v>
      </c>
    </row>
    <row r="29" spans="1:15" s="3" customFormat="1" x14ac:dyDescent="0.25">
      <c r="A29" s="179" t="s">
        <v>55</v>
      </c>
      <c r="B29" s="119">
        <v>606.05019300000004</v>
      </c>
      <c r="C29" s="119">
        <v>1978.8796279999999</v>
      </c>
      <c r="D29" s="120">
        <v>2584.9298209999997</v>
      </c>
      <c r="E29" s="122">
        <v>1.0588771753776215E-2</v>
      </c>
      <c r="F29" s="123">
        <v>1.3259429146603274E-2</v>
      </c>
      <c r="G29" s="115"/>
      <c r="H29" s="122">
        <v>3.2767065708994192E-3</v>
      </c>
      <c r="I29" s="122">
        <v>3.3448051372218783E-2</v>
      </c>
      <c r="J29" s="123">
        <v>-1.2780390641526584E-2</v>
      </c>
      <c r="K29" s="123">
        <v>5.2406362770037296E-2</v>
      </c>
      <c r="M29" s="119">
        <v>613.89602400000001</v>
      </c>
      <c r="N29" s="119">
        <v>1880.337955</v>
      </c>
      <c r="O29" s="120">
        <v>2551.1036429999999</v>
      </c>
    </row>
    <row r="30" spans="1:15" s="109" customFormat="1" x14ac:dyDescent="0.25">
      <c r="A30" s="180" t="s">
        <v>56</v>
      </c>
      <c r="B30" s="102">
        <v>9247.0251520000002</v>
      </c>
      <c r="C30" s="102">
        <v>2755.4986210000002</v>
      </c>
      <c r="D30" s="103">
        <v>12002.523773000001</v>
      </c>
      <c r="E30" s="105">
        <v>4.9166512633756314E-2</v>
      </c>
      <c r="F30" s="106">
        <v>-1.511909990356608E-2</v>
      </c>
      <c r="G30" s="106"/>
      <c r="H30" s="105">
        <v>4.9995509327113767E-2</v>
      </c>
      <c r="I30" s="105">
        <v>4.6574868995157503E-2</v>
      </c>
      <c r="J30" s="106">
        <v>-1.7743739871280972E-3</v>
      </c>
      <c r="K30" s="106">
        <v>-4.04754471993517E-2</v>
      </c>
      <c r="M30" s="102">
        <v>9263.4619980000007</v>
      </c>
      <c r="N30" s="102">
        <v>2871.733311</v>
      </c>
      <c r="O30" s="103">
        <v>12186.77687</v>
      </c>
    </row>
    <row r="31" spans="1:15" s="3" customFormat="1" x14ac:dyDescent="0.25">
      <c r="A31" s="10" t="s">
        <v>57</v>
      </c>
      <c r="B31" s="111">
        <v>918.3659439999999</v>
      </c>
      <c r="C31" s="111">
        <v>403.25088200000005</v>
      </c>
      <c r="D31" s="112">
        <v>1321.6168259999999</v>
      </c>
      <c r="E31" s="114">
        <v>5.4138022637111186E-3</v>
      </c>
      <c r="F31" s="115">
        <v>-3.7569891472954975E-3</v>
      </c>
      <c r="G31" s="115"/>
      <c r="H31" s="114">
        <v>4.9652912546717847E-3</v>
      </c>
      <c r="I31" s="114">
        <v>6.8159558702721333E-3</v>
      </c>
      <c r="J31" s="115">
        <v>-4.2424109992036385E-3</v>
      </c>
      <c r="K31" s="115">
        <v>-8.0326976308063736E-2</v>
      </c>
      <c r="M31" s="111">
        <v>922.27862899999991</v>
      </c>
      <c r="N31" s="111">
        <v>438.47201300000006</v>
      </c>
      <c r="O31" s="112">
        <v>1326.6008509999999</v>
      </c>
    </row>
    <row r="32" spans="1:15" s="3" customFormat="1" x14ac:dyDescent="0.25">
      <c r="A32" s="10" t="s">
        <v>93</v>
      </c>
      <c r="B32" s="111">
        <v>6722.2619329999998</v>
      </c>
      <c r="C32" s="111">
        <v>603.80809899999997</v>
      </c>
      <c r="D32" s="112">
        <v>7326.0700319999996</v>
      </c>
      <c r="E32" s="114">
        <v>3.001013133541006E-2</v>
      </c>
      <c r="F32" s="115">
        <v>0.2348170809050476</v>
      </c>
      <c r="G32" s="115"/>
      <c r="H32" s="114">
        <v>3.6344976210853426E-2</v>
      </c>
      <c r="I32" s="114">
        <v>1.0205878128487037E-2</v>
      </c>
      <c r="J32" s="115">
        <v>0.24410012701184369</v>
      </c>
      <c r="K32" s="115">
        <v>0.12387353733325002</v>
      </c>
      <c r="M32" s="111">
        <v>5403.3126330000005</v>
      </c>
      <c r="N32" s="111">
        <v>537.25626499999998</v>
      </c>
      <c r="O32" s="112">
        <v>5932.9192520000006</v>
      </c>
    </row>
    <row r="33" spans="1:15" s="3" customFormat="1" x14ac:dyDescent="0.25">
      <c r="A33" s="10" t="s">
        <v>60</v>
      </c>
      <c r="B33" s="111">
        <v>952.799441</v>
      </c>
      <c r="C33" s="111">
        <v>891.73970299999996</v>
      </c>
      <c r="D33" s="112">
        <v>1844.5391439999999</v>
      </c>
      <c r="E33" s="114">
        <v>7.555873984681675E-3</v>
      </c>
      <c r="F33" s="115">
        <v>0.49729837014547562</v>
      </c>
      <c r="G33" s="115"/>
      <c r="H33" s="114">
        <v>5.1514614220640846E-3</v>
      </c>
      <c r="I33" s="114">
        <v>1.5072647661109339E-2</v>
      </c>
      <c r="J33" s="115">
        <v>0.18229775529273118</v>
      </c>
      <c r="K33" s="115">
        <v>1.0152932750899355</v>
      </c>
      <c r="M33" s="111">
        <v>805.88788799999998</v>
      </c>
      <c r="N33" s="111">
        <v>442.48631899999998</v>
      </c>
      <c r="O33" s="112">
        <v>1231.9115420000001</v>
      </c>
    </row>
    <row r="34" spans="1:15" s="3" customFormat="1" x14ac:dyDescent="0.25">
      <c r="A34" s="179" t="s">
        <v>61</v>
      </c>
      <c r="B34" s="119">
        <v>653.59783299999992</v>
      </c>
      <c r="C34" s="119">
        <v>856.69993499999987</v>
      </c>
      <c r="D34" s="120">
        <v>1510.2977679999999</v>
      </c>
      <c r="E34" s="122">
        <v>6.1867050376644105E-3</v>
      </c>
      <c r="F34" s="123">
        <v>-9.5704799275720287E-2</v>
      </c>
      <c r="G34" s="115"/>
      <c r="H34" s="122">
        <v>3.5337804341178071E-3</v>
      </c>
      <c r="I34" s="122">
        <v>1.4480387301483951E-2</v>
      </c>
      <c r="J34" s="123">
        <v>-2.5560455473398247E-2</v>
      </c>
      <c r="K34" s="123">
        <v>-3.693104206976261E-2</v>
      </c>
      <c r="M34" s="119">
        <v>670.74231200000008</v>
      </c>
      <c r="N34" s="119">
        <v>889.55201800000009</v>
      </c>
      <c r="O34" s="120">
        <v>1670.1379890000001</v>
      </c>
    </row>
    <row r="35" spans="1:15" s="109" customFormat="1" x14ac:dyDescent="0.25">
      <c r="A35" s="180" t="s">
        <v>62</v>
      </c>
      <c r="B35" s="102">
        <v>17638.107276000002</v>
      </c>
      <c r="C35" s="102">
        <v>14903.490011999998</v>
      </c>
      <c r="D35" s="103">
        <v>32541.597288000001</v>
      </c>
      <c r="E35" s="105">
        <v>0.13330170257876997</v>
      </c>
      <c r="F35" s="106">
        <v>5.1273058665572968E-3</v>
      </c>
      <c r="G35" s="106"/>
      <c r="H35" s="105">
        <v>9.5363226803721279E-2</v>
      </c>
      <c r="I35" s="105">
        <v>0.25190652958034565</v>
      </c>
      <c r="J35" s="106">
        <v>3.9118059803324723E-2</v>
      </c>
      <c r="K35" s="106">
        <v>-1.2219927559520727E-2</v>
      </c>
      <c r="M35" s="102">
        <v>16974.112912000001</v>
      </c>
      <c r="N35" s="102">
        <v>15087.8626</v>
      </c>
      <c r="O35" s="103">
        <v>32375.597696000001</v>
      </c>
    </row>
    <row r="36" spans="1:15" s="3" customFormat="1" x14ac:dyDescent="0.25">
      <c r="A36" s="10" t="s">
        <v>75</v>
      </c>
      <c r="B36" s="111">
        <v>818.66362200000003</v>
      </c>
      <c r="C36" s="111">
        <v>184.97244800000001</v>
      </c>
      <c r="D36" s="112">
        <v>1003.6360700000001</v>
      </c>
      <c r="E36" s="114">
        <v>4.1112424727166204E-3</v>
      </c>
      <c r="F36" s="115">
        <v>0.16250633255634672</v>
      </c>
      <c r="G36" s="115"/>
      <c r="H36" s="114">
        <v>4.426234824355081E-3</v>
      </c>
      <c r="I36" s="114">
        <v>3.1265003972990859E-3</v>
      </c>
      <c r="J36" s="115">
        <v>-3.1076282879678452E-3</v>
      </c>
      <c r="K36" s="115">
        <v>-0.10091901076074927</v>
      </c>
      <c r="M36" s="111">
        <v>821.21565500000008</v>
      </c>
      <c r="N36" s="111">
        <v>205.73502300000001</v>
      </c>
      <c r="O36" s="112">
        <v>863.33815300000003</v>
      </c>
    </row>
    <row r="37" spans="1:15" s="3" customFormat="1" x14ac:dyDescent="0.25">
      <c r="A37" s="10" t="s">
        <v>64</v>
      </c>
      <c r="B37" s="111">
        <v>2155.6375820000003</v>
      </c>
      <c r="C37" s="111">
        <v>3.1636199999999999</v>
      </c>
      <c r="D37" s="112">
        <v>2158.8012020000001</v>
      </c>
      <c r="E37" s="114">
        <v>8.8432006950627945E-3</v>
      </c>
      <c r="F37" s="115">
        <v>-1.3763275316031831E-2</v>
      </c>
      <c r="G37" s="115"/>
      <c r="H37" s="114">
        <v>1.1654796766011648E-2</v>
      </c>
      <c r="I37" s="114">
        <v>5.3473148535631285E-5</v>
      </c>
      <c r="J37" s="115">
        <v>-1.5344997362455426E-2</v>
      </c>
      <c r="K37" s="115">
        <v>-0.28732433836426241</v>
      </c>
      <c r="M37" s="111">
        <v>2189.231331</v>
      </c>
      <c r="N37" s="111">
        <v>4.4390739999999997</v>
      </c>
      <c r="O37" s="112">
        <v>2188.9280209999997</v>
      </c>
    </row>
    <row r="38" spans="1:15" s="3" customFormat="1" x14ac:dyDescent="0.25">
      <c r="A38" s="10" t="s">
        <v>65</v>
      </c>
      <c r="B38" s="111">
        <v>10049.969687999999</v>
      </c>
      <c r="C38" s="111">
        <v>4068.8395860000001</v>
      </c>
      <c r="D38" s="112">
        <v>14118.809273999999</v>
      </c>
      <c r="E38" s="114">
        <v>5.7835554227793046E-2</v>
      </c>
      <c r="F38" s="115">
        <v>6.9427460300255373E-2</v>
      </c>
      <c r="G38" s="115"/>
      <c r="H38" s="114">
        <v>5.4336756417813041E-2</v>
      </c>
      <c r="I38" s="114">
        <v>6.8773640181132537E-2</v>
      </c>
      <c r="J38" s="115">
        <v>7.1492392677993344E-2</v>
      </c>
      <c r="K38" s="115">
        <v>4.9297738763968146E-2</v>
      </c>
      <c r="M38" s="111">
        <v>9379.4130100000002</v>
      </c>
      <c r="N38" s="111">
        <v>3877.6787899999999</v>
      </c>
      <c r="O38" s="112">
        <v>13202.213145000002</v>
      </c>
    </row>
    <row r="39" spans="1:15" s="3" customFormat="1" x14ac:dyDescent="0.25">
      <c r="A39" s="10" t="s">
        <v>66</v>
      </c>
      <c r="B39" s="111">
        <v>4120.4012109999994</v>
      </c>
      <c r="C39" s="111">
        <v>8966.0249210000002</v>
      </c>
      <c r="D39" s="112">
        <v>13086.426132000001</v>
      </c>
      <c r="E39" s="114">
        <v>5.3606553748060358E-2</v>
      </c>
      <c r="F39" s="115">
        <v>-7.3701454659228727E-2</v>
      </c>
      <c r="G39" s="115"/>
      <c r="H39" s="114">
        <v>2.2277603206415645E-2</v>
      </c>
      <c r="I39" s="114">
        <v>0.15154841048381434</v>
      </c>
      <c r="J39" s="115">
        <v>-4.6626098189797016E-3</v>
      </c>
      <c r="K39" s="115">
        <v>-4.7372889262534801E-2</v>
      </c>
      <c r="M39" s="111">
        <v>4139.703031</v>
      </c>
      <c r="N39" s="111">
        <v>9411.8935099999999</v>
      </c>
      <c r="O39" s="112">
        <v>14127.654845000001</v>
      </c>
    </row>
    <row r="40" spans="1:15" s="3" customFormat="1" x14ac:dyDescent="0.25">
      <c r="A40" s="179" t="s">
        <v>67</v>
      </c>
      <c r="B40" s="119">
        <v>493.43517199999997</v>
      </c>
      <c r="C40" s="119">
        <v>1680.489437</v>
      </c>
      <c r="D40" s="120">
        <v>2173.9246089999997</v>
      </c>
      <c r="E40" s="122">
        <v>8.9051514310408055E-3</v>
      </c>
      <c r="F40" s="123">
        <v>9.0526402146445362E-2</v>
      </c>
      <c r="G40" s="115"/>
      <c r="H40" s="122">
        <v>2.6678355837191936E-3</v>
      </c>
      <c r="I40" s="122">
        <v>2.8404505369564105E-2</v>
      </c>
      <c r="J40" s="123">
        <v>0.10996580732441297</v>
      </c>
      <c r="K40" s="123">
        <v>5.8165286536025596E-2</v>
      </c>
      <c r="L40" s="161"/>
      <c r="M40" s="119">
        <v>444.54988500000002</v>
      </c>
      <c r="N40" s="119">
        <v>1588.116203</v>
      </c>
      <c r="O40" s="112">
        <v>1993.463528</v>
      </c>
    </row>
    <row r="41" spans="1:15" s="109" customFormat="1" x14ac:dyDescent="0.25">
      <c r="A41" s="180" t="s">
        <v>68</v>
      </c>
      <c r="B41" s="102">
        <v>3643.5335580000005</v>
      </c>
      <c r="C41" s="102">
        <v>3225.8658719999999</v>
      </c>
      <c r="D41" s="103">
        <v>6869.3994299999995</v>
      </c>
      <c r="E41" s="105">
        <v>2.8139449689837608E-2</v>
      </c>
      <c r="F41" s="106">
        <v>-6.3387842661522087E-2</v>
      </c>
      <c r="G41" s="106"/>
      <c r="H41" s="105">
        <v>1.969934254404427E-2</v>
      </c>
      <c r="I41" s="105">
        <v>5.4525260596873119E-2</v>
      </c>
      <c r="J41" s="106">
        <v>-2.6069078075838692E-2</v>
      </c>
      <c r="K41" s="106">
        <v>-7.5329852126322927E-2</v>
      </c>
      <c r="M41" s="102">
        <v>3741.0595309999999</v>
      </c>
      <c r="N41" s="102">
        <v>3488.666612</v>
      </c>
      <c r="O41" s="103">
        <v>7334.3052150000003</v>
      </c>
    </row>
    <row r="42" spans="1:15" s="3" customFormat="1" x14ac:dyDescent="0.25">
      <c r="A42" s="10" t="s">
        <v>119</v>
      </c>
      <c r="B42" s="111">
        <v>1935.389725</v>
      </c>
      <c r="C42" s="111">
        <v>1663.2290109999999</v>
      </c>
      <c r="D42" s="112">
        <v>3598.6187359999999</v>
      </c>
      <c r="E42" s="114">
        <v>1.4741194176647114E-2</v>
      </c>
      <c r="F42" s="115">
        <v>-2.3518682969885019E-2</v>
      </c>
      <c r="G42" s="115"/>
      <c r="H42" s="114">
        <v>1.0463991765709609E-2</v>
      </c>
      <c r="I42" s="114">
        <v>2.8112760683639031E-2</v>
      </c>
      <c r="J42" s="115">
        <v>3.0205476738935477E-2</v>
      </c>
      <c r="K42" s="115">
        <v>-5.3059262955111319E-2</v>
      </c>
      <c r="M42" s="111">
        <v>1878.644376</v>
      </c>
      <c r="N42" s="111">
        <v>1756.42355</v>
      </c>
      <c r="O42" s="112">
        <v>3685.2919490000004</v>
      </c>
    </row>
    <row r="43" spans="1:15" s="3" customFormat="1" x14ac:dyDescent="0.25">
      <c r="A43" s="10" t="s">
        <v>71</v>
      </c>
      <c r="B43" s="111">
        <v>397.86652900000001</v>
      </c>
      <c r="C43" s="111">
        <v>581.678991</v>
      </c>
      <c r="D43" s="112">
        <v>979.5455199999999</v>
      </c>
      <c r="E43" s="114">
        <v>4.0125591996542E-3</v>
      </c>
      <c r="F43" s="115">
        <v>-1.3474882866513882E-2</v>
      </c>
      <c r="G43" s="115"/>
      <c r="H43" s="114">
        <v>2.151128545082807E-3</v>
      </c>
      <c r="I43" s="114">
        <v>9.8318404504330898E-3</v>
      </c>
      <c r="J43" s="115">
        <v>-4.4397081184170739E-2</v>
      </c>
      <c r="K43" s="115">
        <v>1.2795989479718273E-2</v>
      </c>
      <c r="M43" s="111">
        <v>416.35131200000001</v>
      </c>
      <c r="N43" s="111">
        <v>574.32987200000002</v>
      </c>
      <c r="O43" s="112">
        <v>992.92506900000012</v>
      </c>
    </row>
    <row r="44" spans="1:15" s="3" customFormat="1" x14ac:dyDescent="0.25">
      <c r="A44" s="181" t="s">
        <v>72</v>
      </c>
      <c r="B44" s="111">
        <v>374.07034800000002</v>
      </c>
      <c r="C44" s="111">
        <v>522.82664</v>
      </c>
      <c r="D44" s="112">
        <v>896.89698799999996</v>
      </c>
      <c r="E44" s="114">
        <v>3.6740020620394881E-3</v>
      </c>
      <c r="F44" s="115">
        <v>-0.11772195164872234</v>
      </c>
      <c r="G44" s="115"/>
      <c r="H44" s="114">
        <v>2.0224707151775996E-3</v>
      </c>
      <c r="I44" s="114">
        <v>8.8370874438475615E-3</v>
      </c>
      <c r="J44" s="115">
        <v>-2.2891024414912753E-2</v>
      </c>
      <c r="K44" s="115">
        <v>-0.14258659018456443</v>
      </c>
      <c r="M44" s="111">
        <v>382.83380599999998</v>
      </c>
      <c r="N44" s="111">
        <v>609.77194199999997</v>
      </c>
      <c r="O44" s="112">
        <v>1016.569538</v>
      </c>
    </row>
    <row r="45" spans="1:15" s="3" customFormat="1" x14ac:dyDescent="0.25">
      <c r="A45" s="182" t="s">
        <v>73</v>
      </c>
      <c r="B45" s="119">
        <v>936.20695599999999</v>
      </c>
      <c r="C45" s="119">
        <v>458.13122899999996</v>
      </c>
      <c r="D45" s="120">
        <v>1394.3381849999998</v>
      </c>
      <c r="E45" s="122">
        <v>5.7116942474004576E-3</v>
      </c>
      <c r="F45" s="123">
        <v>-4.3228645134600341E-2</v>
      </c>
      <c r="G45" s="115"/>
      <c r="H45" s="122">
        <v>5.0617515180742517E-3</v>
      </c>
      <c r="I45" s="122">
        <v>7.743572002050913E-3</v>
      </c>
      <c r="J45" s="123">
        <v>-1.7384920888229294E-2</v>
      </c>
      <c r="K45" s="123">
        <v>-3.8385318420521508E-2</v>
      </c>
      <c r="M45" s="119">
        <v>952.77080099999989</v>
      </c>
      <c r="N45" s="119">
        <v>476.41871300000003</v>
      </c>
      <c r="O45" s="120">
        <v>1457.3368840000001</v>
      </c>
    </row>
    <row r="46" spans="1:15" s="3" customFormat="1" x14ac:dyDescent="0.25">
      <c r="A46" s="56"/>
      <c r="B46" s="57"/>
      <c r="C46" s="57"/>
      <c r="D46" s="58"/>
      <c r="E46" s="142"/>
      <c r="F46" s="61"/>
      <c r="G46" s="106"/>
      <c r="H46" s="105"/>
      <c r="I46" s="105"/>
      <c r="J46" s="106"/>
      <c r="K46" s="106"/>
      <c r="L46" s="109"/>
      <c r="M46" s="57"/>
      <c r="N46" s="57"/>
      <c r="O46" s="112"/>
    </row>
    <row r="47" spans="1:15" s="109" customFormat="1" ht="17.45" customHeight="1" x14ac:dyDescent="0.25">
      <c r="A47" s="145" t="s">
        <v>97</v>
      </c>
      <c r="B47" s="57">
        <v>184957.11467800001</v>
      </c>
      <c r="C47" s="57">
        <v>59162.777705</v>
      </c>
      <c r="D47" s="58">
        <v>244119.892383</v>
      </c>
      <c r="E47" s="142">
        <v>1</v>
      </c>
      <c r="F47" s="61">
        <v>5.248619852525005E-3</v>
      </c>
      <c r="G47" s="106"/>
      <c r="H47" s="142">
        <v>1</v>
      </c>
      <c r="I47" s="142">
        <v>1</v>
      </c>
      <c r="J47" s="61">
        <v>6.2101597142893983E-3</v>
      </c>
      <c r="K47" s="61">
        <v>-3.0657670526378245E-2</v>
      </c>
      <c r="M47" s="57">
        <v>183815.59050299998</v>
      </c>
      <c r="N47" s="57">
        <v>61033.936006000004</v>
      </c>
      <c r="O47" s="58">
        <v>242845.289774</v>
      </c>
    </row>
    <row r="48" spans="1:15" s="109" customFormat="1" ht="17.45" customHeight="1" thickBot="1" x14ac:dyDescent="0.3">
      <c r="A48" s="183" t="s">
        <v>98</v>
      </c>
      <c r="B48" s="184">
        <v>4023.0500959999999</v>
      </c>
      <c r="C48" s="184">
        <v>0</v>
      </c>
      <c r="D48" s="185">
        <v>1852.72597</v>
      </c>
      <c r="E48" s="186"/>
      <c r="F48" s="187">
        <v>-0.53774910049467617</v>
      </c>
      <c r="G48" s="106"/>
      <c r="H48" s="105"/>
      <c r="I48" s="105"/>
      <c r="J48" s="106"/>
      <c r="K48" s="106"/>
      <c r="M48" s="149">
        <v>4096.2770630000005</v>
      </c>
      <c r="N48" s="149">
        <v>0</v>
      </c>
      <c r="O48" s="58">
        <v>4008.0527090000005</v>
      </c>
    </row>
    <row r="49" spans="1:15" s="109" customFormat="1" ht="14.45" customHeight="1" thickBot="1" x14ac:dyDescent="0.3">
      <c r="A49" s="88" t="s">
        <v>120</v>
      </c>
      <c r="B49" s="89">
        <v>18667.116822</v>
      </c>
      <c r="C49" s="89">
        <v>9314.7297040000012</v>
      </c>
      <c r="D49" s="90">
        <v>27981.846525999998</v>
      </c>
      <c r="E49" s="91"/>
      <c r="F49" s="188">
        <v>0.57513946281333861</v>
      </c>
      <c r="G49" s="106"/>
      <c r="H49" s="105"/>
      <c r="I49" s="105"/>
      <c r="J49" s="106"/>
      <c r="K49" s="106"/>
      <c r="M49" s="76">
        <v>17164.626811999999</v>
      </c>
      <c r="N49" s="76">
        <v>15824.622754</v>
      </c>
      <c r="O49" s="77">
        <v>17764.678738999999</v>
      </c>
    </row>
    <row r="50" spans="1:15" s="157" customFormat="1" x14ac:dyDescent="0.2">
      <c r="A50" s="82" t="s">
        <v>99</v>
      </c>
      <c r="B50" s="154"/>
      <c r="C50" s="154"/>
      <c r="D50" s="154"/>
      <c r="E50" s="155"/>
      <c r="F50" s="155"/>
      <c r="G50" s="154"/>
      <c r="H50" s="154"/>
      <c r="I50" s="156"/>
      <c r="M50" s="82"/>
      <c r="N50" s="82"/>
    </row>
    <row r="51" spans="1:15" s="3" customFormat="1" ht="26.45" customHeight="1" x14ac:dyDescent="0.25">
      <c r="A51" s="1057"/>
      <c r="B51" s="1057"/>
      <c r="C51" s="1057"/>
      <c r="D51" s="1057"/>
      <c r="E51" s="1057"/>
      <c r="F51" s="1057"/>
      <c r="G51" s="158"/>
      <c r="H51" s="158"/>
      <c r="I51" s="158"/>
      <c r="M51" s="159"/>
      <c r="N51" s="159"/>
    </row>
    <row r="52" spans="1:15" x14ac:dyDescent="0.25">
      <c r="A52" s="175"/>
      <c r="B52" s="8"/>
      <c r="C52" s="8"/>
    </row>
    <row r="53" spans="1:15" x14ac:dyDescent="0.25">
      <c r="A53" s="175"/>
      <c r="B53" s="8"/>
      <c r="C53" s="8"/>
    </row>
    <row r="54" spans="1:15" x14ac:dyDescent="0.2">
      <c r="A54" s="82"/>
      <c r="B54" s="8"/>
      <c r="C54" s="8"/>
    </row>
    <row r="66" spans="1:5" x14ac:dyDescent="0.25">
      <c r="A66" s="163"/>
      <c r="B66" s="176"/>
      <c r="C66" s="176"/>
      <c r="D66" s="176"/>
      <c r="E66" s="176"/>
    </row>
  </sheetData>
  <mergeCells count="5">
    <mergeCell ref="M1:O1"/>
    <mergeCell ref="H3:I3"/>
    <mergeCell ref="J3:K3"/>
    <mergeCell ref="A51:F5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F1 Comm</vt:lpstr>
      <vt:lpstr>F1 Série</vt:lpstr>
      <vt:lpstr>F2 GFP</vt:lpstr>
      <vt:lpstr>F2 Série</vt:lpstr>
      <vt:lpstr>F3 Dept</vt:lpstr>
      <vt:lpstr>F3 Série</vt:lpstr>
      <vt:lpstr>F4 Reg+CTU</vt:lpstr>
      <vt:lpstr>F4 Série</vt:lpstr>
      <vt:lpstr>F5 Ens</vt:lpstr>
      <vt:lpstr>F5 Série</vt:lpstr>
      <vt:lpstr>F6 BA et Synd</vt:lpstr>
      <vt:lpstr>F6 Série</vt:lpstr>
      <vt:lpstr>Corresp fonction Comm M14-M57</vt:lpstr>
      <vt:lpstr>Corresp fonction GFP M14-M57</vt:lpstr>
      <vt:lpstr>Corresp fonction DEPT M52-M57</vt:lpstr>
      <vt:lpstr>Corresp fonction REG M71-M57</vt:lpstr>
    </vt:vector>
  </TitlesOfParts>
  <Company>DSIC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 Xavier</dc:creator>
  <cp:lastModifiedBy>DE LAPASSE Benoit</cp:lastModifiedBy>
  <dcterms:created xsi:type="dcterms:W3CDTF">2022-05-11T13:37:16Z</dcterms:created>
  <dcterms:modified xsi:type="dcterms:W3CDTF">2026-06-03T09:37:05Z</dcterms:modified>
</cp:coreProperties>
</file>