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14370" activeTab="1"/>
  </bookViews>
  <sheets>
    <sheet name="tableau1" sheetId="3" r:id="rId1"/>
    <sheet name="tableau2" sheetId="1" r:id="rId2"/>
    <sheet name="graphique1" sheetId="4" r:id="rId3"/>
  </sheets>
  <externalReferences>
    <externalReference r:id="rId4"/>
  </externalReferences>
  <definedNames>
    <definedName name="_xlnm.Print_Area" localSheetId="1">tableau2!$A$1:$H$20</definedName>
  </definedNames>
  <calcPr calcId="125725"/>
</workbook>
</file>

<file path=xl/calcChain.xml><?xml version="1.0" encoding="utf-8"?>
<calcChain xmlns="http://schemas.openxmlformats.org/spreadsheetml/2006/main">
  <c r="F17" i="1"/>
  <c r="D17"/>
  <c r="F16"/>
  <c r="F15"/>
  <c r="D15"/>
  <c r="F14"/>
  <c r="F13"/>
  <c r="E13"/>
  <c r="F12"/>
  <c r="F11"/>
  <c r="F10"/>
  <c r="F9"/>
  <c r="F8"/>
  <c r="F7"/>
  <c r="F6"/>
  <c r="F5"/>
  <c r="D11" i="3" l="1"/>
  <c r="D8"/>
  <c r="D5"/>
  <c r="E30" i="4"/>
  <c r="E10"/>
  <c r="D16" i="3" l="1"/>
  <c r="D18" s="1"/>
  <c r="C5"/>
  <c r="B11"/>
  <c r="B8"/>
  <c r="B5"/>
  <c r="C11"/>
  <c r="C8"/>
  <c r="B16" l="1"/>
  <c r="B18" s="1"/>
  <c r="C16"/>
  <c r="C18" l="1"/>
</calcChain>
</file>

<file path=xl/sharedStrings.xml><?xml version="1.0" encoding="utf-8"?>
<sst xmlns="http://schemas.openxmlformats.org/spreadsheetml/2006/main" count="74" uniqueCount="52">
  <si>
    <t>Effectifs 2014</t>
  </si>
  <si>
    <t>Effectifs 2015</t>
  </si>
  <si>
    <t>Autres statuts</t>
  </si>
  <si>
    <t>Organismes communaux</t>
  </si>
  <si>
    <t xml:space="preserve">     Etablissements communaux</t>
  </si>
  <si>
    <t>Organismes intercommunaux</t>
  </si>
  <si>
    <t>Organismes départementaux</t>
  </si>
  <si>
    <t xml:space="preserve">     Communes</t>
  </si>
  <si>
    <t xml:space="preserve">     Autres groupements intercommunaux sans fiscalité propre</t>
  </si>
  <si>
    <t>Bénéficiaires de contrats aidés (2)</t>
  </si>
  <si>
    <t>Ensemble (1) + (2)</t>
  </si>
  <si>
    <t>Ensemble hors bénéficiares de contrats aidés (1)</t>
  </si>
  <si>
    <t>Contrats aidés (2)</t>
  </si>
  <si>
    <t>en milliers</t>
  </si>
  <si>
    <t>en %</t>
  </si>
  <si>
    <t>Evolution 2014-2015</t>
  </si>
  <si>
    <t>Source : Insee, SIASP.</t>
  </si>
  <si>
    <t>dont catégorie A</t>
  </si>
  <si>
    <t xml:space="preserve">       catégorie B</t>
  </si>
  <si>
    <t xml:space="preserve">       catégorie C</t>
  </si>
  <si>
    <t>Fonctionnaires</t>
  </si>
  <si>
    <t>Contractuels</t>
  </si>
  <si>
    <t xml:space="preserve">     Départements</t>
  </si>
  <si>
    <t>Effectifs 2016</t>
  </si>
  <si>
    <t>Evolution 2015-2016</t>
  </si>
  <si>
    <t>Champ : France hors Mayotte, emplois principaux au 31 décembre. Tous statuts, y compris assistants maternels et familiaux et apprentis.</t>
  </si>
  <si>
    <t>Part de femmes 2016</t>
  </si>
  <si>
    <r>
      <t>Régions,</t>
    </r>
    <r>
      <rPr>
        <sz val="11"/>
        <color indexed="8"/>
        <rFont val="ARIALNARROW"/>
      </rPr>
      <t xml:space="preserve"> y c. collectivités uniques de Guyane et Martinique en 2016</t>
    </r>
  </si>
  <si>
    <t>2013-2014</t>
  </si>
  <si>
    <t>2014-2015</t>
  </si>
  <si>
    <t>2015-2016</t>
  </si>
  <si>
    <r>
      <t xml:space="preserve">     Etablissements publics départementaux </t>
    </r>
    <r>
      <rPr>
        <vertAlign val="superscript"/>
        <sz val="11"/>
        <color indexed="8"/>
        <rFont val="ARIALNARROW"/>
      </rPr>
      <t>(b)</t>
    </r>
  </si>
  <si>
    <r>
      <t xml:space="preserve">Autres </t>
    </r>
    <r>
      <rPr>
        <b/>
        <vertAlign val="superscript"/>
        <sz val="11"/>
        <color indexed="8"/>
        <rFont val="ARIALNARROW"/>
      </rPr>
      <t>(c)</t>
    </r>
  </si>
  <si>
    <r>
      <t>Evolution 2014-2015</t>
    </r>
    <r>
      <rPr>
        <b/>
        <vertAlign val="superscript"/>
        <sz val="11"/>
        <color theme="1"/>
        <rFont val="ARIALNARROW"/>
      </rPr>
      <t xml:space="preserve"> (d)</t>
    </r>
  </si>
  <si>
    <r>
      <t xml:space="preserve">Evolution 2015-2016 </t>
    </r>
    <r>
      <rPr>
        <b/>
        <vertAlign val="superscript"/>
        <sz val="11"/>
        <color theme="1"/>
        <rFont val="ARIALNARROW"/>
      </rPr>
      <t>(e)</t>
    </r>
  </si>
  <si>
    <t>(b) Centres de gestion, services départementaux d'incendie et de secours, etc.</t>
  </si>
  <si>
    <t>(c) OPHLM, caisses de crédit municipal, régies, EPA locaux.</t>
  </si>
  <si>
    <t>(d) La métropole de Lyon a été créée au 1er janvier 2015. Elle reprend les compétences de la communauté urbaine (CU) de Lyon et exerce de plus sur son territoire les compétences d'un conseil départemental. Les évolutions 2014-2015 sont calculées à périmètre constant.</t>
  </si>
  <si>
    <t xml:space="preserve">       catégorie A</t>
  </si>
  <si>
    <t xml:space="preserve">       non précisé</t>
  </si>
  <si>
    <r>
      <t xml:space="preserve">     EPCI à fiscalité propre </t>
    </r>
    <r>
      <rPr>
        <vertAlign val="superscript"/>
        <sz val="11"/>
        <color indexed="8"/>
        <rFont val="ARIALNARROW"/>
      </rPr>
      <t>(a)</t>
    </r>
  </si>
  <si>
    <t>(a) Etablissements publics de coopération intercommunale à fiscalité propre, y compris métropole de Lyon en 2015 et 2016, métropole du Grand Paris et établissements publics territoriaux en 2016.</t>
  </si>
  <si>
    <t>Evolution des effectifs dans la fonction publique territoriale selon le type de collectivités</t>
  </si>
  <si>
    <t>(e) Les collectivités uniques de Martinique et Guyane ont été créées au 1er janvier 2016. Les évolutions 2015 et 2016 des régions et départements sont calculées à périmètre constant.</t>
  </si>
  <si>
    <t>Evolution des effectifs dans la fonction publique territoriale selon le statut</t>
  </si>
  <si>
    <t>Entrées, sorties et changements de statuts des fonctionnaires de la FPT</t>
  </si>
  <si>
    <t>Entrées, sorties et changements de statuts des contractuels de la FPT</t>
  </si>
  <si>
    <t>Entrées dans la FPT</t>
  </si>
  <si>
    <t>Changements de statut</t>
  </si>
  <si>
    <t>Solde</t>
  </si>
  <si>
    <t>Sorties de la FPT</t>
  </si>
  <si>
    <t>Champ : France hors Mayotte, emplois principaux au 31 décembre, agents fonctionnaires et contractuels.</t>
  </si>
</sst>
</file>

<file path=xl/styles.xml><?xml version="1.0" encoding="utf-8"?>
<styleSheet xmlns="http://schemas.openxmlformats.org/spreadsheetml/2006/main">
  <numFmts count="2">
    <numFmt numFmtId="164" formatCode="0.0"/>
    <numFmt numFmtId="165" formatCode="#,##0.0"/>
  </numFmts>
  <fonts count="15">
    <font>
      <sz val="11"/>
      <color theme="1"/>
      <name val="Calibri"/>
      <family val="2"/>
      <scheme val="minor"/>
    </font>
    <font>
      <b/>
      <sz val="11"/>
      <color theme="1"/>
      <name val="Calibri"/>
      <family val="2"/>
      <scheme val="minor"/>
    </font>
    <font>
      <b/>
      <sz val="10"/>
      <name val="ARIALNARROW"/>
    </font>
    <font>
      <sz val="10"/>
      <color theme="1"/>
      <name val="ARIALNARROW"/>
    </font>
    <font>
      <b/>
      <sz val="10"/>
      <color theme="1"/>
      <name val="ARIALNARROW"/>
    </font>
    <font>
      <sz val="11"/>
      <color theme="1"/>
      <name val="ARIALNARROW"/>
    </font>
    <font>
      <b/>
      <sz val="11"/>
      <color theme="1"/>
      <name val="ARIALNARROW"/>
    </font>
    <font>
      <b/>
      <sz val="11"/>
      <color indexed="8"/>
      <name val="ARIALNARROW"/>
    </font>
    <font>
      <sz val="11"/>
      <color indexed="8"/>
      <name val="ARIALNARROW"/>
    </font>
    <font>
      <b/>
      <sz val="11"/>
      <name val="ARIALNARROW"/>
    </font>
    <font>
      <sz val="11"/>
      <name val="ARIALNARROW"/>
    </font>
    <font>
      <i/>
      <sz val="11"/>
      <color theme="1"/>
      <name val="Calibri"/>
      <family val="2"/>
      <scheme val="minor"/>
    </font>
    <font>
      <vertAlign val="superscript"/>
      <sz val="11"/>
      <color indexed="8"/>
      <name val="ARIALNARROW"/>
    </font>
    <font>
      <b/>
      <vertAlign val="superscript"/>
      <sz val="11"/>
      <color indexed="8"/>
      <name val="ARIALNARROW"/>
    </font>
    <font>
      <b/>
      <vertAlign val="superscript"/>
      <sz val="11"/>
      <color theme="1"/>
      <name val="ARIALNARROW"/>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1" fillId="0" borderId="0" xfId="0" applyFont="1"/>
    <xf numFmtId="3" fontId="1" fillId="0" borderId="0" xfId="0" applyNumberFormat="1" applyFont="1" applyFill="1" applyBorder="1" applyAlignment="1">
      <alignment horizontal="center" vertical="center"/>
    </xf>
    <xf numFmtId="0" fontId="2" fillId="2" borderId="3" xfId="0" applyNumberFormat="1" applyFont="1" applyFill="1" applyBorder="1" applyAlignment="1" applyProtection="1">
      <alignment horizontal="left" vertical="center" wrapText="1"/>
    </xf>
    <xf numFmtId="0" fontId="4" fillId="2" borderId="0" xfId="0" applyFont="1" applyFill="1" applyBorder="1"/>
    <xf numFmtId="0" fontId="3" fillId="0" borderId="0" xfId="0" applyFont="1" applyBorder="1" applyAlignment="1">
      <alignment horizontal="left" indent="3"/>
    </xf>
    <xf numFmtId="0" fontId="3" fillId="0" borderId="3" xfId="0" applyFont="1" applyBorder="1"/>
    <xf numFmtId="0" fontId="4" fillId="2" borderId="1" xfId="0" applyFont="1" applyFill="1" applyBorder="1"/>
    <xf numFmtId="165" fontId="3" fillId="0" borderId="0" xfId="0" applyNumberFormat="1" applyFont="1" applyBorder="1" applyAlignment="1">
      <alignment horizontal="center" vertical="center"/>
    </xf>
    <xf numFmtId="165" fontId="4" fillId="2" borderId="1"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164" fontId="4" fillId="2" borderId="3" xfId="0"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4" fontId="4" fillId="2" borderId="1" xfId="0" applyNumberFormat="1" applyFont="1" applyFill="1" applyBorder="1" applyAlignment="1">
      <alignment horizontal="center" vertical="center"/>
    </xf>
    <xf numFmtId="0" fontId="3" fillId="0" borderId="0" xfId="0" applyFont="1" applyBorder="1" applyAlignment="1">
      <alignment horizontal="left" vertical="center" indent="3"/>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165" fontId="3" fillId="0" borderId="7" xfId="0" applyNumberFormat="1" applyFont="1" applyBorder="1" applyAlignment="1">
      <alignment horizontal="center" vertical="center"/>
    </xf>
    <xf numFmtId="165" fontId="4" fillId="2" borderId="4" xfId="0" applyNumberFormat="1" applyFont="1" applyFill="1" applyBorder="1" applyAlignment="1">
      <alignment horizontal="center" vertical="center"/>
    </xf>
    <xf numFmtId="165" fontId="3" fillId="0" borderId="10" xfId="0" applyNumberFormat="1" applyFont="1" applyBorder="1" applyAlignment="1">
      <alignment horizontal="center" vertical="center"/>
    </xf>
    <xf numFmtId="165" fontId="4" fillId="2" borderId="11" xfId="0" applyNumberFormat="1" applyFont="1" applyFill="1" applyBorder="1" applyAlignment="1">
      <alignment horizontal="center" vertical="center"/>
    </xf>
    <xf numFmtId="165" fontId="0" fillId="0" borderId="0" xfId="0" applyNumberFormat="1"/>
    <xf numFmtId="165" fontId="4" fillId="2" borderId="5"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165" fontId="4" fillId="2" borderId="7" xfId="0" applyNumberFormat="1" applyFont="1" applyFill="1" applyBorder="1" applyAlignment="1">
      <alignment horizontal="center" vertical="center"/>
    </xf>
    <xf numFmtId="165" fontId="4" fillId="2" borderId="0"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165" fontId="5" fillId="0" borderId="7"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6" fillId="2" borderId="4"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0" borderId="5"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center" wrapText="1"/>
    </xf>
    <xf numFmtId="0" fontId="6" fillId="0" borderId="3" xfId="0" applyFont="1" applyBorder="1" applyAlignment="1">
      <alignment horizontal="center" wrapText="1"/>
    </xf>
    <xf numFmtId="165" fontId="6" fillId="2" borderId="7" xfId="0" applyNumberFormat="1" applyFont="1" applyFill="1" applyBorder="1" applyAlignment="1">
      <alignment horizontal="center" vertical="center"/>
    </xf>
    <xf numFmtId="165" fontId="6" fillId="2" borderId="0"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164" fontId="5" fillId="0" borderId="7" xfId="0" applyNumberFormat="1" applyFont="1" applyBorder="1" applyAlignment="1">
      <alignment horizontal="center" vertical="center"/>
    </xf>
    <xf numFmtId="165" fontId="5" fillId="0" borderId="7"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165" fontId="5" fillId="0" borderId="4" xfId="0" applyNumberFormat="1" applyFont="1" applyBorder="1" applyAlignment="1">
      <alignment horizontal="center" vertical="center"/>
    </xf>
    <xf numFmtId="165" fontId="5" fillId="0" borderId="1"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7" fillId="2"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wrapText="1"/>
    </xf>
    <xf numFmtId="0" fontId="7" fillId="2" borderId="2"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164" fontId="5" fillId="0" borderId="7" xfId="0" applyNumberFormat="1" applyFont="1" applyFill="1" applyBorder="1" applyAlignment="1">
      <alignment horizontal="center" vertical="center"/>
    </xf>
    <xf numFmtId="0" fontId="11" fillId="0" borderId="0" xfId="0" applyFont="1"/>
    <xf numFmtId="0" fontId="4" fillId="0" borderId="0" xfId="0" applyFont="1" applyBorder="1" applyAlignment="1">
      <alignment horizontal="center" vertical="center" wrapText="1"/>
    </xf>
    <xf numFmtId="165" fontId="6" fillId="2" borderId="3" xfId="0" applyNumberFormat="1" applyFont="1" applyFill="1" applyBorder="1" applyAlignment="1">
      <alignment horizontal="center" vertical="center"/>
    </xf>
    <xf numFmtId="164" fontId="1" fillId="2" borderId="5" xfId="0" applyNumberFormat="1" applyFont="1" applyFill="1" applyBorder="1" applyAlignment="1">
      <alignment horizontal="center"/>
    </xf>
    <xf numFmtId="164" fontId="0" fillId="0" borderId="7" xfId="0" applyNumberFormat="1" applyBorder="1" applyAlignment="1">
      <alignment horizontal="center"/>
    </xf>
    <xf numFmtId="164" fontId="1" fillId="2" borderId="7"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0" borderId="7" xfId="0" applyNumberFormat="1" applyFont="1" applyBorder="1" applyAlignment="1">
      <alignment horizontal="center"/>
    </xf>
    <xf numFmtId="0" fontId="0" fillId="0" borderId="0" xfId="0" applyFill="1"/>
    <xf numFmtId="2" fontId="0" fillId="0" borderId="0" xfId="0" applyNumberFormat="1"/>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xf numFmtId="0" fontId="0" fillId="0" borderId="12" xfId="0" applyBorder="1"/>
    <xf numFmtId="0" fontId="0" fillId="0" borderId="12" xfId="0" applyBorder="1" applyAlignment="1">
      <alignment horizontal="center"/>
    </xf>
    <xf numFmtId="3" fontId="0" fillId="0" borderId="12" xfId="0" applyNumberFormat="1" applyBorder="1" applyAlignment="1">
      <alignment horizontal="center"/>
    </xf>
    <xf numFmtId="3" fontId="0" fillId="0" borderId="12" xfId="0" applyNumberFormat="1" applyFill="1" applyBorder="1" applyAlignment="1">
      <alignment horizontal="center" vertical="center"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5" fillId="0" borderId="8" xfId="0" applyFont="1" applyFill="1" applyBorder="1" applyAlignment="1"/>
    <xf numFmtId="0" fontId="0" fillId="0" borderId="9" xfId="0" applyBorder="1" applyAlignment="1"/>
    <xf numFmtId="0" fontId="6" fillId="0" borderId="6"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3" fillId="0" borderId="8" xfId="0" applyFont="1" applyBorder="1" applyAlignment="1"/>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11571101186978493"/>
          <c:y val="5.6905622953482733E-2"/>
          <c:w val="0.83054648019743749"/>
          <c:h val="0.89053185941333879"/>
        </c:manualLayout>
      </c:layout>
      <c:barChart>
        <c:barDir val="col"/>
        <c:grouping val="clustered"/>
        <c:ser>
          <c:idx val="1"/>
          <c:order val="0"/>
          <c:tx>
            <c:strRef>
              <c:f>graphique1!$A$8</c:f>
              <c:strCache>
                <c:ptCount val="1"/>
                <c:pt idx="0">
                  <c:v>2013-2014</c:v>
                </c:pt>
              </c:strCache>
            </c:strRef>
          </c:tx>
          <c:dLbls>
            <c:dLbl>
              <c:idx val="0"/>
              <c:delete val="1"/>
            </c:dLbl>
            <c:dLbl>
              <c:idx val="1"/>
              <c:delete val="1"/>
            </c:dLbl>
            <c:dLbl>
              <c:idx val="2"/>
              <c:delete val="1"/>
            </c:dLbl>
            <c:dLbl>
              <c:idx val="3"/>
              <c:layout>
                <c:manualLayout>
                  <c:x val="4.9959322813732013E-2"/>
                  <c:y val="1.7372421281216122E-2"/>
                </c:manualLayout>
              </c:layout>
              <c:tx>
                <c:rich>
                  <a:bodyPr/>
                  <a:lstStyle/>
                  <a:p>
                    <a:r>
                      <a:rPr lang="en-US">
                        <a:latin typeface="Arialnarrow"/>
                      </a:rPr>
                      <a:t>4</a:t>
                    </a:r>
                    <a:r>
                      <a:rPr lang="en-US" baseline="0">
                        <a:latin typeface="Arialnarrow"/>
                      </a:rPr>
                      <a:t> 319</a:t>
                    </a:r>
                    <a:endParaRPr lang="en-US">
                      <a:latin typeface="Arialnarrow"/>
                    </a:endParaRPr>
                  </a:p>
                </c:rich>
              </c:tx>
              <c:showVal val="1"/>
            </c:dLbl>
            <c:txPr>
              <a:bodyPr/>
              <a:lstStyle/>
              <a:p>
                <a:pPr>
                  <a:defRPr>
                    <a:latin typeface="Arialnarrow"/>
                  </a:defRPr>
                </a:pPr>
                <a:endParaRPr lang="fr-FR"/>
              </a:p>
            </c:txPr>
            <c:showVal val="1"/>
          </c:dLbls>
          <c:cat>
            <c:strRef>
              <c:f>[1]mobilite!$B$126:$E$126</c:f>
              <c:strCache>
                <c:ptCount val="4"/>
                <c:pt idx="0">
                  <c:v>entrées dans la FPT</c:v>
                </c:pt>
                <c:pt idx="2">
                  <c:v>changements de statut</c:v>
                </c:pt>
                <c:pt idx="3">
                  <c:v>solde</c:v>
                </c:pt>
              </c:strCache>
            </c:strRef>
          </c:cat>
          <c:val>
            <c:numRef>
              <c:f>graphique1!$B$8:$E$8</c:f>
              <c:numCache>
                <c:formatCode>#,##0</c:formatCode>
                <c:ptCount val="4"/>
                <c:pt idx="0">
                  <c:v>26344</c:v>
                </c:pt>
                <c:pt idx="1">
                  <c:v>-55790</c:v>
                </c:pt>
                <c:pt idx="2">
                  <c:v>44354</c:v>
                </c:pt>
                <c:pt idx="3">
                  <c:v>14908</c:v>
                </c:pt>
              </c:numCache>
            </c:numRef>
          </c:val>
        </c:ser>
        <c:ser>
          <c:idx val="2"/>
          <c:order val="1"/>
          <c:tx>
            <c:strRef>
              <c:f>graphique1!$A$9</c:f>
              <c:strCache>
                <c:ptCount val="1"/>
                <c:pt idx="0">
                  <c:v>2014-2015</c:v>
                </c:pt>
              </c:strCache>
            </c:strRef>
          </c:tx>
          <c:dLbls>
            <c:dLbl>
              <c:idx val="0"/>
              <c:delete val="1"/>
            </c:dLbl>
            <c:dLbl>
              <c:idx val="1"/>
              <c:delete val="1"/>
            </c:dLbl>
            <c:dLbl>
              <c:idx val="2"/>
              <c:delete val="1"/>
            </c:dLbl>
            <c:dLbl>
              <c:idx val="3"/>
              <c:layout>
                <c:manualLayout>
                  <c:x val="5.6916690194602375E-2"/>
                  <c:y val="0.16938144946865355"/>
                </c:manualLayout>
              </c:layout>
              <c:tx>
                <c:rich>
                  <a:bodyPr/>
                  <a:lstStyle/>
                  <a:p>
                    <a:r>
                      <a:rPr lang="en-US">
                        <a:latin typeface="Arialnarrow"/>
                      </a:rPr>
                      <a:t>-</a:t>
                    </a:r>
                    <a:r>
                      <a:rPr lang="en-US" baseline="0">
                        <a:latin typeface="Arialnarrow"/>
                      </a:rPr>
                      <a:t> 3 074</a:t>
                    </a:r>
                    <a:endParaRPr lang="en-US">
                      <a:latin typeface="Arialnarrow"/>
                    </a:endParaRPr>
                  </a:p>
                </c:rich>
              </c:tx>
              <c:showVal val="1"/>
            </c:dLbl>
            <c:txPr>
              <a:bodyPr/>
              <a:lstStyle/>
              <a:p>
                <a:pPr>
                  <a:defRPr>
                    <a:latin typeface="Arialnarrow"/>
                  </a:defRPr>
                </a:pPr>
                <a:endParaRPr lang="fr-FR"/>
              </a:p>
            </c:txPr>
            <c:showVal val="1"/>
          </c:dLbls>
          <c:cat>
            <c:strRef>
              <c:f>[1]mobilite!$B$126:$E$126</c:f>
              <c:strCache>
                <c:ptCount val="4"/>
                <c:pt idx="0">
                  <c:v>entrées dans la FPT</c:v>
                </c:pt>
                <c:pt idx="2">
                  <c:v>changements de statut</c:v>
                </c:pt>
                <c:pt idx="3">
                  <c:v>solde</c:v>
                </c:pt>
              </c:strCache>
            </c:strRef>
          </c:cat>
          <c:val>
            <c:numRef>
              <c:f>graphique1!$B$9:$E$9</c:f>
              <c:numCache>
                <c:formatCode>#,##0</c:formatCode>
                <c:ptCount val="4"/>
                <c:pt idx="0">
                  <c:v>26983</c:v>
                </c:pt>
                <c:pt idx="1">
                  <c:v>-58636</c:v>
                </c:pt>
                <c:pt idx="2">
                  <c:v>35972</c:v>
                </c:pt>
                <c:pt idx="3">
                  <c:v>4319</c:v>
                </c:pt>
              </c:numCache>
            </c:numRef>
          </c:val>
        </c:ser>
        <c:ser>
          <c:idx val="0"/>
          <c:order val="2"/>
          <c:tx>
            <c:strRef>
              <c:f>graphique1!$A$10</c:f>
              <c:strCache>
                <c:ptCount val="1"/>
                <c:pt idx="0">
                  <c:v>2015-2016</c:v>
                </c:pt>
              </c:strCache>
            </c:strRef>
          </c:tx>
          <c:val>
            <c:numRef>
              <c:f>graphique1!$B$10:$E$10</c:f>
              <c:numCache>
                <c:formatCode>#,##0</c:formatCode>
                <c:ptCount val="4"/>
                <c:pt idx="0">
                  <c:v>28555</c:v>
                </c:pt>
                <c:pt idx="1">
                  <c:v>-68555</c:v>
                </c:pt>
                <c:pt idx="2">
                  <c:v>36926</c:v>
                </c:pt>
                <c:pt idx="3">
                  <c:v>-3074</c:v>
                </c:pt>
              </c:numCache>
            </c:numRef>
          </c:val>
        </c:ser>
        <c:axId val="123023744"/>
        <c:axId val="123025280"/>
      </c:barChart>
      <c:catAx>
        <c:axId val="123023744"/>
        <c:scaling>
          <c:orientation val="minMax"/>
        </c:scaling>
        <c:axPos val="b"/>
        <c:tickLblPos val="nextTo"/>
        <c:txPr>
          <a:bodyPr/>
          <a:lstStyle/>
          <a:p>
            <a:pPr>
              <a:defRPr>
                <a:latin typeface="Arialnarrow"/>
              </a:defRPr>
            </a:pPr>
            <a:endParaRPr lang="fr-FR"/>
          </a:p>
        </c:txPr>
        <c:crossAx val="123025280"/>
        <c:crosses val="autoZero"/>
        <c:auto val="1"/>
        <c:lblAlgn val="ctr"/>
        <c:lblOffset val="100"/>
      </c:catAx>
      <c:valAx>
        <c:axId val="123025280"/>
        <c:scaling>
          <c:orientation val="minMax"/>
          <c:max val="120000"/>
          <c:min val="-120000"/>
        </c:scaling>
        <c:axPos val="l"/>
        <c:majorGridlines/>
        <c:numFmt formatCode="#,##0" sourceLinked="1"/>
        <c:tickLblPos val="nextTo"/>
        <c:txPr>
          <a:bodyPr/>
          <a:lstStyle/>
          <a:p>
            <a:pPr>
              <a:defRPr>
                <a:latin typeface="Arialanrrow"/>
              </a:defRPr>
            </a:pPr>
            <a:endParaRPr lang="fr-FR"/>
          </a:p>
        </c:txPr>
        <c:crossAx val="123023744"/>
        <c:crosses val="autoZero"/>
        <c:crossBetween val="between"/>
        <c:majorUnit val="60000"/>
      </c:valAx>
    </c:plotArea>
    <c:plotVisOnly val="1"/>
  </c:chart>
  <c:printSettings>
    <c:headerFooter/>
    <c:pageMargins b="0.75000000000000522" l="0.70000000000000062" r="0.70000000000000062" t="0.750000000000005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11406661004668769"/>
          <c:y val="7.5808249721293214E-2"/>
          <c:w val="0.85474921667698567"/>
          <c:h val="0.87959866220735783"/>
        </c:manualLayout>
      </c:layout>
      <c:barChart>
        <c:barDir val="col"/>
        <c:grouping val="clustered"/>
        <c:ser>
          <c:idx val="1"/>
          <c:order val="0"/>
          <c:tx>
            <c:strRef>
              <c:f>graphique1!$A$28</c:f>
              <c:strCache>
                <c:ptCount val="1"/>
                <c:pt idx="0">
                  <c:v>2013-2014</c:v>
                </c:pt>
              </c:strCache>
            </c:strRef>
          </c:tx>
          <c:cat>
            <c:strRef>
              <c:f>[1]mobilite!$B$132:$E$132</c:f>
              <c:strCache>
                <c:ptCount val="4"/>
                <c:pt idx="0">
                  <c:v>entrées dans la FPT</c:v>
                </c:pt>
                <c:pt idx="3">
                  <c:v>solde</c:v>
                </c:pt>
              </c:strCache>
            </c:strRef>
          </c:cat>
          <c:val>
            <c:numRef>
              <c:f>graphique1!$B$28:$E$28</c:f>
              <c:numCache>
                <c:formatCode>#,##0</c:formatCode>
                <c:ptCount val="4"/>
                <c:pt idx="0">
                  <c:v>117794</c:v>
                </c:pt>
                <c:pt idx="1">
                  <c:v>-77044</c:v>
                </c:pt>
                <c:pt idx="2">
                  <c:v>-39372</c:v>
                </c:pt>
                <c:pt idx="3">
                  <c:v>1378</c:v>
                </c:pt>
              </c:numCache>
            </c:numRef>
          </c:val>
        </c:ser>
        <c:ser>
          <c:idx val="2"/>
          <c:order val="1"/>
          <c:tx>
            <c:strRef>
              <c:f>graphique1!$A$29</c:f>
              <c:strCache>
                <c:ptCount val="1"/>
                <c:pt idx="0">
                  <c:v>2014-2015</c:v>
                </c:pt>
              </c:strCache>
            </c:strRef>
          </c:tx>
          <c:cat>
            <c:strRef>
              <c:f>[1]mobilite!$B$132:$E$132</c:f>
              <c:strCache>
                <c:ptCount val="4"/>
                <c:pt idx="0">
                  <c:v>entrées dans la FPT</c:v>
                </c:pt>
                <c:pt idx="3">
                  <c:v>solde</c:v>
                </c:pt>
              </c:strCache>
            </c:strRef>
          </c:cat>
          <c:val>
            <c:numRef>
              <c:f>graphique1!$B$29:$E$29</c:f>
              <c:numCache>
                <c:formatCode>#,##0</c:formatCode>
                <c:ptCount val="4"/>
                <c:pt idx="0">
                  <c:v>105471</c:v>
                </c:pt>
                <c:pt idx="1">
                  <c:v>-81476</c:v>
                </c:pt>
                <c:pt idx="2">
                  <c:v>-32202</c:v>
                </c:pt>
                <c:pt idx="3">
                  <c:v>-8207</c:v>
                </c:pt>
              </c:numCache>
            </c:numRef>
          </c:val>
        </c:ser>
        <c:ser>
          <c:idx val="0"/>
          <c:order val="2"/>
          <c:tx>
            <c:strRef>
              <c:f>graphique1!$A$30</c:f>
              <c:strCache>
                <c:ptCount val="1"/>
                <c:pt idx="0">
                  <c:v>2015-2016</c:v>
                </c:pt>
              </c:strCache>
            </c:strRef>
          </c:tx>
          <c:val>
            <c:numRef>
              <c:f>graphique1!$B$30:$E$30</c:f>
              <c:numCache>
                <c:formatCode>#,##0</c:formatCode>
                <c:ptCount val="4"/>
                <c:pt idx="0">
                  <c:v>106875</c:v>
                </c:pt>
                <c:pt idx="1">
                  <c:v>-80653</c:v>
                </c:pt>
                <c:pt idx="2">
                  <c:v>-25408</c:v>
                </c:pt>
                <c:pt idx="3">
                  <c:v>814</c:v>
                </c:pt>
              </c:numCache>
            </c:numRef>
          </c:val>
        </c:ser>
        <c:axId val="124347136"/>
        <c:axId val="124330368"/>
      </c:barChart>
      <c:catAx>
        <c:axId val="124347136"/>
        <c:scaling>
          <c:orientation val="minMax"/>
        </c:scaling>
        <c:axPos val="b"/>
        <c:majorTickMark val="none"/>
        <c:tickLblPos val="nextTo"/>
        <c:txPr>
          <a:bodyPr/>
          <a:lstStyle/>
          <a:p>
            <a:pPr>
              <a:defRPr>
                <a:latin typeface="Arialnarrow"/>
              </a:defRPr>
            </a:pPr>
            <a:endParaRPr lang="fr-FR"/>
          </a:p>
        </c:txPr>
        <c:crossAx val="124330368"/>
        <c:crosses val="autoZero"/>
        <c:auto val="1"/>
        <c:lblAlgn val="ctr"/>
        <c:lblOffset val="100"/>
      </c:catAx>
      <c:valAx>
        <c:axId val="124330368"/>
        <c:scaling>
          <c:orientation val="minMax"/>
          <c:max val="120000"/>
          <c:min val="-120000"/>
        </c:scaling>
        <c:axPos val="l"/>
        <c:majorGridlines/>
        <c:numFmt formatCode="#,##0" sourceLinked="1"/>
        <c:tickLblPos val="nextTo"/>
        <c:txPr>
          <a:bodyPr/>
          <a:lstStyle/>
          <a:p>
            <a:pPr>
              <a:defRPr>
                <a:latin typeface="Arialnarrow"/>
              </a:defRPr>
            </a:pPr>
            <a:endParaRPr lang="fr-FR"/>
          </a:p>
        </c:txPr>
        <c:crossAx val="124347136"/>
        <c:crosses val="autoZero"/>
        <c:crossBetween val="between"/>
        <c:majorUnit val="60000"/>
      </c:valAx>
    </c:plotArea>
    <c:legend>
      <c:legendPos val="r"/>
      <c:layout>
        <c:manualLayout>
          <c:xMode val="edge"/>
          <c:yMode val="edge"/>
          <c:x val="0.69628467756271561"/>
          <c:y val="7.7984883996523924E-2"/>
          <c:w val="0.16929749586470738"/>
          <c:h val="0.22827061333052417"/>
        </c:manualLayout>
      </c:layout>
      <c:txPr>
        <a:bodyPr/>
        <a:lstStyle/>
        <a:p>
          <a:pPr>
            <a:defRPr>
              <a:latin typeface="Arialnarrow"/>
            </a:defRPr>
          </a:pPr>
          <a:endParaRPr lang="fr-FR"/>
        </a:p>
      </c:txPr>
    </c:legend>
    <c:plotVisOnly val="1"/>
  </c:chart>
  <c:printSettings>
    <c:headerFooter/>
    <c:pageMargins b="0.750000000000005" l="0.70000000000000062" r="0.70000000000000062" t="0.75000000000000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13</xdr:col>
      <xdr:colOff>209550</xdr:colOff>
      <xdr:row>20</xdr:row>
      <xdr:rowOff>66675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23</xdr:row>
      <xdr:rowOff>85725</xdr:rowOff>
    </xdr:from>
    <xdr:to>
      <xdr:col>13</xdr:col>
      <xdr:colOff>247651</xdr:colOff>
      <xdr:row>38</xdr:row>
      <xdr:rowOff>76200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0.72909</cdr:x>
      <cdr:y>0.33551</cdr:y>
    </cdr:from>
    <cdr:to>
      <cdr:x>0.85836</cdr:x>
      <cdr:y>0.43649</cdr:y>
    </cdr:to>
    <cdr:sp macro="" textlink="">
      <cdr:nvSpPr>
        <cdr:cNvPr id="2" name="ZoneTexte 1"/>
        <cdr:cNvSpPr txBox="1"/>
      </cdr:nvSpPr>
      <cdr:spPr>
        <a:xfrm xmlns:a="http://schemas.openxmlformats.org/drawingml/2006/main">
          <a:off x="3486171" y="981080"/>
          <a:ext cx="618111" cy="2952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i="0">
              <a:latin typeface="Arialnarrow"/>
            </a:rPr>
            <a:t>14</a:t>
          </a:r>
          <a:r>
            <a:rPr lang="fr-FR" sz="1000" i="0" baseline="0">
              <a:latin typeface="Arialnarrow"/>
            </a:rPr>
            <a:t> 908</a:t>
          </a:r>
          <a:endParaRPr lang="fr-FR" sz="1000" i="1">
            <a:latin typeface="Arialnarrow"/>
          </a:endParaRPr>
        </a:p>
      </cdr:txBody>
    </cdr:sp>
  </cdr:relSizeAnchor>
  <cdr:relSizeAnchor xmlns:cdr="http://schemas.openxmlformats.org/drawingml/2006/chartDrawing">
    <cdr:from>
      <cdr:x>0.34462</cdr:x>
      <cdr:y>0.36808</cdr:y>
    </cdr:from>
    <cdr:to>
      <cdr:x>0.5259</cdr:x>
      <cdr:y>0.46254</cdr:y>
    </cdr:to>
    <cdr:sp macro="" textlink="">
      <cdr:nvSpPr>
        <cdr:cNvPr id="3" name="ZoneTexte 12"/>
        <cdr:cNvSpPr txBox="1"/>
      </cdr:nvSpPr>
      <cdr:spPr>
        <a:xfrm xmlns:a="http://schemas.openxmlformats.org/drawingml/2006/main">
          <a:off x="1647817" y="1076325"/>
          <a:ext cx="866799" cy="27621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000">
              <a:latin typeface="Arialnarrow"/>
            </a:rPr>
            <a:t>sorties de la FPT</a:t>
          </a:r>
        </a:p>
      </cdr:txBody>
    </cdr:sp>
  </cdr:relSizeAnchor>
</c:userShapes>
</file>

<file path=xl/drawings/drawing3.xml><?xml version="1.0" encoding="utf-8"?>
<c:userShapes xmlns:c="http://schemas.openxmlformats.org/drawingml/2006/chart">
  <cdr:relSizeAnchor xmlns:cdr="http://schemas.openxmlformats.org/drawingml/2006/chartDrawing">
    <cdr:from>
      <cdr:x>0.74803</cdr:x>
      <cdr:y>0.40624</cdr:y>
    </cdr:from>
    <cdr:to>
      <cdr:x>0.87116</cdr:x>
      <cdr:y>0.47448</cdr:y>
    </cdr:to>
    <cdr:sp macro="" textlink="">
      <cdr:nvSpPr>
        <cdr:cNvPr id="2" name="ZoneTexte 1"/>
        <cdr:cNvSpPr txBox="1"/>
      </cdr:nvSpPr>
      <cdr:spPr>
        <a:xfrm xmlns:a="http://schemas.openxmlformats.org/drawingml/2006/main">
          <a:off x="3576744" y="1156967"/>
          <a:ext cx="588752" cy="194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narrow"/>
            </a:rPr>
            <a:t>1</a:t>
          </a:r>
          <a:r>
            <a:rPr lang="fr-FR" sz="1000" baseline="0">
              <a:latin typeface="Arialnarrow"/>
            </a:rPr>
            <a:t> 378</a:t>
          </a:r>
          <a:endParaRPr lang="fr-FR" sz="1000">
            <a:latin typeface="Arialnarrow"/>
          </a:endParaRPr>
        </a:p>
      </cdr:txBody>
    </cdr:sp>
  </cdr:relSizeAnchor>
  <cdr:relSizeAnchor xmlns:cdr="http://schemas.openxmlformats.org/drawingml/2006/chartDrawing">
    <cdr:from>
      <cdr:x>0.34659</cdr:x>
      <cdr:y>0.36688</cdr:y>
    </cdr:from>
    <cdr:to>
      <cdr:x>0.51894</cdr:x>
      <cdr:y>0.44805</cdr:y>
    </cdr:to>
    <cdr:sp macro="" textlink="">
      <cdr:nvSpPr>
        <cdr:cNvPr id="3" name="ZoneTexte 12"/>
        <cdr:cNvSpPr txBox="1"/>
      </cdr:nvSpPr>
      <cdr:spPr>
        <a:xfrm xmlns:a="http://schemas.openxmlformats.org/drawingml/2006/main">
          <a:off x="1743075" y="1076325"/>
          <a:ext cx="866775" cy="238125"/>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000">
              <a:latin typeface="Arialnarrow"/>
            </a:rPr>
            <a:t>sorties de la FPT</a:t>
          </a:r>
        </a:p>
      </cdr:txBody>
    </cdr:sp>
  </cdr:relSizeAnchor>
  <cdr:relSizeAnchor xmlns:cdr="http://schemas.openxmlformats.org/drawingml/2006/chartDrawing">
    <cdr:from>
      <cdr:x>0.5642</cdr:x>
      <cdr:y>0.67936</cdr:y>
    </cdr:from>
    <cdr:to>
      <cdr:x>0.77254</cdr:x>
      <cdr:y>0.81247</cdr:y>
    </cdr:to>
    <cdr:sp macro="" textlink="">
      <cdr:nvSpPr>
        <cdr:cNvPr id="4" name="ZoneTexte 12"/>
        <cdr:cNvSpPr txBox="1"/>
      </cdr:nvSpPr>
      <cdr:spPr>
        <a:xfrm xmlns:a="http://schemas.openxmlformats.org/drawingml/2006/main">
          <a:off x="2697731" y="1934788"/>
          <a:ext cx="996188" cy="379094"/>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000">
              <a:latin typeface="Arialnarrow"/>
            </a:rPr>
            <a:t>changements</a:t>
          </a:r>
          <a:r>
            <a:rPr lang="fr-FR" sz="1000" baseline="0">
              <a:latin typeface="Arialnarrow"/>
            </a:rPr>
            <a:t> de statut</a:t>
          </a:r>
          <a:endParaRPr lang="fr-FR" sz="1000">
            <a:latin typeface="Arialnarrow"/>
          </a:endParaRPr>
        </a:p>
      </cdr:txBody>
    </cdr:sp>
  </cdr:relSizeAnchor>
  <cdr:relSizeAnchor xmlns:cdr="http://schemas.openxmlformats.org/drawingml/2006/chartDrawing">
    <cdr:from>
      <cdr:x>0.87276</cdr:x>
      <cdr:y>0.54181</cdr:y>
    </cdr:from>
    <cdr:to>
      <cdr:x>0.99589</cdr:x>
      <cdr:y>0.61005</cdr:y>
    </cdr:to>
    <cdr:sp macro="" textlink="">
      <cdr:nvSpPr>
        <cdr:cNvPr id="7" name="ZoneTexte 1"/>
        <cdr:cNvSpPr txBox="1"/>
      </cdr:nvSpPr>
      <cdr:spPr>
        <a:xfrm xmlns:a="http://schemas.openxmlformats.org/drawingml/2006/main">
          <a:off x="4181475" y="1543050"/>
          <a:ext cx="589925" cy="194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sz="1000">
            <a:latin typeface="Arialnarrow"/>
          </a:endParaRPr>
        </a:p>
      </cdr:txBody>
    </cdr:sp>
  </cdr:relSizeAnchor>
  <cdr:relSizeAnchor xmlns:cdr="http://schemas.openxmlformats.org/drawingml/2006/chartDrawing">
    <cdr:from>
      <cdr:x>0.79722</cdr:x>
      <cdr:y>0.60201</cdr:y>
    </cdr:from>
    <cdr:to>
      <cdr:x>0.92035</cdr:x>
      <cdr:y>0.67025</cdr:y>
    </cdr:to>
    <cdr:sp macro="" textlink="">
      <cdr:nvSpPr>
        <cdr:cNvPr id="8" name="ZoneTexte 1"/>
        <cdr:cNvSpPr txBox="1"/>
      </cdr:nvSpPr>
      <cdr:spPr>
        <a:xfrm xmlns:a="http://schemas.openxmlformats.org/drawingml/2006/main">
          <a:off x="3819525" y="1714500"/>
          <a:ext cx="589925" cy="194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latin typeface="Arialnarrow"/>
            </a:rPr>
            <a:t>- 8 207</a:t>
          </a:r>
        </a:p>
      </cdr:txBody>
    </cdr:sp>
  </cdr:relSizeAnchor>
  <cdr:relSizeAnchor xmlns:cdr="http://schemas.openxmlformats.org/drawingml/2006/chartDrawing">
    <cdr:from>
      <cdr:x>0.88662</cdr:x>
      <cdr:y>0.43144</cdr:y>
    </cdr:from>
    <cdr:to>
      <cdr:x>0.9741</cdr:x>
      <cdr:y>0.54181</cdr:y>
    </cdr:to>
    <cdr:sp macro="" textlink="">
      <cdr:nvSpPr>
        <cdr:cNvPr id="9" name="ZoneTexte 8"/>
        <cdr:cNvSpPr txBox="1"/>
      </cdr:nvSpPr>
      <cdr:spPr>
        <a:xfrm xmlns:a="http://schemas.openxmlformats.org/drawingml/2006/main">
          <a:off x="4239435" y="1228727"/>
          <a:ext cx="418290" cy="3143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fr-FR" sz="1000">
              <a:latin typeface="Arialnarrow"/>
              <a:ea typeface="+mn-ea"/>
              <a:cs typeface="+mn-cs"/>
            </a:rPr>
            <a:t>814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paceDESL\Fonctions\FPT\SIASP\OFL\2017\tableaux_dossi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1_bis112"/>
      <sheetName val="tab2_bis112"/>
      <sheetName val="age"/>
      <sheetName val="Tx_adm_communes"/>
      <sheetName val="Tx_adm_EPCI"/>
      <sheetName val="taille_filiere"/>
      <sheetName val="taille_categorie"/>
      <sheetName val="filiere_type_suppr"/>
      <sheetName val="mobilite"/>
      <sheetName val="les mobiles 2014_2015"/>
      <sheetName val="Caractéristiques des mobi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18">
          <cell r="B118" t="str">
            <v>entrées dans la FPT</v>
          </cell>
        </row>
        <row r="126">
          <cell r="B126" t="str">
            <v>entrées dans la FPT</v>
          </cell>
          <cell r="D126" t="str">
            <v>changements de statut</v>
          </cell>
          <cell r="E126" t="str">
            <v>solde</v>
          </cell>
        </row>
        <row r="132">
          <cell r="B132" t="str">
            <v>entrées dans la FPT</v>
          </cell>
          <cell r="E132" t="str">
            <v>solde</v>
          </cell>
        </row>
      </sheetData>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6"/>
  <sheetViews>
    <sheetView zoomScaleNormal="100" workbookViewId="0">
      <selection activeCell="A32" sqref="A32"/>
    </sheetView>
  </sheetViews>
  <sheetFormatPr baseColWidth="10" defaultRowHeight="15"/>
  <cols>
    <col min="1" max="1" width="65.42578125" customWidth="1"/>
    <col min="2" max="3" width="15" customWidth="1"/>
    <col min="4" max="4" width="14.7109375" customWidth="1"/>
    <col min="5" max="5" width="16.7109375" customWidth="1"/>
    <col min="6" max="6" width="17.42578125" customWidth="1"/>
    <col min="9" max="11" width="11.7109375" bestFit="1" customWidth="1"/>
  </cols>
  <sheetData>
    <row r="1" spans="1:9">
      <c r="A1" s="71" t="s">
        <v>42</v>
      </c>
    </row>
    <row r="3" spans="1:9" ht="32.25">
      <c r="A3" s="78"/>
      <c r="B3" s="36" t="s">
        <v>0</v>
      </c>
      <c r="C3" s="37" t="s">
        <v>1</v>
      </c>
      <c r="D3" s="38" t="s">
        <v>23</v>
      </c>
      <c r="E3" s="39" t="s">
        <v>33</v>
      </c>
      <c r="F3" s="40" t="s">
        <v>34</v>
      </c>
    </row>
    <row r="4" spans="1:9">
      <c r="A4" s="79"/>
      <c r="B4" s="80" t="s">
        <v>13</v>
      </c>
      <c r="C4" s="81"/>
      <c r="D4" s="82"/>
      <c r="E4" s="76" t="s">
        <v>14</v>
      </c>
      <c r="F4" s="77"/>
    </row>
    <row r="5" spans="1:9" s="1" customFormat="1" ht="17.25" customHeight="1">
      <c r="A5" s="52" t="s">
        <v>3</v>
      </c>
      <c r="B5" s="41">
        <f>B6+B7</f>
        <v>1168.1110000000001</v>
      </c>
      <c r="C5" s="61">
        <f>C6+C7</f>
        <v>1152.68</v>
      </c>
      <c r="D5" s="61">
        <f>D7+D6</f>
        <v>1140.1369999999999</v>
      </c>
      <c r="E5" s="43">
        <v>-1.321021717970299</v>
      </c>
      <c r="F5" s="43">
        <v>-1.088159766804317</v>
      </c>
    </row>
    <row r="6" spans="1:9">
      <c r="A6" s="53" t="s">
        <v>7</v>
      </c>
      <c r="B6" s="32">
        <v>1034.7940000000001</v>
      </c>
      <c r="C6" s="33">
        <v>1021.855</v>
      </c>
      <c r="D6" s="33">
        <v>1011.514</v>
      </c>
      <c r="E6" s="44">
        <v>-1.2503937981859266</v>
      </c>
      <c r="F6" s="44">
        <v>-1.011983109149537</v>
      </c>
    </row>
    <row r="7" spans="1:9">
      <c r="A7" s="53" t="s">
        <v>4</v>
      </c>
      <c r="B7" s="32">
        <v>133.31700000000001</v>
      </c>
      <c r="C7" s="33">
        <v>130.82499999999999</v>
      </c>
      <c r="D7" s="33">
        <v>128.62299999999999</v>
      </c>
      <c r="E7" s="44">
        <v>-1.8692289805501312</v>
      </c>
      <c r="F7" s="44">
        <v>-1.6831645327727882</v>
      </c>
    </row>
    <row r="8" spans="1:9" s="1" customFormat="1" ht="17.25" customHeight="1">
      <c r="A8" s="52" t="s">
        <v>5</v>
      </c>
      <c r="B8" s="41">
        <f>B9+B10</f>
        <v>274.113</v>
      </c>
      <c r="C8" s="42">
        <f>C9+C10</f>
        <v>288.024</v>
      </c>
      <c r="D8" s="42">
        <f>D10+D9</f>
        <v>299.77</v>
      </c>
      <c r="E8" s="43">
        <v>3.7198864565220617</v>
      </c>
      <c r="F8" s="43">
        <v>4.0781323778574006</v>
      </c>
    </row>
    <row r="9" spans="1:9" ht="17.25">
      <c r="A9" s="54" t="s">
        <v>40</v>
      </c>
      <c r="B9" s="32">
        <v>208.357</v>
      </c>
      <c r="C9" s="46">
        <v>221.65700000000001</v>
      </c>
      <c r="D9" s="46">
        <v>233.17500000000001</v>
      </c>
      <c r="E9" s="58">
        <v>4.6221090308370103</v>
      </c>
      <c r="F9" s="44">
        <v>5.1963168318618402</v>
      </c>
    </row>
    <row r="10" spans="1:9">
      <c r="A10" s="54" t="s">
        <v>8</v>
      </c>
      <c r="B10" s="45">
        <v>65.756</v>
      </c>
      <c r="C10" s="46">
        <v>66.367000000000004</v>
      </c>
      <c r="D10" s="46">
        <v>66.594999999999999</v>
      </c>
      <c r="E10" s="44">
        <v>0.92919277328305272</v>
      </c>
      <c r="F10" s="44">
        <v>0.34354423131978246</v>
      </c>
      <c r="H10" s="25"/>
      <c r="I10" s="25"/>
    </row>
    <row r="11" spans="1:9" s="1" customFormat="1" ht="17.25" customHeight="1">
      <c r="A11" s="52" t="s">
        <v>6</v>
      </c>
      <c r="B11" s="41">
        <f>B12+B13</f>
        <v>362.59100000000001</v>
      </c>
      <c r="C11" s="42">
        <f>C12+C13</f>
        <v>358.53800000000001</v>
      </c>
      <c r="D11" s="42">
        <f>D13+D12</f>
        <v>351.16099999999994</v>
      </c>
      <c r="E11" s="43">
        <v>-7.3144894150096715E-2</v>
      </c>
      <c r="F11" s="43">
        <v>-0.71559435893376155</v>
      </c>
    </row>
    <row r="12" spans="1:9">
      <c r="A12" s="53" t="s">
        <v>22</v>
      </c>
      <c r="B12" s="32">
        <v>295.33699999999999</v>
      </c>
      <c r="C12" s="46">
        <v>291.512</v>
      </c>
      <c r="D12" s="46">
        <v>284.32299999999998</v>
      </c>
      <c r="E12" s="58">
        <v>-1.1396129460036004E-2</v>
      </c>
      <c r="F12" s="44">
        <v>-0.81732748215693518</v>
      </c>
    </row>
    <row r="13" spans="1:9" ht="16.5">
      <c r="A13" s="53" t="s">
        <v>31</v>
      </c>
      <c r="B13" s="32">
        <v>67.254000000000005</v>
      </c>
      <c r="C13" s="33">
        <v>67.025999999999996</v>
      </c>
      <c r="D13" s="33">
        <v>66.837999999999994</v>
      </c>
      <c r="E13" s="44">
        <v>-0.33901329288965509</v>
      </c>
      <c r="F13" s="44">
        <v>-0.28048816877032795</v>
      </c>
    </row>
    <row r="14" spans="1:9" s="1" customFormat="1">
      <c r="A14" s="52" t="s">
        <v>27</v>
      </c>
      <c r="B14" s="41">
        <v>81.475999999999999</v>
      </c>
      <c r="C14" s="42">
        <v>81.885000000000005</v>
      </c>
      <c r="D14" s="42">
        <v>86.33</v>
      </c>
      <c r="E14" s="43">
        <v>0.50198831557760082</v>
      </c>
      <c r="F14" s="43">
        <v>-0.5524309461317336</v>
      </c>
    </row>
    <row r="15" spans="1:9" s="1" customFormat="1" ht="17.25" customHeight="1">
      <c r="A15" s="55" t="s">
        <v>32</v>
      </c>
      <c r="B15" s="41">
        <v>8.3629999999999995</v>
      </c>
      <c r="C15" s="42">
        <v>8.1809999999999992</v>
      </c>
      <c r="D15" s="42">
        <v>8.4220000000000006</v>
      </c>
      <c r="E15" s="47">
        <v>-2.1762525409542079</v>
      </c>
      <c r="F15" s="47">
        <v>2.9458501405696125</v>
      </c>
    </row>
    <row r="16" spans="1:9" s="1" customFormat="1" ht="17.25" customHeight="1">
      <c r="A16" s="56" t="s">
        <v>11</v>
      </c>
      <c r="B16" s="34">
        <f>B5+B8+B11+B14+B15</f>
        <v>1894.6540000000002</v>
      </c>
      <c r="C16" s="35">
        <f>C5+C8+C11+C14+C15</f>
        <v>1889.3080000000002</v>
      </c>
      <c r="D16" s="35">
        <f>D15+D14+D11+D8+D5</f>
        <v>1885.82</v>
      </c>
      <c r="E16" s="48">
        <v>-0.28216233676439095</v>
      </c>
      <c r="F16" s="48">
        <v>-0.18461786008422132</v>
      </c>
    </row>
    <row r="17" spans="1:6">
      <c r="A17" s="57" t="s">
        <v>9</v>
      </c>
      <c r="B17" s="49">
        <v>86.801000000000002</v>
      </c>
      <c r="C17" s="50">
        <v>94.933999999999997</v>
      </c>
      <c r="D17" s="50">
        <v>91.373000000000005</v>
      </c>
      <c r="E17" s="51">
        <v>9.3697077222612588</v>
      </c>
      <c r="F17" s="51">
        <v>-3.7510270293045695</v>
      </c>
    </row>
    <row r="18" spans="1:6" s="1" customFormat="1" ht="17.25" customHeight="1">
      <c r="A18" s="56" t="s">
        <v>10</v>
      </c>
      <c r="B18" s="34">
        <f>B16+B17</f>
        <v>1981.4550000000002</v>
      </c>
      <c r="C18" s="35">
        <f>C16+C17</f>
        <v>1984.2420000000002</v>
      </c>
      <c r="D18" s="35">
        <f>D16+D17</f>
        <v>1977.193</v>
      </c>
      <c r="E18" s="48">
        <v>0.14065421621990074</v>
      </c>
      <c r="F18" s="48">
        <v>-0.35524900692556655</v>
      </c>
    </row>
    <row r="19" spans="1:6">
      <c r="F19" s="2"/>
    </row>
    <row r="20" spans="1:6">
      <c r="A20" s="59" t="s">
        <v>41</v>
      </c>
      <c r="D20" s="68"/>
      <c r="E20" s="68"/>
    </row>
    <row r="21" spans="1:6">
      <c r="A21" s="59" t="s">
        <v>35</v>
      </c>
    </row>
    <row r="22" spans="1:6">
      <c r="A22" s="59" t="s">
        <v>36</v>
      </c>
    </row>
    <row r="23" spans="1:6">
      <c r="A23" s="59" t="s">
        <v>37</v>
      </c>
    </row>
    <row r="24" spans="1:6">
      <c r="A24" s="59" t="s">
        <v>43</v>
      </c>
    </row>
    <row r="25" spans="1:6">
      <c r="A25" s="59" t="s">
        <v>25</v>
      </c>
    </row>
    <row r="26" spans="1:6">
      <c r="A26" s="59" t="s">
        <v>16</v>
      </c>
    </row>
  </sheetData>
  <mergeCells count="3">
    <mergeCell ref="E4:F4"/>
    <mergeCell ref="A3:A4"/>
    <mergeCell ref="B4:D4"/>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H20"/>
  <sheetViews>
    <sheetView tabSelected="1" zoomScaleNormal="100" workbookViewId="0">
      <selection activeCell="C27" sqref="C27"/>
    </sheetView>
  </sheetViews>
  <sheetFormatPr baseColWidth="10" defaultRowHeight="15"/>
  <cols>
    <col min="1" max="1" width="46.5703125" customWidth="1"/>
    <col min="2" max="2" width="17.5703125" customWidth="1"/>
    <col min="3" max="3" width="13.42578125" customWidth="1"/>
    <col min="4" max="4" width="12.7109375" bestFit="1" customWidth="1"/>
    <col min="5" max="5" width="12.7109375" customWidth="1"/>
    <col min="6" max="6" width="11.85546875" customWidth="1"/>
  </cols>
  <sheetData>
    <row r="1" spans="1:8">
      <c r="A1" s="71" t="s">
        <v>44</v>
      </c>
    </row>
    <row r="3" spans="1:8" ht="38.25">
      <c r="A3" s="83"/>
      <c r="B3" s="16" t="s">
        <v>0</v>
      </c>
      <c r="C3" s="17" t="s">
        <v>1</v>
      </c>
      <c r="D3" s="18" t="s">
        <v>23</v>
      </c>
      <c r="E3" s="19" t="s">
        <v>15</v>
      </c>
      <c r="F3" s="20" t="s">
        <v>24</v>
      </c>
      <c r="G3" s="70" t="s">
        <v>26</v>
      </c>
    </row>
    <row r="4" spans="1:8" ht="15" customHeight="1">
      <c r="A4" s="79"/>
      <c r="B4" s="84" t="s">
        <v>13</v>
      </c>
      <c r="C4" s="85"/>
      <c r="D4" s="86"/>
      <c r="E4" s="87" t="s">
        <v>14</v>
      </c>
      <c r="F4" s="88"/>
      <c r="G4" s="69" t="s">
        <v>14</v>
      </c>
      <c r="H4" s="60"/>
    </row>
    <row r="5" spans="1:8" s="1" customFormat="1">
      <c r="A5" s="4" t="s">
        <v>20</v>
      </c>
      <c r="B5" s="26">
        <v>1468.02</v>
      </c>
      <c r="C5" s="27">
        <v>1472.3389999999999</v>
      </c>
      <c r="D5" s="28">
        <v>1469.2650000000001</v>
      </c>
      <c r="E5" s="10">
        <v>0.29420580101088267</v>
      </c>
      <c r="F5" s="10">
        <f>(D5-C5)/C5*100</f>
        <v>-0.20878343914002429</v>
      </c>
      <c r="G5" s="62">
        <v>58.798787148676382</v>
      </c>
    </row>
    <row r="6" spans="1:8">
      <c r="A6" s="15" t="s">
        <v>17</v>
      </c>
      <c r="B6" s="21">
        <v>134.83000000000001</v>
      </c>
      <c r="C6" s="8">
        <v>137.30500000000001</v>
      </c>
      <c r="D6" s="23">
        <v>137.435</v>
      </c>
      <c r="E6" s="11">
        <v>1.8356448861529291</v>
      </c>
      <c r="F6" s="11">
        <f t="shared" ref="F6:F17" si="0">(D6-C6)/C6*100</f>
        <v>9.4679727613703385E-2</v>
      </c>
      <c r="G6" s="63">
        <v>63.214610543165861</v>
      </c>
    </row>
    <row r="7" spans="1:8">
      <c r="A7" s="15" t="s">
        <v>18</v>
      </c>
      <c r="B7" s="21">
        <v>214.36</v>
      </c>
      <c r="C7" s="8">
        <v>217.09800000000001</v>
      </c>
      <c r="D7" s="23">
        <v>220.40199999999999</v>
      </c>
      <c r="E7" s="11">
        <v>1.277290539279716</v>
      </c>
      <c r="F7" s="11">
        <f t="shared" si="0"/>
        <v>1.5218933384922817</v>
      </c>
      <c r="G7" s="63">
        <v>64.412301158791664</v>
      </c>
    </row>
    <row r="8" spans="1:8" ht="15" customHeight="1">
      <c r="A8" s="15" t="s">
        <v>19</v>
      </c>
      <c r="B8" s="21">
        <v>1118.0039999999999</v>
      </c>
      <c r="C8" s="8">
        <v>1116.818</v>
      </c>
      <c r="D8" s="23">
        <v>1110.5440000000001</v>
      </c>
      <c r="E8" s="11">
        <v>-0.10608191026149476</v>
      </c>
      <c r="F8" s="11">
        <f t="shared" si="0"/>
        <v>-0.56177461323151012</v>
      </c>
      <c r="G8" s="63">
        <v>57.130559437536924</v>
      </c>
    </row>
    <row r="9" spans="1:8" s="1" customFormat="1">
      <c r="A9" s="4" t="s">
        <v>21</v>
      </c>
      <c r="B9" s="29">
        <v>364.19900000000001</v>
      </c>
      <c r="C9" s="30">
        <v>355.99200000000002</v>
      </c>
      <c r="D9" s="31">
        <v>356.80599999999998</v>
      </c>
      <c r="E9" s="10">
        <v>-2.2534383674859058</v>
      </c>
      <c r="F9" s="10">
        <f t="shared" si="0"/>
        <v>0.22865682374883833</v>
      </c>
      <c r="G9" s="64">
        <v>67.455143691529855</v>
      </c>
    </row>
    <row r="10" spans="1:8">
      <c r="A10" s="5" t="s">
        <v>38</v>
      </c>
      <c r="B10" s="21">
        <v>41.89</v>
      </c>
      <c r="C10" s="8">
        <v>42.344000000000001</v>
      </c>
      <c r="D10" s="23">
        <v>42.753</v>
      </c>
      <c r="E10" s="11">
        <v>1.0837908808784928</v>
      </c>
      <c r="F10" s="11">
        <f t="shared" si="0"/>
        <v>0.96589835631966481</v>
      </c>
      <c r="G10" s="63">
        <v>58.933875985310969</v>
      </c>
    </row>
    <row r="11" spans="1:8">
      <c r="A11" s="5" t="s">
        <v>18</v>
      </c>
      <c r="B11" s="21">
        <v>57.018000000000001</v>
      </c>
      <c r="C11" s="8">
        <v>54.447000000000003</v>
      </c>
      <c r="D11" s="23">
        <v>54.234000000000002</v>
      </c>
      <c r="E11" s="11">
        <v>-4.5091023887193478</v>
      </c>
      <c r="F11" s="11">
        <f t="shared" si="0"/>
        <v>-0.39120612705934388</v>
      </c>
      <c r="G11" s="63">
        <v>59.377881034037692</v>
      </c>
    </row>
    <row r="12" spans="1:8">
      <c r="A12" s="5" t="s">
        <v>19</v>
      </c>
      <c r="B12" s="21">
        <v>254.33600000000001</v>
      </c>
      <c r="C12" s="8">
        <v>245.41300000000001</v>
      </c>
      <c r="D12" s="23">
        <v>247.70699999999999</v>
      </c>
      <c r="E12" s="11">
        <v>-3.5083511575239061</v>
      </c>
      <c r="F12" s="11">
        <f t="shared" si="0"/>
        <v>0.93475080782190934</v>
      </c>
      <c r="G12" s="63">
        <v>70.719842394441827</v>
      </c>
    </row>
    <row r="13" spans="1:8">
      <c r="A13" s="5" t="s">
        <v>39</v>
      </c>
      <c r="B13" s="21">
        <v>10.955</v>
      </c>
      <c r="C13" s="8">
        <v>13.788</v>
      </c>
      <c r="D13" s="23">
        <v>12.112</v>
      </c>
      <c r="E13" s="11">
        <f>(C13-B13)/B13*100</f>
        <v>25.860337745321772</v>
      </c>
      <c r="F13" s="11">
        <f t="shared" si="0"/>
        <v>-12.155497534087614</v>
      </c>
      <c r="G13" s="63">
        <v>66.933619550858651</v>
      </c>
    </row>
    <row r="14" spans="1:8" s="1" customFormat="1">
      <c r="A14" s="4" t="s">
        <v>2</v>
      </c>
      <c r="B14" s="29">
        <v>62.435000000000002</v>
      </c>
      <c r="C14" s="30">
        <v>60.976999999999997</v>
      </c>
      <c r="D14" s="31">
        <v>59.749000000000002</v>
      </c>
      <c r="E14" s="10">
        <v>-2.3352286377833034</v>
      </c>
      <c r="F14" s="10">
        <f t="shared" si="0"/>
        <v>-2.0138740836708835</v>
      </c>
      <c r="G14" s="64">
        <v>84.540327034762086</v>
      </c>
    </row>
    <row r="15" spans="1:8" s="1" customFormat="1">
      <c r="A15" s="3" t="s">
        <v>11</v>
      </c>
      <c r="B15" s="22">
        <v>1894.654</v>
      </c>
      <c r="C15" s="9">
        <v>1889.308</v>
      </c>
      <c r="D15" s="24">
        <f>D14+D9+D5</f>
        <v>1885.8200000000002</v>
      </c>
      <c r="E15" s="12">
        <v>-0.28216233676439095</v>
      </c>
      <c r="F15" s="12">
        <f t="shared" si="0"/>
        <v>-0.18461786008421224</v>
      </c>
      <c r="G15" s="65">
        <v>61.252187377374298</v>
      </c>
    </row>
    <row r="16" spans="1:8" s="1" customFormat="1">
      <c r="A16" s="6" t="s">
        <v>12</v>
      </c>
      <c r="B16" s="21">
        <v>86.801000000000002</v>
      </c>
      <c r="C16" s="8">
        <v>94.933999999999997</v>
      </c>
      <c r="D16" s="23">
        <v>91.373000000000005</v>
      </c>
      <c r="E16" s="13">
        <v>9.3697077222612588</v>
      </c>
      <c r="F16" s="13">
        <f t="shared" si="0"/>
        <v>-3.751027029304562</v>
      </c>
      <c r="G16" s="66">
        <v>53.880249088899347</v>
      </c>
    </row>
    <row r="17" spans="1:7" s="1" customFormat="1">
      <c r="A17" s="7" t="s">
        <v>10</v>
      </c>
      <c r="B17" s="22">
        <v>1981.4549999999999</v>
      </c>
      <c r="C17" s="9">
        <v>1984.242</v>
      </c>
      <c r="D17" s="24">
        <f>D15+D16</f>
        <v>1977.1930000000002</v>
      </c>
      <c r="E17" s="14">
        <v>0.14065421621990076</v>
      </c>
      <c r="F17" s="14">
        <f t="shared" si="0"/>
        <v>-0.355249006925554</v>
      </c>
      <c r="G17" s="65">
        <v>60.911504339738208</v>
      </c>
    </row>
    <row r="19" spans="1:7">
      <c r="A19" s="59" t="s">
        <v>25</v>
      </c>
    </row>
    <row r="20" spans="1:7">
      <c r="A20" s="59" t="s">
        <v>16</v>
      </c>
    </row>
  </sheetData>
  <mergeCells count="3">
    <mergeCell ref="A3:A4"/>
    <mergeCell ref="B4:D4"/>
    <mergeCell ref="E4:F4"/>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dimension ref="A5:P41"/>
  <sheetViews>
    <sheetView workbookViewId="0">
      <selection activeCell="B36" sqref="B36"/>
    </sheetView>
  </sheetViews>
  <sheetFormatPr baseColWidth="10" defaultRowHeight="15"/>
  <cols>
    <col min="1" max="1" width="35" customWidth="1"/>
    <col min="2" max="2" width="20" customWidth="1"/>
    <col min="3" max="3" width="18.85546875" customWidth="1"/>
    <col min="4" max="4" width="26.7109375" customWidth="1"/>
  </cols>
  <sheetData>
    <row r="5" spans="1:5">
      <c r="A5" s="1" t="s">
        <v>45</v>
      </c>
    </row>
    <row r="7" spans="1:5">
      <c r="A7" s="72" t="s">
        <v>20</v>
      </c>
      <c r="B7" s="73" t="s">
        <v>47</v>
      </c>
      <c r="C7" s="73" t="s">
        <v>50</v>
      </c>
      <c r="D7" s="73" t="s">
        <v>48</v>
      </c>
      <c r="E7" s="74" t="s">
        <v>49</v>
      </c>
    </row>
    <row r="8" spans="1:5">
      <c r="A8" s="72" t="s">
        <v>28</v>
      </c>
      <c r="B8" s="74">
        <v>26344</v>
      </c>
      <c r="C8" s="74">
        <v>-55790</v>
      </c>
      <c r="D8" s="74">
        <v>44354</v>
      </c>
      <c r="E8" s="74">
        <v>14908</v>
      </c>
    </row>
    <row r="9" spans="1:5">
      <c r="A9" s="72" t="s">
        <v>29</v>
      </c>
      <c r="B9" s="74">
        <v>26983</v>
      </c>
      <c r="C9" s="74">
        <v>-58636</v>
      </c>
      <c r="D9" s="75">
        <v>35972</v>
      </c>
      <c r="E9" s="74">
        <v>4319</v>
      </c>
    </row>
    <row r="10" spans="1:5">
      <c r="A10" s="72" t="s">
        <v>30</v>
      </c>
      <c r="B10" s="74">
        <v>28555</v>
      </c>
      <c r="C10" s="74">
        <v>-68555</v>
      </c>
      <c r="D10" s="75">
        <v>36926</v>
      </c>
      <c r="E10" s="74">
        <f>SUM(B10:D10)</f>
        <v>-3074</v>
      </c>
    </row>
    <row r="25" spans="1:16">
      <c r="A25" s="1" t="s">
        <v>46</v>
      </c>
    </row>
    <row r="27" spans="1:16">
      <c r="A27" s="72" t="s">
        <v>21</v>
      </c>
      <c r="B27" s="73" t="s">
        <v>47</v>
      </c>
      <c r="C27" s="73" t="s">
        <v>50</v>
      </c>
      <c r="D27" s="73" t="s">
        <v>48</v>
      </c>
      <c r="E27" s="74" t="s">
        <v>49</v>
      </c>
    </row>
    <row r="28" spans="1:16">
      <c r="A28" s="72" t="s">
        <v>28</v>
      </c>
      <c r="B28" s="74">
        <v>117794</v>
      </c>
      <c r="C28" s="74">
        <v>-77044</v>
      </c>
      <c r="D28" s="74">
        <v>-39372</v>
      </c>
      <c r="E28" s="74">
        <v>1378</v>
      </c>
    </row>
    <row r="29" spans="1:16">
      <c r="A29" s="72" t="s">
        <v>29</v>
      </c>
      <c r="B29" s="74">
        <v>105471</v>
      </c>
      <c r="C29" s="74">
        <v>-81476</v>
      </c>
      <c r="D29" s="75">
        <v>-32202</v>
      </c>
      <c r="E29" s="74">
        <v>-8207</v>
      </c>
      <c r="O29" s="67"/>
      <c r="P29" s="67"/>
    </row>
    <row r="30" spans="1:16">
      <c r="A30" s="72" t="s">
        <v>30</v>
      </c>
      <c r="B30" s="74">
        <v>106875</v>
      </c>
      <c r="C30" s="74">
        <v>-80653</v>
      </c>
      <c r="D30" s="75">
        <v>-25408</v>
      </c>
      <c r="E30" s="74">
        <f>SUM(B30:D30)</f>
        <v>814</v>
      </c>
    </row>
    <row r="40" spans="1:1">
      <c r="A40" s="59" t="s">
        <v>51</v>
      </c>
    </row>
    <row r="41" spans="1:1">
      <c r="A41" s="59" t="s">
        <v>16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tableau1</vt:lpstr>
      <vt:lpstr>tableau2</vt:lpstr>
      <vt:lpstr>graphique1</vt:lpstr>
      <vt:lpstr>tableau2!Zone_d_impression</vt:lpstr>
    </vt:vector>
  </TitlesOfParts>
  <Company>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 Faustine DESL</dc:creator>
  <cp:lastModifiedBy>COSTIERGH</cp:lastModifiedBy>
  <cp:lastPrinted>2017-11-21T13:46:37Z</cp:lastPrinted>
  <dcterms:created xsi:type="dcterms:W3CDTF">2016-10-03T09:57:58Z</dcterms:created>
  <dcterms:modified xsi:type="dcterms:W3CDTF">2018-03-15T12:11:29Z</dcterms:modified>
</cp:coreProperties>
</file>