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75" windowWidth="27735" windowHeight="13470"/>
  </bookViews>
  <sheets>
    <sheet name="G1" sheetId="5" r:id="rId1"/>
    <sheet name="G2" sheetId="1" r:id="rId2"/>
    <sheet name="G3" sheetId="2" r:id="rId3"/>
    <sheet name="G4" sheetId="3" r:id="rId4"/>
    <sheet name="G5" sheetId="4" r:id="rId5"/>
    <sheet name="G6" sheetId="6" r:id="rId6"/>
    <sheet name="G7" sheetId="7" r:id="rId7"/>
    <sheet name="G8" sheetId="8" r:id="rId8"/>
    <sheet name="G9" sheetId="9" r:id="rId9"/>
    <sheet name="Enc 1" sheetId="10" r:id="rId10"/>
    <sheet name="Enc 2" sheetId="11" r:id="rId11"/>
  </sheets>
  <calcPr calcId="125725"/>
</workbook>
</file>

<file path=xl/calcChain.xml><?xml version="1.0" encoding="utf-8"?>
<calcChain xmlns="http://schemas.openxmlformats.org/spreadsheetml/2006/main">
  <c r="L22" i="10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L8"/>
  <c r="K8"/>
  <c r="J8"/>
  <c r="I8"/>
  <c r="H8"/>
  <c r="L7"/>
  <c r="K7"/>
  <c r="J7"/>
  <c r="I7"/>
  <c r="H7"/>
  <c r="L6"/>
  <c r="K6"/>
  <c r="J6"/>
  <c r="I6"/>
  <c r="H6"/>
  <c r="L5"/>
  <c r="K5"/>
  <c r="J5"/>
  <c r="I5"/>
  <c r="H5"/>
  <c r="I4"/>
  <c r="J4"/>
  <c r="K4"/>
  <c r="L4"/>
  <c r="H4"/>
  <c r="N6" i="9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O5"/>
  <c r="P5"/>
  <c r="Q5"/>
  <c r="R5"/>
  <c r="N5"/>
  <c r="N5" i="8"/>
  <c r="O5"/>
  <c r="P5"/>
  <c r="Q5"/>
  <c r="R5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S9" s="1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S17" s="1"/>
  <c r="N18"/>
  <c r="O18"/>
  <c r="P18"/>
  <c r="Q18"/>
  <c r="R18"/>
  <c r="S18" s="1"/>
  <c r="N19"/>
  <c r="O19"/>
  <c r="P19"/>
  <c r="Q19"/>
  <c r="R19"/>
  <c r="S19" s="1"/>
  <c r="N20"/>
  <c r="O20"/>
  <c r="P20"/>
  <c r="Q20"/>
  <c r="R20"/>
  <c r="S20" s="1"/>
  <c r="N21"/>
  <c r="O21"/>
  <c r="P21"/>
  <c r="Q21"/>
  <c r="R21"/>
  <c r="N22"/>
  <c r="O22"/>
  <c r="P22"/>
  <c r="Q22"/>
  <c r="R22"/>
  <c r="O4"/>
  <c r="P4"/>
  <c r="Q4"/>
  <c r="R4"/>
  <c r="N4"/>
  <c r="B72" i="6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C90"/>
  <c r="D90"/>
  <c r="E90"/>
  <c r="F90"/>
  <c r="B90"/>
  <c r="X48" i="3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AL48" i="1"/>
  <c r="AK48"/>
  <c r="AJ48"/>
  <c r="AI48"/>
  <c r="AH48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I30"/>
  <c r="AJ30"/>
  <c r="AK30"/>
  <c r="AL30"/>
  <c r="AH30"/>
  <c r="AF32"/>
  <c r="AF36"/>
  <c r="AF40"/>
  <c r="AF44"/>
  <c r="AF48"/>
  <c r="AA31"/>
  <c r="AB31"/>
  <c r="AC31"/>
  <c r="AD31"/>
  <c r="AE31"/>
  <c r="AF31" s="1"/>
  <c r="AA32"/>
  <c r="AB32"/>
  <c r="AC32"/>
  <c r="AD32"/>
  <c r="AE32"/>
  <c r="AA33"/>
  <c r="AB33"/>
  <c r="AC33"/>
  <c r="AD33"/>
  <c r="AE33"/>
  <c r="AF33" s="1"/>
  <c r="AA34"/>
  <c r="AB34"/>
  <c r="AC34"/>
  <c r="AD34"/>
  <c r="AE34"/>
  <c r="AF34" s="1"/>
  <c r="AA35"/>
  <c r="AB35"/>
  <c r="AC35"/>
  <c r="AD35"/>
  <c r="AE35"/>
  <c r="AF35" s="1"/>
  <c r="AA36"/>
  <c r="AB36"/>
  <c r="AC36"/>
  <c r="AD36"/>
  <c r="AE36"/>
  <c r="AA37"/>
  <c r="AB37"/>
  <c r="AC37"/>
  <c r="AD37"/>
  <c r="AE37"/>
  <c r="AF37" s="1"/>
  <c r="AA38"/>
  <c r="AB38"/>
  <c r="AC38"/>
  <c r="AD38"/>
  <c r="AE38"/>
  <c r="AF38" s="1"/>
  <c r="AA39"/>
  <c r="AB39"/>
  <c r="AC39"/>
  <c r="AD39"/>
  <c r="AE39"/>
  <c r="AF39" s="1"/>
  <c r="AA40"/>
  <c r="AB40"/>
  <c r="AC40"/>
  <c r="AD40"/>
  <c r="AE40"/>
  <c r="AA41"/>
  <c r="AB41"/>
  <c r="AC41"/>
  <c r="AD41"/>
  <c r="AE41"/>
  <c r="AF41" s="1"/>
  <c r="AA42"/>
  <c r="AB42"/>
  <c r="AC42"/>
  <c r="AD42"/>
  <c r="AE42"/>
  <c r="AF42" s="1"/>
  <c r="AA43"/>
  <c r="AB43"/>
  <c r="AC43"/>
  <c r="AD43"/>
  <c r="AE43"/>
  <c r="AF43" s="1"/>
  <c r="AA44"/>
  <c r="AB44"/>
  <c r="AC44"/>
  <c r="AD44"/>
  <c r="AE44"/>
  <c r="AA45"/>
  <c r="AB45"/>
  <c r="AC45"/>
  <c r="AD45"/>
  <c r="AE45"/>
  <c r="AF45" s="1"/>
  <c r="AA46"/>
  <c r="AB46"/>
  <c r="AC46"/>
  <c r="AD46"/>
  <c r="AE46"/>
  <c r="AF46" s="1"/>
  <c r="AA47"/>
  <c r="AB47"/>
  <c r="AC47"/>
  <c r="AD47"/>
  <c r="AE47"/>
  <c r="AF47" s="1"/>
  <c r="AA48"/>
  <c r="AB48"/>
  <c r="AC48"/>
  <c r="AD48"/>
  <c r="AE48"/>
  <c r="AB30"/>
  <c r="AC30"/>
  <c r="AD30"/>
  <c r="AE30"/>
  <c r="AA30"/>
  <c r="AF30" s="1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D7" i="5"/>
  <c r="D12"/>
  <c r="D11"/>
  <c r="D10"/>
  <c r="D8"/>
  <c r="D9"/>
  <c r="D6"/>
  <c r="D13"/>
  <c r="D16"/>
  <c r="D14"/>
  <c r="D17"/>
  <c r="D18"/>
  <c r="D23"/>
  <c r="D21"/>
  <c r="D22"/>
  <c r="D24"/>
  <c r="D20"/>
  <c r="D26"/>
  <c r="D15"/>
  <c r="S22" i="8" l="1"/>
  <c r="S16"/>
  <c r="S8"/>
  <c r="S21"/>
  <c r="S10"/>
  <c r="S7"/>
  <c r="S13"/>
  <c r="S5"/>
  <c r="S6"/>
  <c r="S4"/>
  <c r="S15"/>
  <c r="S12"/>
  <c r="S14"/>
  <c r="S11"/>
</calcChain>
</file>

<file path=xl/sharedStrings.xml><?xml version="1.0" encoding="utf-8"?>
<sst xmlns="http://schemas.openxmlformats.org/spreadsheetml/2006/main" count="626" uniqueCount="90">
  <si>
    <t>FM+DOM</t>
  </si>
  <si>
    <t>Ile-de-France</t>
  </si>
  <si>
    <t>Grand Est</t>
  </si>
  <si>
    <t>Hauts-de-France</t>
  </si>
  <si>
    <t>Normandie</t>
  </si>
  <si>
    <t>Centre-Val de Loire</t>
  </si>
  <si>
    <t>Bourgogne-Franche-Comté</t>
  </si>
  <si>
    <t>Pays-de-la-Loire</t>
  </si>
  <si>
    <t>Bretagne</t>
  </si>
  <si>
    <t>Nouvelle-Aquitaine</t>
  </si>
  <si>
    <t>Occitanie</t>
  </si>
  <si>
    <t>Auvergne-Rhône-Alpes</t>
  </si>
  <si>
    <t>PACA</t>
  </si>
  <si>
    <t>Corse</t>
  </si>
  <si>
    <t>Guadeloupe</t>
  </si>
  <si>
    <t>Guyane</t>
  </si>
  <si>
    <t>Martinique</t>
  </si>
  <si>
    <t>La Réunion</t>
  </si>
  <si>
    <t>Mayotte</t>
  </si>
  <si>
    <t>2018/2017</t>
  </si>
  <si>
    <t>2018/2014</t>
  </si>
  <si>
    <t>Tx croiss annuel moyen</t>
  </si>
  <si>
    <t>DÉPENSES DE FONCTIONNEMENT_x3</t>
  </si>
  <si>
    <t>Tx croiss ann moy</t>
  </si>
  <si>
    <t>Recettes d'investissement</t>
  </si>
  <si>
    <t>Épargne brute</t>
  </si>
  <si>
    <t>/ h. DGF</t>
  </si>
  <si>
    <t>Graphique 5 - Corrélation entre le taux de croissance annuel moyen de l'épargne brute et celui des recettes d'investissements des collectivités, selon la région</t>
  </si>
  <si>
    <t>Graphique 4 - Épargne brute par habitant DG des collectivités, selon les régions</t>
  </si>
  <si>
    <t>4a - Taux de croissance annuel moyen sur 2014-2018</t>
  </si>
  <si>
    <t>47b - Corrélation avec la situation en 2014</t>
  </si>
  <si>
    <t>Graphique 3 - Évolution des dépenses de fonctionnement consolidées par habitant DGF des collectivités locales, selon leur région</t>
  </si>
  <si>
    <t>2b - Moyenne annuelle sur 2014-2018 des dépenses par habitant DGF, comptes consolidés</t>
  </si>
  <si>
    <t>2a - Budgets principaux en 2018</t>
  </si>
  <si>
    <t>Graphique 2 - Taux de croissance des dépenses de fonctionnement des collectivités, selon leur région</t>
  </si>
  <si>
    <t>Île-de-France</t>
  </si>
  <si>
    <t>Pays de la Loire</t>
  </si>
  <si>
    <t>Provence-Alpes-Côte d'Azur</t>
  </si>
  <si>
    <t>Graphique 1 - Dépenses totales par habitant des collectivités locales en 2018, selon leur région</t>
  </si>
  <si>
    <t>Source : DGCL. Données DGFiP, comptes de gestion, budgets principaux ; Insee, populations municipales.</t>
  </si>
  <si>
    <t>Population</t>
  </si>
  <si>
    <t>Dépenses totales</t>
  </si>
  <si>
    <t>€/h.</t>
  </si>
  <si>
    <t>Tx de croissance</t>
  </si>
  <si>
    <t>Dépenses de fonctionnement, budgets principaux</t>
  </si>
  <si>
    <t xml:space="preserve">FM+DOM </t>
  </si>
  <si>
    <t>Population DGF</t>
  </si>
  <si>
    <t>Dépenses par habitant DGF</t>
  </si>
  <si>
    <t>POP DGF14</t>
  </si>
  <si>
    <t>POP DGF15</t>
  </si>
  <si>
    <t>POP DGF16</t>
  </si>
  <si>
    <t>POP DGF17</t>
  </si>
  <si>
    <t>POP DGF18</t>
  </si>
  <si>
    <t>Dépenses de fonctionnement comptes consolidés (hors fonds européens).</t>
  </si>
  <si>
    <t>base 100 en 2014</t>
  </si>
  <si>
    <t>Epargne brute par habitant DGF</t>
  </si>
  <si>
    <t>Epargne brute (comptes consolidés)</t>
  </si>
  <si>
    <t>Recettes d'investissement (hors emprunts)</t>
  </si>
  <si>
    <t>Dépenses d'investissement (hors remboursements)</t>
  </si>
  <si>
    <t>Taux d'autofinancement de l'investissement</t>
  </si>
  <si>
    <t>Graphqiue 6 - Taux d'autofinancement des investissements, selon les régions</t>
  </si>
  <si>
    <t>Épargne brute + Recettes d’investissement) / Dépenses d’investissement</t>
  </si>
  <si>
    <t>…7a : des régions continentales</t>
  </si>
  <si>
    <t>…7b : de Corse et d’outremer</t>
  </si>
  <si>
    <t>Graphique 7 – Investissements par habitant DGF des collectivités…</t>
  </si>
  <si>
    <t>Emprunts (comptes consolidés, hors fonds européens)</t>
  </si>
  <si>
    <t>Populatoin DGF</t>
  </si>
  <si>
    <t>€ par habitant DGF</t>
  </si>
  <si>
    <t>Graphique 8 – Emprunts par habitant DGF, selon la région</t>
  </si>
  <si>
    <t>8a - Taux de croissance annuel moyen sur 2014-2018</t>
  </si>
  <si>
    <t>8b - Corrélation avec la situation en 2014</t>
  </si>
  <si>
    <t>Dette (BP+BA)</t>
  </si>
  <si>
    <t>Epargne brute, comptes consolidés, hors Flux européens (€)</t>
  </si>
  <si>
    <t>Capacité de désendettement (Dette / Epargne brute), en années</t>
  </si>
  <si>
    <t>Graphique 9 – Capacité de désendettement des collectivités locales</t>
  </si>
  <si>
    <t>Graphique A (encadré 1) - Population DGF</t>
  </si>
  <si>
    <t>Graphique A - Épargne brute par habitant DGF</t>
  </si>
  <si>
    <t>Fusionnées</t>
  </si>
  <si>
    <t>Inchangées</t>
  </si>
  <si>
    <t>4 DOM</t>
  </si>
  <si>
    <t>Graphique B - Taux d'autofinancement des investissements</t>
  </si>
  <si>
    <t>Graphique D - Capacité de désendettement</t>
  </si>
  <si>
    <t>2 DOM</t>
  </si>
  <si>
    <t>Comptes consolidés. Hors Corse, Martinique et Guyane.</t>
  </si>
  <si>
    <t>Indice 100 = 2015</t>
  </si>
  <si>
    <t>Graphique C - Encours de dette par hbaitant DGF</t>
  </si>
  <si>
    <t>Graphique E - Évolution des dépenses de fonctionnement par habitant DGF des régions.</t>
  </si>
  <si>
    <t>Graphique F - Évolution de l'épargne brute par habitant DGF des régions</t>
  </si>
  <si>
    <t>Graphique G - Évolution de l'encours de dettes par habitant DGF des régions</t>
  </si>
  <si>
    <t>Graphique H - Capacité de désendettement des régions</t>
  </si>
</sst>
</file>

<file path=xl/styles.xml><?xml version="1.0" encoding="utf-8"?>
<styleSheet xmlns="http://schemas.openxmlformats.org/spreadsheetml/2006/main">
  <numFmts count="3">
    <numFmt numFmtId="164" formatCode="\+0.0%;\-0.0%"/>
    <numFmt numFmtId="165" formatCode="0.0"/>
    <numFmt numFmtId="166" formatCode="0.0&quot; ans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0" fillId="0" borderId="0" xfId="1" applyNumberFormat="1" applyFont="1" applyAlignment="1"/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/>
    <xf numFmtId="164" fontId="2" fillId="0" borderId="0" xfId="1" applyNumberFormat="1" applyFont="1" applyAlignment="1"/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top"/>
    </xf>
    <xf numFmtId="165" fontId="0" fillId="0" borderId="0" xfId="0" applyNumberFormat="1" applyAlignment="1"/>
    <xf numFmtId="3" fontId="0" fillId="0" borderId="3" xfId="0" applyNumberFormat="1" applyBorder="1" applyAlignment="1">
      <alignment vertical="top"/>
    </xf>
    <xf numFmtId="0" fontId="0" fillId="0" borderId="0" xfId="0" applyAlignment="1">
      <alignment horizontal="center"/>
    </xf>
    <xf numFmtId="3" fontId="2" fillId="0" borderId="3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0" fillId="0" borderId="0" xfId="0" applyNumberForma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3" fontId="0" fillId="0" borderId="0" xfId="0" applyNumberFormat="1" applyBorder="1"/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3" fontId="8" fillId="0" borderId="3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3" fontId="8" fillId="0" borderId="14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2" xfId="0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165" fontId="0" fillId="0" borderId="0" xfId="0" applyNumberFormat="1"/>
    <xf numFmtId="3" fontId="8" fillId="0" borderId="0" xfId="0" applyNumberFormat="1" applyFont="1" applyAlignment="1"/>
    <xf numFmtId="9" fontId="0" fillId="0" borderId="0" xfId="1" applyFont="1"/>
    <xf numFmtId="0" fontId="9" fillId="0" borderId="0" xfId="0" applyFont="1"/>
    <xf numFmtId="0" fontId="10" fillId="0" borderId="0" xfId="0" applyFont="1"/>
    <xf numFmtId="1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6" xfId="0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3" fontId="5" fillId="0" borderId="12" xfId="0" applyNumberFormat="1" applyFont="1" applyBorder="1" applyAlignment="1">
      <alignment vertical="top"/>
    </xf>
    <xf numFmtId="166" fontId="0" fillId="0" borderId="0" xfId="1" applyNumberFormat="1" applyFont="1" applyAlignment="1"/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1" fontId="2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9" fontId="0" fillId="0" borderId="23" xfId="1" applyFont="1" applyFill="1" applyBorder="1"/>
    <xf numFmtId="0" fontId="2" fillId="0" borderId="12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165" fontId="0" fillId="0" borderId="23" xfId="0" applyNumberFormat="1" applyBorder="1" applyAlignment="1"/>
    <xf numFmtId="0" fontId="0" fillId="0" borderId="24" xfId="0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166" fontId="0" fillId="0" borderId="23" xfId="1" applyNumberFormat="1" applyFont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40773354034970977"/>
          <c:y val="3.8903625110521672E-2"/>
          <c:w val="0.45562255937520052"/>
          <c:h val="0.84622151674011636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showVal val="1"/>
          </c:dLbls>
          <c:cat>
            <c:strRef>
              <c:f>'G1'!$A$6:$A$26</c:f>
              <c:strCache>
                <c:ptCount val="21"/>
                <c:pt idx="0">
                  <c:v>Bretagne</c:v>
                </c:pt>
                <c:pt idx="1">
                  <c:v>Grand Est</c:v>
                </c:pt>
                <c:pt idx="2">
                  <c:v>Bourgogne-Franche-Comté</c:v>
                </c:pt>
                <c:pt idx="3">
                  <c:v>Pays-de-la-Loire</c:v>
                </c:pt>
                <c:pt idx="4">
                  <c:v>Centre-Val de Loire</c:v>
                </c:pt>
                <c:pt idx="5">
                  <c:v>Normandie</c:v>
                </c:pt>
                <c:pt idx="6">
                  <c:v>Hauts-de-France</c:v>
                </c:pt>
                <c:pt idx="7">
                  <c:v>Nouvelle-Aquitaine</c:v>
                </c:pt>
                <c:pt idx="8">
                  <c:v>Auvergne-Rhône-Alpes</c:v>
                </c:pt>
                <c:pt idx="9">
                  <c:v>Ile-de-France</c:v>
                </c:pt>
                <c:pt idx="10">
                  <c:v>Occitanie</c:v>
                </c:pt>
                <c:pt idx="11">
                  <c:v>Provence-Alpes-Côte d'Azur</c:v>
                </c:pt>
                <c:pt idx="12">
                  <c:v>Corse</c:v>
                </c:pt>
                <c:pt idx="14">
                  <c:v>Mayotte</c:v>
                </c:pt>
                <c:pt idx="15">
                  <c:v>Guyane</c:v>
                </c:pt>
                <c:pt idx="16">
                  <c:v>Martinique</c:v>
                </c:pt>
                <c:pt idx="17">
                  <c:v>Guadeloupe</c:v>
                </c:pt>
                <c:pt idx="18">
                  <c:v>La Réunion</c:v>
                </c:pt>
                <c:pt idx="20">
                  <c:v>FM+DOM</c:v>
                </c:pt>
              </c:strCache>
            </c:strRef>
          </c:cat>
          <c:val>
            <c:numRef>
              <c:f>'G1'!$D$6:$D$26</c:f>
              <c:numCache>
                <c:formatCode>#,##0</c:formatCode>
                <c:ptCount val="21"/>
                <c:pt idx="0">
                  <c:v>3181.581730801342</c:v>
                </c:pt>
                <c:pt idx="1">
                  <c:v>3245.297040268204</c:v>
                </c:pt>
                <c:pt idx="2">
                  <c:v>3245.7208944536219</c:v>
                </c:pt>
                <c:pt idx="3">
                  <c:v>3259.2358784911812</c:v>
                </c:pt>
                <c:pt idx="4">
                  <c:v>3309.8944299834948</c:v>
                </c:pt>
                <c:pt idx="5">
                  <c:v>3357.6257897638638</c:v>
                </c:pt>
                <c:pt idx="6">
                  <c:v>3454.3059734348358</c:v>
                </c:pt>
                <c:pt idx="7">
                  <c:v>3461.6359198928458</c:v>
                </c:pt>
                <c:pt idx="8">
                  <c:v>3575.7809168363651</c:v>
                </c:pt>
                <c:pt idx="9">
                  <c:v>3655.5731453788335</c:v>
                </c:pt>
                <c:pt idx="10">
                  <c:v>3830.5808996421142</c:v>
                </c:pt>
                <c:pt idx="11">
                  <c:v>4028.1225169364793</c:v>
                </c:pt>
                <c:pt idx="12">
                  <c:v>5686.5441559751043</c:v>
                </c:pt>
                <c:pt idx="14">
                  <c:v>1960.3223087658566</c:v>
                </c:pt>
                <c:pt idx="15">
                  <c:v>4174.5108806495682</c:v>
                </c:pt>
                <c:pt idx="16">
                  <c:v>4942.1890951672058</c:v>
                </c:pt>
                <c:pt idx="17">
                  <c:v>4993.1053996331566</c:v>
                </c:pt>
                <c:pt idx="18">
                  <c:v>5465.7608668820903</c:v>
                </c:pt>
                <c:pt idx="20">
                  <c:v>3572.2046447445068</c:v>
                </c:pt>
              </c:numCache>
            </c:numRef>
          </c:val>
        </c:ser>
        <c:axId val="211387136"/>
        <c:axId val="211388672"/>
      </c:barChart>
      <c:catAx>
        <c:axId val="211387136"/>
        <c:scaling>
          <c:orientation val="minMax"/>
        </c:scaling>
        <c:axPos val="l"/>
        <c:tickLblPos val="nextTo"/>
        <c:crossAx val="211388672"/>
        <c:crosses val="autoZero"/>
        <c:auto val="1"/>
        <c:lblAlgn val="ctr"/>
        <c:lblOffset val="100"/>
      </c:catAx>
      <c:valAx>
        <c:axId val="211388672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138713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'G6'!$A$72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('G6'!$C$72,'G6'!$F$72)</c:f>
              <c:numCache>
                <c:formatCode>0%</c:formatCode>
                <c:ptCount val="2"/>
                <c:pt idx="0">
                  <c:v>0.97247655493526131</c:v>
                </c:pt>
                <c:pt idx="1">
                  <c:v>1.0513441155333008</c:v>
                </c:pt>
              </c:numCache>
            </c:numRef>
          </c:val>
        </c:ser>
        <c:ser>
          <c:idx val="1"/>
          <c:order val="1"/>
          <c:tx>
            <c:strRef>
              <c:f>'G6'!$A$73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('G6'!$C$73,'G6'!$F$73)</c:f>
              <c:numCache>
                <c:formatCode>0%</c:formatCode>
                <c:ptCount val="2"/>
                <c:pt idx="0">
                  <c:v>1.0737176847484644</c:v>
                </c:pt>
                <c:pt idx="1">
                  <c:v>1.1004540263691762</c:v>
                </c:pt>
              </c:numCache>
            </c:numRef>
          </c:val>
        </c:ser>
        <c:ser>
          <c:idx val="2"/>
          <c:order val="2"/>
          <c:tx>
            <c:strRef>
              <c:f>'G6'!$A$74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('G6'!$C$74,'G6'!$F$74)</c:f>
              <c:numCache>
                <c:formatCode>0%</c:formatCode>
                <c:ptCount val="2"/>
                <c:pt idx="0">
                  <c:v>1.0174002509347699</c:v>
                </c:pt>
                <c:pt idx="1">
                  <c:v>1.0072223396357292</c:v>
                </c:pt>
              </c:numCache>
            </c:numRef>
          </c:val>
        </c:ser>
        <c:ser>
          <c:idx val="3"/>
          <c:order val="3"/>
          <c:tx>
            <c:strRef>
              <c:f>'G6'!$A$75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('G6'!$C$75,'G6'!$F$75)</c:f>
              <c:numCache>
                <c:formatCode>0%</c:formatCode>
                <c:ptCount val="2"/>
                <c:pt idx="0">
                  <c:v>1.1335812214933585</c:v>
                </c:pt>
                <c:pt idx="1">
                  <c:v>1.0336291047599484</c:v>
                </c:pt>
              </c:numCache>
            </c:numRef>
          </c:val>
        </c:ser>
        <c:ser>
          <c:idx val="4"/>
          <c:order val="4"/>
          <c:tx>
            <c:strRef>
              <c:f>'G6'!$A$76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('G6'!$C$76,'G6'!$F$76)</c:f>
              <c:numCache>
                <c:formatCode>0%</c:formatCode>
                <c:ptCount val="2"/>
                <c:pt idx="0">
                  <c:v>1.1184434689255889</c:v>
                </c:pt>
                <c:pt idx="1">
                  <c:v>0.97796663759501801</c:v>
                </c:pt>
              </c:numCache>
            </c:numRef>
          </c:val>
        </c:ser>
        <c:ser>
          <c:idx val="5"/>
          <c:order val="5"/>
          <c:tx>
            <c:strRef>
              <c:f>'G6'!$A$77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('G6'!$C$77,'G6'!$F$77)</c:f>
              <c:numCache>
                <c:formatCode>0%</c:formatCode>
                <c:ptCount val="2"/>
                <c:pt idx="0">
                  <c:v>1.1193760338128271</c:v>
                </c:pt>
                <c:pt idx="1">
                  <c:v>1.0548577191684756</c:v>
                </c:pt>
              </c:numCache>
            </c:numRef>
          </c:val>
        </c:ser>
        <c:ser>
          <c:idx val="6"/>
          <c:order val="6"/>
          <c:tx>
            <c:strRef>
              <c:f>'G6'!$A$78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('G6'!$C$78,'G6'!$F$78)</c:f>
              <c:numCache>
                <c:formatCode>0%</c:formatCode>
                <c:ptCount val="2"/>
                <c:pt idx="0">
                  <c:v>1.0792594690032642</c:v>
                </c:pt>
                <c:pt idx="1">
                  <c:v>1.0906260224824926</c:v>
                </c:pt>
              </c:numCache>
            </c:numRef>
          </c:val>
        </c:ser>
        <c:ser>
          <c:idx val="7"/>
          <c:order val="7"/>
          <c:tx>
            <c:strRef>
              <c:f>'G6'!$A$79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('G6'!$C$79,'G6'!$F$79)</c:f>
              <c:numCache>
                <c:formatCode>0%</c:formatCode>
                <c:ptCount val="2"/>
                <c:pt idx="0">
                  <c:v>0.95923478011505958</c:v>
                </c:pt>
                <c:pt idx="1">
                  <c:v>1.0253773952654766</c:v>
                </c:pt>
              </c:numCache>
            </c:numRef>
          </c:val>
        </c:ser>
        <c:ser>
          <c:idx val="8"/>
          <c:order val="8"/>
          <c:tx>
            <c:strRef>
              <c:f>'G6'!$A$80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('G6'!$C$80,'G6'!$F$80)</c:f>
              <c:numCache>
                <c:formatCode>0%</c:formatCode>
                <c:ptCount val="2"/>
                <c:pt idx="0">
                  <c:v>1.0062551577211569</c:v>
                </c:pt>
                <c:pt idx="1">
                  <c:v>1.0224867561697031</c:v>
                </c:pt>
              </c:numCache>
            </c:numRef>
          </c:val>
        </c:ser>
        <c:ser>
          <c:idx val="9"/>
          <c:order val="9"/>
          <c:tx>
            <c:strRef>
              <c:f>'G6'!$A$81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('G6'!$C$81,'G6'!$F$81)</c:f>
              <c:numCache>
                <c:formatCode>0%</c:formatCode>
                <c:ptCount val="2"/>
                <c:pt idx="0">
                  <c:v>1.0599608937285243</c:v>
                </c:pt>
                <c:pt idx="1">
                  <c:v>0.9812306158095031</c:v>
                </c:pt>
              </c:numCache>
            </c:numRef>
          </c:val>
        </c:ser>
        <c:ser>
          <c:idx val="10"/>
          <c:order val="10"/>
          <c:tx>
            <c:strRef>
              <c:f>'G6'!$A$82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('G6'!$C$82,'G6'!$F$82)</c:f>
              <c:numCache>
                <c:formatCode>0%</c:formatCode>
                <c:ptCount val="2"/>
                <c:pt idx="0">
                  <c:v>1.1192110862053875</c:v>
                </c:pt>
                <c:pt idx="1">
                  <c:v>1.0611793437947963</c:v>
                </c:pt>
              </c:numCache>
            </c:numRef>
          </c:val>
        </c:ser>
        <c:ser>
          <c:idx val="11"/>
          <c:order val="11"/>
          <c:tx>
            <c:strRef>
              <c:f>'G6'!$A$83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('G6'!$C$83,'G6'!$F$83)</c:f>
              <c:numCache>
                <c:formatCode>0%</c:formatCode>
                <c:ptCount val="2"/>
                <c:pt idx="0">
                  <c:v>0.99595239330164231</c:v>
                </c:pt>
                <c:pt idx="1">
                  <c:v>1.0440139265980826</c:v>
                </c:pt>
              </c:numCache>
            </c:numRef>
          </c:val>
        </c:ser>
        <c:ser>
          <c:idx val="12"/>
          <c:order val="12"/>
          <c:tx>
            <c:strRef>
              <c:f>'G6'!$A$84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('G6'!$C$71,'G6'!$F$71)</c:f>
              <c:numCache>
                <c:formatCode>#,##0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('G6'!$C$84,'G6'!$F$84)</c:f>
              <c:numCache>
                <c:formatCode>0%</c:formatCode>
                <c:ptCount val="2"/>
                <c:pt idx="0">
                  <c:v>0.95526533668705749</c:v>
                </c:pt>
                <c:pt idx="1">
                  <c:v>1.057025753665197</c:v>
                </c:pt>
              </c:numCache>
            </c:numRef>
          </c:val>
        </c:ser>
        <c:ser>
          <c:idx val="13"/>
          <c:order val="13"/>
          <c:tx>
            <c:strRef>
              <c:f>'G6'!$A$90</c:f>
              <c:strCache>
                <c:ptCount val="1"/>
                <c:pt idx="0">
                  <c:v>FM+DOM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('G6'!$C$90,'G6'!$F$90)</c:f>
              <c:numCache>
                <c:formatCode>0%</c:formatCode>
                <c:ptCount val="2"/>
                <c:pt idx="0">
                  <c:v>1.0292898006647004</c:v>
                </c:pt>
                <c:pt idx="1">
                  <c:v>1.0361425326383122</c:v>
                </c:pt>
              </c:numCache>
            </c:numRef>
          </c:val>
        </c:ser>
        <c:marker val="1"/>
        <c:axId val="212843520"/>
        <c:axId val="212853504"/>
      </c:lineChart>
      <c:catAx>
        <c:axId val="212843520"/>
        <c:scaling>
          <c:orientation val="minMax"/>
        </c:scaling>
        <c:axPos val="b"/>
        <c:numFmt formatCode="#,##0" sourceLinked="1"/>
        <c:tickLblPos val="nextTo"/>
        <c:crossAx val="212853504"/>
        <c:crosses val="autoZero"/>
        <c:auto val="1"/>
        <c:lblAlgn val="ctr"/>
        <c:lblOffset val="100"/>
      </c:catAx>
      <c:valAx>
        <c:axId val="212853504"/>
        <c:scaling>
          <c:orientation val="minMax"/>
          <c:min val="0.95000000000000051"/>
        </c:scaling>
        <c:axPos val="l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212843520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64541360380999668"/>
          <c:y val="1.5755195306469055E-2"/>
          <c:w val="0.35208013102043895"/>
          <c:h val="0.87437179048271163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1694642820810468E-2"/>
          <c:y val="0.1032232128008795"/>
          <c:w val="0.54530794115851799"/>
          <c:h val="0.77747149374923175"/>
        </c:manualLayout>
      </c:layout>
      <c:lineChart>
        <c:grouping val="standard"/>
        <c:ser>
          <c:idx val="0"/>
          <c:order val="0"/>
          <c:tx>
            <c:strRef>
              <c:f>'G7'!$A$5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'G7'!$B$5:$F$5</c:f>
              <c:numCache>
                <c:formatCode>#,##0</c:formatCode>
                <c:ptCount val="5"/>
                <c:pt idx="0">
                  <c:v>838.89159087037785</c:v>
                </c:pt>
                <c:pt idx="1">
                  <c:v>779.04966971862655</c:v>
                </c:pt>
                <c:pt idx="2">
                  <c:v>781.59364021380259</c:v>
                </c:pt>
                <c:pt idx="3">
                  <c:v>808.29882822264256</c:v>
                </c:pt>
                <c:pt idx="4">
                  <c:v>786.56232203136562</c:v>
                </c:pt>
              </c:numCache>
            </c:numRef>
          </c:val>
        </c:ser>
        <c:ser>
          <c:idx val="1"/>
          <c:order val="1"/>
          <c:tx>
            <c:strRef>
              <c:f>'G7'!$A$6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'G7'!$B$6:$F$6</c:f>
              <c:numCache>
                <c:formatCode>#,##0</c:formatCode>
                <c:ptCount val="5"/>
                <c:pt idx="0">
                  <c:v>834.01684224386986</c:v>
                </c:pt>
                <c:pt idx="1">
                  <c:v>721.64278895682503</c:v>
                </c:pt>
                <c:pt idx="2">
                  <c:v>667.62862454729986</c:v>
                </c:pt>
                <c:pt idx="3">
                  <c:v>709.81718724091343</c:v>
                </c:pt>
                <c:pt idx="4">
                  <c:v>735.86517662612187</c:v>
                </c:pt>
              </c:numCache>
            </c:numRef>
          </c:val>
        </c:ser>
        <c:ser>
          <c:idx val="2"/>
          <c:order val="2"/>
          <c:tx>
            <c:strRef>
              <c:f>'G7'!$A$7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'G7'!$B$7:$F$7</c:f>
              <c:numCache>
                <c:formatCode>#,##0</c:formatCode>
                <c:ptCount val="5"/>
                <c:pt idx="0">
                  <c:v>752.91556754581768</c:v>
                </c:pt>
                <c:pt idx="1">
                  <c:v>703.34390362453132</c:v>
                </c:pt>
                <c:pt idx="2">
                  <c:v>675.83020274734247</c:v>
                </c:pt>
                <c:pt idx="3">
                  <c:v>685.75894012040578</c:v>
                </c:pt>
                <c:pt idx="4">
                  <c:v>755.0775264455666</c:v>
                </c:pt>
              </c:numCache>
            </c:numRef>
          </c:val>
        </c:ser>
        <c:ser>
          <c:idx val="3"/>
          <c:order val="3"/>
          <c:tx>
            <c:strRef>
              <c:f>'G7'!$A$8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'G7'!$B$8:$F$8</c:f>
              <c:numCache>
                <c:formatCode>#,##0</c:formatCode>
                <c:ptCount val="5"/>
                <c:pt idx="0">
                  <c:v>810.84331807295484</c:v>
                </c:pt>
                <c:pt idx="1">
                  <c:v>723.85195403916282</c:v>
                </c:pt>
                <c:pt idx="2">
                  <c:v>712.56628846885906</c:v>
                </c:pt>
                <c:pt idx="3">
                  <c:v>738.28945356950078</c:v>
                </c:pt>
                <c:pt idx="4">
                  <c:v>816.46767220735762</c:v>
                </c:pt>
              </c:numCache>
            </c:numRef>
          </c:val>
        </c:ser>
        <c:ser>
          <c:idx val="4"/>
          <c:order val="4"/>
          <c:tx>
            <c:strRef>
              <c:f>'G7'!$A$9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'G7'!$B$9:$F$9</c:f>
              <c:numCache>
                <c:formatCode>#,##0</c:formatCode>
                <c:ptCount val="5"/>
                <c:pt idx="0">
                  <c:v>703.28934314262335</c:v>
                </c:pt>
                <c:pt idx="1">
                  <c:v>654.41846588603698</c:v>
                </c:pt>
                <c:pt idx="2">
                  <c:v>674.50136581837523</c:v>
                </c:pt>
                <c:pt idx="3">
                  <c:v>718.17877540367328</c:v>
                </c:pt>
                <c:pt idx="4">
                  <c:v>789.27329741928577</c:v>
                </c:pt>
              </c:numCache>
            </c:numRef>
          </c:val>
        </c:ser>
        <c:ser>
          <c:idx val="5"/>
          <c:order val="5"/>
          <c:tx>
            <c:strRef>
              <c:f>'G7'!$A$10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'G7'!$B$10:$F$10</c:f>
              <c:numCache>
                <c:formatCode>#,##0</c:formatCode>
                <c:ptCount val="5"/>
                <c:pt idx="0">
                  <c:v>770.42911430527579</c:v>
                </c:pt>
                <c:pt idx="1">
                  <c:v>687.32376622973084</c:v>
                </c:pt>
                <c:pt idx="2">
                  <c:v>665.51419461519299</c:v>
                </c:pt>
                <c:pt idx="3">
                  <c:v>727.34208278289759</c:v>
                </c:pt>
                <c:pt idx="4">
                  <c:v>765.53666902388147</c:v>
                </c:pt>
              </c:numCache>
            </c:numRef>
          </c:val>
        </c:ser>
        <c:ser>
          <c:idx val="6"/>
          <c:order val="6"/>
          <c:tx>
            <c:strRef>
              <c:f>'G7'!$A$11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'G7'!$B$11:$F$11</c:f>
              <c:numCache>
                <c:formatCode>#,##0</c:formatCode>
                <c:ptCount val="5"/>
                <c:pt idx="0">
                  <c:v>862.53278640947747</c:v>
                </c:pt>
                <c:pt idx="1">
                  <c:v>779.59706999286755</c:v>
                </c:pt>
                <c:pt idx="2">
                  <c:v>742.54194810232434</c:v>
                </c:pt>
                <c:pt idx="3">
                  <c:v>774.19102288780448</c:v>
                </c:pt>
                <c:pt idx="4">
                  <c:v>799.90295356764477</c:v>
                </c:pt>
              </c:numCache>
            </c:numRef>
          </c:val>
        </c:ser>
        <c:ser>
          <c:idx val="7"/>
          <c:order val="7"/>
          <c:tx>
            <c:strRef>
              <c:f>'G7'!$A$12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'G7'!$B$12:$F$12</c:f>
              <c:numCache>
                <c:formatCode>#,##0</c:formatCode>
                <c:ptCount val="5"/>
                <c:pt idx="0">
                  <c:v>890.08242299992105</c:v>
                </c:pt>
                <c:pt idx="1">
                  <c:v>832.82586516263552</c:v>
                </c:pt>
                <c:pt idx="2">
                  <c:v>764.79817409801831</c:v>
                </c:pt>
                <c:pt idx="3">
                  <c:v>817.34286639484606</c:v>
                </c:pt>
                <c:pt idx="4">
                  <c:v>824.13951089903992</c:v>
                </c:pt>
              </c:numCache>
            </c:numRef>
          </c:val>
        </c:ser>
        <c:ser>
          <c:idx val="8"/>
          <c:order val="8"/>
          <c:tx>
            <c:strRef>
              <c:f>'G7'!$A$13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'G7'!$B$13:$F$13</c:f>
              <c:numCache>
                <c:formatCode>#,##0</c:formatCode>
                <c:ptCount val="5"/>
                <c:pt idx="0">
                  <c:v>862.3515780845587</c:v>
                </c:pt>
                <c:pt idx="1">
                  <c:v>798.50589011811633</c:v>
                </c:pt>
                <c:pt idx="2">
                  <c:v>768.77623137833848</c:v>
                </c:pt>
                <c:pt idx="3">
                  <c:v>825.51353131000997</c:v>
                </c:pt>
                <c:pt idx="4">
                  <c:v>832.26163291180853</c:v>
                </c:pt>
              </c:numCache>
            </c:numRef>
          </c:val>
        </c:ser>
        <c:ser>
          <c:idx val="9"/>
          <c:order val="9"/>
          <c:tx>
            <c:strRef>
              <c:f>'G7'!$A$14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'G7'!$B$14:$F$14</c:f>
              <c:numCache>
                <c:formatCode>#,##0</c:formatCode>
                <c:ptCount val="5"/>
                <c:pt idx="0">
                  <c:v>897.90377858269551</c:v>
                </c:pt>
                <c:pt idx="1">
                  <c:v>791.66756439534959</c:v>
                </c:pt>
                <c:pt idx="2">
                  <c:v>786.07863754167454</c:v>
                </c:pt>
                <c:pt idx="3">
                  <c:v>836.07438499204966</c:v>
                </c:pt>
                <c:pt idx="4">
                  <c:v>897.61255923418014</c:v>
                </c:pt>
              </c:numCache>
            </c:numRef>
          </c:val>
        </c:ser>
        <c:ser>
          <c:idx val="10"/>
          <c:order val="10"/>
          <c:tx>
            <c:strRef>
              <c:f>'G7'!$A$15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'G7'!$B$15:$F$15</c:f>
              <c:numCache>
                <c:formatCode>#,##0</c:formatCode>
                <c:ptCount val="5"/>
                <c:pt idx="0">
                  <c:v>923.78351944501446</c:v>
                </c:pt>
                <c:pt idx="1">
                  <c:v>790.43999159969042</c:v>
                </c:pt>
                <c:pt idx="2">
                  <c:v>817.81287397883204</c:v>
                </c:pt>
                <c:pt idx="3">
                  <c:v>832.37643104559322</c:v>
                </c:pt>
                <c:pt idx="4">
                  <c:v>922.77020864155111</c:v>
                </c:pt>
              </c:numCache>
            </c:numRef>
          </c:val>
        </c:ser>
        <c:ser>
          <c:idx val="11"/>
          <c:order val="11"/>
          <c:tx>
            <c:strRef>
              <c:f>'G7'!$A$16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'G7'!$B$16:$F$16</c:f>
              <c:numCache>
                <c:formatCode>#,##0</c:formatCode>
                <c:ptCount val="5"/>
                <c:pt idx="0">
                  <c:v>792.64594054925351</c:v>
                </c:pt>
                <c:pt idx="1">
                  <c:v>744.3702548775035</c:v>
                </c:pt>
                <c:pt idx="2">
                  <c:v>727.74068622449261</c:v>
                </c:pt>
                <c:pt idx="3">
                  <c:v>821.68839389273865</c:v>
                </c:pt>
                <c:pt idx="4">
                  <c:v>832.11649379904452</c:v>
                </c:pt>
              </c:numCache>
            </c:numRef>
          </c:val>
        </c:ser>
        <c:marker val="1"/>
        <c:axId val="212957440"/>
        <c:axId val="212967424"/>
      </c:lineChart>
      <c:catAx>
        <c:axId val="212957440"/>
        <c:scaling>
          <c:orientation val="minMax"/>
        </c:scaling>
        <c:axPos val="b"/>
        <c:numFmt formatCode="#,##0" sourceLinked="1"/>
        <c:tickLblPos val="nextTo"/>
        <c:crossAx val="212967424"/>
        <c:crosses val="autoZero"/>
        <c:auto val="1"/>
        <c:lblAlgn val="ctr"/>
        <c:lblOffset val="100"/>
      </c:catAx>
      <c:valAx>
        <c:axId val="212967424"/>
        <c:scaling>
          <c:orientation val="minMax"/>
          <c:max val="1400"/>
          <c:min val="400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295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00935929520464"/>
          <c:y val="1.6956623876776726E-3"/>
          <c:w val="0.35999064070479581"/>
          <c:h val="0.88641547905685347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1694642820810524E-2"/>
          <c:y val="0.10322321280087954"/>
          <c:w val="0.54530794115851799"/>
          <c:h val="0.77747149374923175"/>
        </c:manualLayout>
      </c:layout>
      <c:lineChart>
        <c:grouping val="standard"/>
        <c:ser>
          <c:idx val="0"/>
          <c:order val="0"/>
          <c:tx>
            <c:strRef>
              <c:f>'G7'!$A$5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'G7'!$B$5:$F$5</c:f>
              <c:numCache>
                <c:formatCode>#,##0</c:formatCode>
                <c:ptCount val="5"/>
                <c:pt idx="0">
                  <c:v>838.89159087037785</c:v>
                </c:pt>
                <c:pt idx="1">
                  <c:v>779.04966971862655</c:v>
                </c:pt>
                <c:pt idx="2">
                  <c:v>781.59364021380259</c:v>
                </c:pt>
                <c:pt idx="3">
                  <c:v>808.29882822264256</c:v>
                </c:pt>
                <c:pt idx="4">
                  <c:v>786.56232203136562</c:v>
                </c:pt>
              </c:numCache>
            </c:numRef>
          </c:val>
        </c:ser>
        <c:ser>
          <c:idx val="1"/>
          <c:order val="1"/>
          <c:tx>
            <c:strRef>
              <c:f>'G7'!$A$6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'G7'!$B$6:$F$6</c:f>
              <c:numCache>
                <c:formatCode>#,##0</c:formatCode>
                <c:ptCount val="5"/>
                <c:pt idx="0">
                  <c:v>834.01684224386986</c:v>
                </c:pt>
                <c:pt idx="1">
                  <c:v>721.64278895682503</c:v>
                </c:pt>
                <c:pt idx="2">
                  <c:v>667.62862454729986</c:v>
                </c:pt>
                <c:pt idx="3">
                  <c:v>709.81718724091343</c:v>
                </c:pt>
                <c:pt idx="4">
                  <c:v>735.86517662612187</c:v>
                </c:pt>
              </c:numCache>
            </c:numRef>
          </c:val>
        </c:ser>
        <c:ser>
          <c:idx val="2"/>
          <c:order val="2"/>
          <c:tx>
            <c:strRef>
              <c:f>'G7'!$A$7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'G7'!$B$7:$F$7</c:f>
              <c:numCache>
                <c:formatCode>#,##0</c:formatCode>
                <c:ptCount val="5"/>
                <c:pt idx="0">
                  <c:v>752.91556754581768</c:v>
                </c:pt>
                <c:pt idx="1">
                  <c:v>703.34390362453132</c:v>
                </c:pt>
                <c:pt idx="2">
                  <c:v>675.83020274734247</c:v>
                </c:pt>
                <c:pt idx="3">
                  <c:v>685.75894012040578</c:v>
                </c:pt>
                <c:pt idx="4">
                  <c:v>755.0775264455666</c:v>
                </c:pt>
              </c:numCache>
            </c:numRef>
          </c:val>
        </c:ser>
        <c:ser>
          <c:idx val="3"/>
          <c:order val="3"/>
          <c:tx>
            <c:strRef>
              <c:f>'G7'!$A$8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'G7'!$B$8:$F$8</c:f>
              <c:numCache>
                <c:formatCode>#,##0</c:formatCode>
                <c:ptCount val="5"/>
                <c:pt idx="0">
                  <c:v>810.84331807295484</c:v>
                </c:pt>
                <c:pt idx="1">
                  <c:v>723.85195403916282</c:v>
                </c:pt>
                <c:pt idx="2">
                  <c:v>712.56628846885906</c:v>
                </c:pt>
                <c:pt idx="3">
                  <c:v>738.28945356950078</c:v>
                </c:pt>
                <c:pt idx="4">
                  <c:v>816.46767220735762</c:v>
                </c:pt>
              </c:numCache>
            </c:numRef>
          </c:val>
        </c:ser>
        <c:ser>
          <c:idx val="4"/>
          <c:order val="4"/>
          <c:tx>
            <c:strRef>
              <c:f>'G7'!$A$9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'G7'!$B$9:$F$9</c:f>
              <c:numCache>
                <c:formatCode>#,##0</c:formatCode>
                <c:ptCount val="5"/>
                <c:pt idx="0">
                  <c:v>703.28934314262335</c:v>
                </c:pt>
                <c:pt idx="1">
                  <c:v>654.41846588603698</c:v>
                </c:pt>
                <c:pt idx="2">
                  <c:v>674.50136581837523</c:v>
                </c:pt>
                <c:pt idx="3">
                  <c:v>718.17877540367328</c:v>
                </c:pt>
                <c:pt idx="4">
                  <c:v>789.27329741928577</c:v>
                </c:pt>
              </c:numCache>
            </c:numRef>
          </c:val>
        </c:ser>
        <c:ser>
          <c:idx val="5"/>
          <c:order val="5"/>
          <c:tx>
            <c:strRef>
              <c:f>'G7'!$A$10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'G7'!$B$10:$F$10</c:f>
              <c:numCache>
                <c:formatCode>#,##0</c:formatCode>
                <c:ptCount val="5"/>
                <c:pt idx="0">
                  <c:v>770.42911430527579</c:v>
                </c:pt>
                <c:pt idx="1">
                  <c:v>687.32376622973084</c:v>
                </c:pt>
                <c:pt idx="2">
                  <c:v>665.51419461519299</c:v>
                </c:pt>
                <c:pt idx="3">
                  <c:v>727.34208278289759</c:v>
                </c:pt>
                <c:pt idx="4">
                  <c:v>765.53666902388147</c:v>
                </c:pt>
              </c:numCache>
            </c:numRef>
          </c:val>
        </c:ser>
        <c:ser>
          <c:idx val="6"/>
          <c:order val="6"/>
          <c:tx>
            <c:strRef>
              <c:f>'G7'!$A$11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'G7'!$B$11:$F$11</c:f>
              <c:numCache>
                <c:formatCode>#,##0</c:formatCode>
                <c:ptCount val="5"/>
                <c:pt idx="0">
                  <c:v>862.53278640947747</c:v>
                </c:pt>
                <c:pt idx="1">
                  <c:v>779.59706999286755</c:v>
                </c:pt>
                <c:pt idx="2">
                  <c:v>742.54194810232434</c:v>
                </c:pt>
                <c:pt idx="3">
                  <c:v>774.19102288780448</c:v>
                </c:pt>
                <c:pt idx="4">
                  <c:v>799.90295356764477</c:v>
                </c:pt>
              </c:numCache>
            </c:numRef>
          </c:val>
        </c:ser>
        <c:ser>
          <c:idx val="7"/>
          <c:order val="7"/>
          <c:tx>
            <c:strRef>
              <c:f>'G7'!$A$12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'G7'!$B$12:$F$12</c:f>
              <c:numCache>
                <c:formatCode>#,##0</c:formatCode>
                <c:ptCount val="5"/>
                <c:pt idx="0">
                  <c:v>890.08242299992105</c:v>
                </c:pt>
                <c:pt idx="1">
                  <c:v>832.82586516263552</c:v>
                </c:pt>
                <c:pt idx="2">
                  <c:v>764.79817409801831</c:v>
                </c:pt>
                <c:pt idx="3">
                  <c:v>817.34286639484606</c:v>
                </c:pt>
                <c:pt idx="4">
                  <c:v>824.13951089903992</c:v>
                </c:pt>
              </c:numCache>
            </c:numRef>
          </c:val>
        </c:ser>
        <c:ser>
          <c:idx val="8"/>
          <c:order val="8"/>
          <c:tx>
            <c:strRef>
              <c:f>'G7'!$A$13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'G7'!$B$13:$F$13</c:f>
              <c:numCache>
                <c:formatCode>#,##0</c:formatCode>
                <c:ptCount val="5"/>
                <c:pt idx="0">
                  <c:v>862.3515780845587</c:v>
                </c:pt>
                <c:pt idx="1">
                  <c:v>798.50589011811633</c:v>
                </c:pt>
                <c:pt idx="2">
                  <c:v>768.77623137833848</c:v>
                </c:pt>
                <c:pt idx="3">
                  <c:v>825.51353131000997</c:v>
                </c:pt>
                <c:pt idx="4">
                  <c:v>832.26163291180853</c:v>
                </c:pt>
              </c:numCache>
            </c:numRef>
          </c:val>
        </c:ser>
        <c:ser>
          <c:idx val="9"/>
          <c:order val="9"/>
          <c:tx>
            <c:strRef>
              <c:f>'G7'!$A$14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'G7'!$B$14:$F$14</c:f>
              <c:numCache>
                <c:formatCode>#,##0</c:formatCode>
                <c:ptCount val="5"/>
                <c:pt idx="0">
                  <c:v>897.90377858269551</c:v>
                </c:pt>
                <c:pt idx="1">
                  <c:v>791.66756439534959</c:v>
                </c:pt>
                <c:pt idx="2">
                  <c:v>786.07863754167454</c:v>
                </c:pt>
                <c:pt idx="3">
                  <c:v>836.07438499204966</c:v>
                </c:pt>
                <c:pt idx="4">
                  <c:v>897.61255923418014</c:v>
                </c:pt>
              </c:numCache>
            </c:numRef>
          </c:val>
        </c:ser>
        <c:ser>
          <c:idx val="10"/>
          <c:order val="10"/>
          <c:tx>
            <c:strRef>
              <c:f>'G7'!$A$15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'G7'!$B$15:$F$15</c:f>
              <c:numCache>
                <c:formatCode>#,##0</c:formatCode>
                <c:ptCount val="5"/>
                <c:pt idx="0">
                  <c:v>923.78351944501446</c:v>
                </c:pt>
                <c:pt idx="1">
                  <c:v>790.43999159969042</c:v>
                </c:pt>
                <c:pt idx="2">
                  <c:v>817.81287397883204</c:v>
                </c:pt>
                <c:pt idx="3">
                  <c:v>832.37643104559322</c:v>
                </c:pt>
                <c:pt idx="4">
                  <c:v>922.77020864155111</c:v>
                </c:pt>
              </c:numCache>
            </c:numRef>
          </c:val>
        </c:ser>
        <c:ser>
          <c:idx val="11"/>
          <c:order val="11"/>
          <c:tx>
            <c:strRef>
              <c:f>'G7'!$A$16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'G7'!$B$16:$F$16</c:f>
              <c:numCache>
                <c:formatCode>#,##0</c:formatCode>
                <c:ptCount val="5"/>
                <c:pt idx="0">
                  <c:v>792.64594054925351</c:v>
                </c:pt>
                <c:pt idx="1">
                  <c:v>744.3702548775035</c:v>
                </c:pt>
                <c:pt idx="2">
                  <c:v>727.74068622449261</c:v>
                </c:pt>
                <c:pt idx="3">
                  <c:v>821.68839389273865</c:v>
                </c:pt>
                <c:pt idx="4">
                  <c:v>832.11649379904452</c:v>
                </c:pt>
              </c:numCache>
            </c:numRef>
          </c:val>
        </c:ser>
        <c:ser>
          <c:idx val="12"/>
          <c:order val="12"/>
          <c:tx>
            <c:strRef>
              <c:f>'G7'!$A$17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'G7'!$B$17:$F$17</c:f>
              <c:numCache>
                <c:formatCode>#,##0</c:formatCode>
                <c:ptCount val="5"/>
                <c:pt idx="0">
                  <c:v>1266.606806003902</c:v>
                </c:pt>
                <c:pt idx="1">
                  <c:v>1260.2891747485633</c:v>
                </c:pt>
                <c:pt idx="2">
                  <c:v>1230.8700059279727</c:v>
                </c:pt>
                <c:pt idx="3">
                  <c:v>1176.1949752402443</c:v>
                </c:pt>
                <c:pt idx="4">
                  <c:v>1178.0052889184565</c:v>
                </c:pt>
              </c:numCache>
            </c:numRef>
          </c:val>
        </c:ser>
        <c:ser>
          <c:idx val="13"/>
          <c:order val="13"/>
          <c:tx>
            <c:strRef>
              <c:f>'G7'!$A$18</c:f>
              <c:strCache>
                <c:ptCount val="1"/>
                <c:pt idx="0">
                  <c:v>Guadeloupe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'G7'!$B$18:$F$18</c:f>
              <c:numCache>
                <c:formatCode>#,##0</c:formatCode>
                <c:ptCount val="5"/>
                <c:pt idx="0">
                  <c:v>1079.7537059818908</c:v>
                </c:pt>
                <c:pt idx="1">
                  <c:v>1197.4275558740201</c:v>
                </c:pt>
                <c:pt idx="2">
                  <c:v>810.64180586545399</c:v>
                </c:pt>
                <c:pt idx="3">
                  <c:v>782.75102492785788</c:v>
                </c:pt>
                <c:pt idx="4">
                  <c:v>880.12665201116988</c:v>
                </c:pt>
              </c:numCache>
            </c:numRef>
          </c:val>
        </c:ser>
        <c:ser>
          <c:idx val="14"/>
          <c:order val="14"/>
          <c:tx>
            <c:strRef>
              <c:f>'G7'!$A$19</c:f>
              <c:strCache>
                <c:ptCount val="1"/>
                <c:pt idx="0">
                  <c:v>Guyane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'G7'!$B$19:$F$19</c:f>
              <c:numCache>
                <c:formatCode>#,##0</c:formatCode>
                <c:ptCount val="5"/>
                <c:pt idx="0">
                  <c:v>741.64809989187222</c:v>
                </c:pt>
                <c:pt idx="1">
                  <c:v>856.59098694289617</c:v>
                </c:pt>
                <c:pt idx="2">
                  <c:v>493.64198665618511</c:v>
                </c:pt>
                <c:pt idx="3">
                  <c:v>460.03899990647506</c:v>
                </c:pt>
                <c:pt idx="4">
                  <c:v>655.11600263392927</c:v>
                </c:pt>
              </c:numCache>
            </c:numRef>
          </c:val>
        </c:ser>
        <c:ser>
          <c:idx val="15"/>
          <c:order val="15"/>
          <c:tx>
            <c:strRef>
              <c:f>'G7'!$A$20</c:f>
              <c:strCache>
                <c:ptCount val="1"/>
                <c:pt idx="0">
                  <c:v>Martinique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'G7'!$B$20:$F$20</c:f>
              <c:numCache>
                <c:formatCode>#,##0</c:formatCode>
                <c:ptCount val="5"/>
                <c:pt idx="0">
                  <c:v>986.1202880716944</c:v>
                </c:pt>
                <c:pt idx="1">
                  <c:v>1016.7352039414914</c:v>
                </c:pt>
                <c:pt idx="2">
                  <c:v>775.85614039461052</c:v>
                </c:pt>
                <c:pt idx="3">
                  <c:v>595.08902250824769</c:v>
                </c:pt>
                <c:pt idx="4">
                  <c:v>603.00369495350458</c:v>
                </c:pt>
              </c:numCache>
            </c:numRef>
          </c:val>
        </c:ser>
        <c:ser>
          <c:idx val="16"/>
          <c:order val="16"/>
          <c:tx>
            <c:strRef>
              <c:f>'G7'!$A$21</c:f>
              <c:strCache>
                <c:ptCount val="1"/>
                <c:pt idx="0">
                  <c:v>La Réunion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'G7'!$B$21:$F$21</c:f>
              <c:numCache>
                <c:formatCode>#,##0</c:formatCode>
                <c:ptCount val="5"/>
                <c:pt idx="0">
                  <c:v>1155.3227920143556</c:v>
                </c:pt>
                <c:pt idx="1">
                  <c:v>1349.5492430699489</c:v>
                </c:pt>
                <c:pt idx="2">
                  <c:v>1180.1170649835099</c:v>
                </c:pt>
                <c:pt idx="3">
                  <c:v>1231.2385817566349</c:v>
                </c:pt>
                <c:pt idx="4">
                  <c:v>1283.2083236370925</c:v>
                </c:pt>
              </c:numCache>
            </c:numRef>
          </c:val>
        </c:ser>
        <c:ser>
          <c:idx val="17"/>
          <c:order val="17"/>
          <c:tx>
            <c:strRef>
              <c:f>'G7'!$A$22</c:f>
              <c:strCache>
                <c:ptCount val="1"/>
                <c:pt idx="0">
                  <c:v>Mayotte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'G7'!$B$22:$F$22</c:f>
              <c:numCache>
                <c:formatCode>#,##0</c:formatCode>
                <c:ptCount val="5"/>
                <c:pt idx="0">
                  <c:v>410.58934400216611</c:v>
                </c:pt>
                <c:pt idx="1">
                  <c:v>459.04177895637969</c:v>
                </c:pt>
                <c:pt idx="2">
                  <c:v>460.94313280889611</c:v>
                </c:pt>
                <c:pt idx="3">
                  <c:v>443.1260515274945</c:v>
                </c:pt>
                <c:pt idx="4">
                  <c:v>573.01468121916957</c:v>
                </c:pt>
              </c:numCache>
            </c:numRef>
          </c:val>
        </c:ser>
        <c:marker val="1"/>
        <c:axId val="213115648"/>
        <c:axId val="213117184"/>
      </c:lineChart>
      <c:catAx>
        <c:axId val="213115648"/>
        <c:scaling>
          <c:orientation val="minMax"/>
        </c:scaling>
        <c:axPos val="b"/>
        <c:numFmt formatCode="#,##0" sourceLinked="1"/>
        <c:tickLblPos val="nextTo"/>
        <c:crossAx val="213117184"/>
        <c:crosses val="autoZero"/>
        <c:auto val="1"/>
        <c:lblAlgn val="ctr"/>
        <c:lblOffset val="100"/>
      </c:catAx>
      <c:valAx>
        <c:axId val="213117184"/>
        <c:scaling>
          <c:orientation val="minMax"/>
          <c:max val="1400"/>
          <c:min val="400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311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00935929520464"/>
          <c:y val="1.6956623876776726E-3"/>
          <c:w val="0.31906976744186089"/>
          <c:h val="0.88641547905685347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1694642820810524E-2"/>
          <c:y val="0.10322321280087954"/>
          <c:w val="0.62373938551798669"/>
          <c:h val="0.77747149374923175"/>
        </c:manualLayout>
      </c:layout>
      <c:lineChart>
        <c:grouping val="standard"/>
        <c:ser>
          <c:idx val="4"/>
          <c:order val="0"/>
          <c:tx>
            <c:strRef>
              <c:f>'G7'!$A$21</c:f>
              <c:strCache>
                <c:ptCount val="1"/>
                <c:pt idx="0">
                  <c:v>La Réunion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'G7'!$B$21:$F$21</c:f>
              <c:numCache>
                <c:formatCode>#,##0</c:formatCode>
                <c:ptCount val="5"/>
                <c:pt idx="0">
                  <c:v>1155.3227920143556</c:v>
                </c:pt>
                <c:pt idx="1">
                  <c:v>1349.5492430699489</c:v>
                </c:pt>
                <c:pt idx="2">
                  <c:v>1180.1170649835099</c:v>
                </c:pt>
                <c:pt idx="3">
                  <c:v>1231.2385817566349</c:v>
                </c:pt>
                <c:pt idx="4">
                  <c:v>1283.2083236370925</c:v>
                </c:pt>
              </c:numCache>
            </c:numRef>
          </c:val>
        </c:ser>
        <c:ser>
          <c:idx val="0"/>
          <c:order val="1"/>
          <c:tx>
            <c:strRef>
              <c:f>'G7'!$A$17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'G7'!$B$17:$F$17</c:f>
              <c:numCache>
                <c:formatCode>#,##0</c:formatCode>
                <c:ptCount val="5"/>
                <c:pt idx="0">
                  <c:v>1266.606806003902</c:v>
                </c:pt>
                <c:pt idx="1">
                  <c:v>1260.2891747485633</c:v>
                </c:pt>
                <c:pt idx="2">
                  <c:v>1230.8700059279727</c:v>
                </c:pt>
                <c:pt idx="3">
                  <c:v>1176.1949752402443</c:v>
                </c:pt>
                <c:pt idx="4">
                  <c:v>1178.0052889184565</c:v>
                </c:pt>
              </c:numCache>
            </c:numRef>
          </c:val>
        </c:ser>
        <c:ser>
          <c:idx val="1"/>
          <c:order val="2"/>
          <c:tx>
            <c:strRef>
              <c:f>'G7'!$A$18</c:f>
              <c:strCache>
                <c:ptCount val="1"/>
                <c:pt idx="0">
                  <c:v>Guadeloupe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'G7'!$B$18:$F$18</c:f>
              <c:numCache>
                <c:formatCode>#,##0</c:formatCode>
                <c:ptCount val="5"/>
                <c:pt idx="0">
                  <c:v>1079.7537059818908</c:v>
                </c:pt>
                <c:pt idx="1">
                  <c:v>1197.4275558740201</c:v>
                </c:pt>
                <c:pt idx="2">
                  <c:v>810.64180586545399</c:v>
                </c:pt>
                <c:pt idx="3">
                  <c:v>782.75102492785788</c:v>
                </c:pt>
                <c:pt idx="4">
                  <c:v>880.12665201116988</c:v>
                </c:pt>
              </c:numCache>
            </c:numRef>
          </c:val>
        </c:ser>
        <c:ser>
          <c:idx val="3"/>
          <c:order val="3"/>
          <c:tx>
            <c:strRef>
              <c:f>'G7'!$A$20</c:f>
              <c:strCache>
                <c:ptCount val="1"/>
                <c:pt idx="0">
                  <c:v>Martinique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'G7'!$B$20:$F$20</c:f>
              <c:numCache>
                <c:formatCode>#,##0</c:formatCode>
                <c:ptCount val="5"/>
                <c:pt idx="0">
                  <c:v>986.1202880716944</c:v>
                </c:pt>
                <c:pt idx="1">
                  <c:v>1016.7352039414914</c:v>
                </c:pt>
                <c:pt idx="2">
                  <c:v>775.85614039461052</c:v>
                </c:pt>
                <c:pt idx="3">
                  <c:v>595.08902250824769</c:v>
                </c:pt>
                <c:pt idx="4">
                  <c:v>603.00369495350458</c:v>
                </c:pt>
              </c:numCache>
            </c:numRef>
          </c:val>
        </c:ser>
        <c:ser>
          <c:idx val="2"/>
          <c:order val="4"/>
          <c:tx>
            <c:strRef>
              <c:f>'G7'!$A$19</c:f>
              <c:strCache>
                <c:ptCount val="1"/>
                <c:pt idx="0">
                  <c:v>Guyane</c:v>
                </c:pt>
              </c:strCache>
            </c:strRef>
          </c:tx>
          <c:cat>
            <c:numRef>
              <c:f>'G7'!$B$3:$F$3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'G7'!$B$19:$F$19</c:f>
              <c:numCache>
                <c:formatCode>#,##0</c:formatCode>
                <c:ptCount val="5"/>
                <c:pt idx="0">
                  <c:v>741.64809989187222</c:v>
                </c:pt>
                <c:pt idx="1">
                  <c:v>856.59098694289617</c:v>
                </c:pt>
                <c:pt idx="2">
                  <c:v>493.64198665618511</c:v>
                </c:pt>
                <c:pt idx="3">
                  <c:v>460.03899990647506</c:v>
                </c:pt>
                <c:pt idx="4">
                  <c:v>655.11600263392927</c:v>
                </c:pt>
              </c:numCache>
            </c:numRef>
          </c:val>
        </c:ser>
        <c:marker val="1"/>
        <c:axId val="213034112"/>
        <c:axId val="213035648"/>
      </c:lineChart>
      <c:catAx>
        <c:axId val="213034112"/>
        <c:scaling>
          <c:orientation val="minMax"/>
        </c:scaling>
        <c:axPos val="b"/>
        <c:numFmt formatCode="#,##0" sourceLinked="1"/>
        <c:tickLblPos val="nextTo"/>
        <c:crossAx val="213035648"/>
        <c:crosses val="autoZero"/>
        <c:auto val="1"/>
        <c:lblAlgn val="ctr"/>
        <c:lblOffset val="100"/>
      </c:catAx>
      <c:valAx>
        <c:axId val="213035648"/>
        <c:scaling>
          <c:orientation val="minMax"/>
          <c:max val="1400"/>
          <c:min val="400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303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3101916182103"/>
          <c:y val="8.6176872519034428E-2"/>
          <c:w val="0.28736898083817985"/>
          <c:h val="0.7431647903516193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showVal val="1"/>
          </c:dLbls>
          <c:cat>
            <c:strRef>
              <c:f>'G8'!$A$27:$A$46</c:f>
              <c:strCache>
                <c:ptCount val="20"/>
                <c:pt idx="0">
                  <c:v>Corse</c:v>
                </c:pt>
                <c:pt idx="1">
                  <c:v>Pays-de-la-Loire</c:v>
                </c:pt>
                <c:pt idx="2">
                  <c:v>Grand Est</c:v>
                </c:pt>
                <c:pt idx="3">
                  <c:v>Ile-de-France</c:v>
                </c:pt>
                <c:pt idx="4">
                  <c:v>Bretagne</c:v>
                </c:pt>
                <c:pt idx="5">
                  <c:v>PACA</c:v>
                </c:pt>
                <c:pt idx="6">
                  <c:v>Auvergne-Rhône-Alpes</c:v>
                </c:pt>
                <c:pt idx="7">
                  <c:v>Occitanie</c:v>
                </c:pt>
                <c:pt idx="8">
                  <c:v>Nouvelle-Aquitaine</c:v>
                </c:pt>
                <c:pt idx="9">
                  <c:v>Bourgogne-Franche-Comté</c:v>
                </c:pt>
                <c:pt idx="10">
                  <c:v>Hauts-de-France</c:v>
                </c:pt>
                <c:pt idx="11">
                  <c:v>Centre-Val de Loire</c:v>
                </c:pt>
                <c:pt idx="12">
                  <c:v>Normandie</c:v>
                </c:pt>
                <c:pt idx="14">
                  <c:v>Guyane</c:v>
                </c:pt>
                <c:pt idx="15">
                  <c:v>Martinique</c:v>
                </c:pt>
                <c:pt idx="16">
                  <c:v>Guadeloupe</c:v>
                </c:pt>
                <c:pt idx="17">
                  <c:v>La Réunion</c:v>
                </c:pt>
                <c:pt idx="19">
                  <c:v>FM+DOM</c:v>
                </c:pt>
              </c:strCache>
            </c:strRef>
          </c:cat>
          <c:val>
            <c:numRef>
              <c:f>'G8'!$B$27:$B$46</c:f>
              <c:numCache>
                <c:formatCode>\+0.0%;\-0.0%</c:formatCode>
                <c:ptCount val="20"/>
                <c:pt idx="0">
                  <c:v>-0.10940858938310316</c:v>
                </c:pt>
                <c:pt idx="1">
                  <c:v>-0.10045143956247771</c:v>
                </c:pt>
                <c:pt idx="2">
                  <c:v>-9.8986525532350877E-2</c:v>
                </c:pt>
                <c:pt idx="3">
                  <c:v>-5.5029818365938565E-2</c:v>
                </c:pt>
                <c:pt idx="4">
                  <c:v>-4.7716091901443214E-2</c:v>
                </c:pt>
                <c:pt idx="5">
                  <c:v>-4.6590208385655751E-2</c:v>
                </c:pt>
                <c:pt idx="6">
                  <c:v>-3.3036513475726448E-2</c:v>
                </c:pt>
                <c:pt idx="7">
                  <c:v>-3.6809492592475568E-3</c:v>
                </c:pt>
                <c:pt idx="8">
                  <c:v>-1.6317205494220666E-4</c:v>
                </c:pt>
                <c:pt idx="9">
                  <c:v>1.5085869527338147E-3</c:v>
                </c:pt>
                <c:pt idx="10">
                  <c:v>1.0991004511635039E-2</c:v>
                </c:pt>
                <c:pt idx="11">
                  <c:v>2.1495757408493077E-2</c:v>
                </c:pt>
                <c:pt idx="12">
                  <c:v>3.4386676423660223E-2</c:v>
                </c:pt>
                <c:pt idx="14">
                  <c:v>-0.15947713225369309</c:v>
                </c:pt>
                <c:pt idx="15">
                  <c:v>-5.263733514263147E-2</c:v>
                </c:pt>
                <c:pt idx="16">
                  <c:v>2.1231965769197947E-2</c:v>
                </c:pt>
                <c:pt idx="17">
                  <c:v>8.4609448868665726E-2</c:v>
                </c:pt>
                <c:pt idx="19">
                  <c:v>-3.0783060566596077E-2</c:v>
                </c:pt>
              </c:numCache>
            </c:numRef>
          </c:val>
        </c:ser>
        <c:axId val="213156992"/>
        <c:axId val="213158528"/>
      </c:barChart>
      <c:catAx>
        <c:axId val="213156992"/>
        <c:scaling>
          <c:orientation val="minMax"/>
        </c:scaling>
        <c:axPos val="l"/>
        <c:numFmt formatCode="General" sourceLinked="1"/>
        <c:tickLblPos val="low"/>
        <c:crossAx val="213158528"/>
        <c:crosses val="autoZero"/>
        <c:auto val="1"/>
        <c:lblAlgn val="ctr"/>
        <c:lblOffset val="100"/>
      </c:catAx>
      <c:valAx>
        <c:axId val="213158528"/>
        <c:scaling>
          <c:orientation val="minMax"/>
        </c:scaling>
        <c:axPos val="b"/>
        <c:numFmt formatCode="\+0%;\-0%" sourceLinked="0"/>
        <c:tickLblPos val="nextTo"/>
        <c:crossAx val="21315699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901630253964776"/>
          <c:y val="3.2606526439008514E-2"/>
          <c:w val="0.80107754136366749"/>
          <c:h val="0.845570049965901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84055669511895"/>
                  <c:y val="2.98284862043251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Île-de-France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7927170868347339"/>
                  <c:y val="1.49142431021625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Grand-est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0.23608316566063045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en-US" sz="1000" b="0" i="0" baseline="0"/>
                      <a:t>Hauts-de-France</a:t>
                    </a:r>
                    <a:endParaRPr lang="fr-FR" sz="1000"/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-9.6539974756676805E-2"/>
                  <c:y val="-5.3277383485930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Normandie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9513194653485216"/>
                  <c:y val="-2.36331526433227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Centre-Val-de Loire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0.20168084623224919"/>
                  <c:y val="3.8455036815946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Bourgogne Franche-Comté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0.21008403361344541"/>
                  <c:y val="-2.0879940343027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Pays de la Loire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0.15406162464985987"/>
                  <c:y val="8.9485458612975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Bretagne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5.3655264922870559E-2"/>
                  <c:y val="-2.9368582415526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Nouvelle Aquitaine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0.11267605633802807"/>
                  <c:y val="2.9368582415526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Occitanie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6096579476861182E-2"/>
                  <c:y val="-1.1747432966210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Auvergne-Rhône-Alpes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1.9607843137254902E-2"/>
                  <c:y val="-1.78970917225950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PACA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Corse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9.3581119261500686E-2"/>
                  <c:y val="-3.2719375795061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Guadeloupe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Guyane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0"/>
                  <c:y val="1.49142431021625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Martinique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0.10644257703081252"/>
                  <c:y val="5.96546237089491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 Réunion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'G8'!$N$5:$N$21</c:f>
              <c:numCache>
                <c:formatCode>0</c:formatCode>
                <c:ptCount val="17"/>
                <c:pt idx="0">
                  <c:v>336.20990670210955</c:v>
                </c:pt>
                <c:pt idx="1">
                  <c:v>293.63251343646363</c:v>
                </c:pt>
                <c:pt idx="2">
                  <c:v>247.95505642528656</c:v>
                </c:pt>
                <c:pt idx="3">
                  <c:v>214.70574319965272</c:v>
                </c:pt>
                <c:pt idx="4">
                  <c:v>208.76535130329313</c:v>
                </c:pt>
                <c:pt idx="5">
                  <c:v>221.14291357936534</c:v>
                </c:pt>
                <c:pt idx="6">
                  <c:v>287.8441755396471</c:v>
                </c:pt>
                <c:pt idx="7">
                  <c:v>279.1969975093109</c:v>
                </c:pt>
                <c:pt idx="8">
                  <c:v>276.94360966046924</c:v>
                </c:pt>
                <c:pt idx="9">
                  <c:v>276.96108512469578</c:v>
                </c:pt>
                <c:pt idx="10">
                  <c:v>285.36118597119832</c:v>
                </c:pt>
                <c:pt idx="11">
                  <c:v>362.69127453544667</c:v>
                </c:pt>
                <c:pt idx="12">
                  <c:v>357.35195313584495</c:v>
                </c:pt>
                <c:pt idx="13">
                  <c:v>266.19345814656128</c:v>
                </c:pt>
                <c:pt idx="14">
                  <c:v>67.916903153106503</c:v>
                </c:pt>
                <c:pt idx="15">
                  <c:v>375.19220794501342</c:v>
                </c:pt>
                <c:pt idx="16">
                  <c:v>378.21986461596771</c:v>
                </c:pt>
              </c:numCache>
            </c:numRef>
          </c:xVal>
          <c:yVal>
            <c:numRef>
              <c:f>'G8'!$S$5:$S$21</c:f>
              <c:numCache>
                <c:formatCode>\+0.0%;\-0.0%</c:formatCode>
                <c:ptCount val="17"/>
                <c:pt idx="0">
                  <c:v>-5.5029818365938565E-2</c:v>
                </c:pt>
                <c:pt idx="1">
                  <c:v>-9.8986525532350877E-2</c:v>
                </c:pt>
                <c:pt idx="2">
                  <c:v>1.0991004511635039E-2</c:v>
                </c:pt>
                <c:pt idx="3">
                  <c:v>3.4386676423660223E-2</c:v>
                </c:pt>
                <c:pt idx="4">
                  <c:v>2.1495757408493077E-2</c:v>
                </c:pt>
                <c:pt idx="5">
                  <c:v>1.5085869527338147E-3</c:v>
                </c:pt>
                <c:pt idx="6">
                  <c:v>-0.10045143956247771</c:v>
                </c:pt>
                <c:pt idx="7">
                  <c:v>-4.7716091901443214E-2</c:v>
                </c:pt>
                <c:pt idx="8">
                  <c:v>-1.6317205494220666E-4</c:v>
                </c:pt>
                <c:pt idx="9">
                  <c:v>-3.6809492592475568E-3</c:v>
                </c:pt>
                <c:pt idx="10">
                  <c:v>-3.3036513475726448E-2</c:v>
                </c:pt>
                <c:pt idx="11">
                  <c:v>-4.6590208385655751E-2</c:v>
                </c:pt>
                <c:pt idx="12">
                  <c:v>-0.10940858938310316</c:v>
                </c:pt>
                <c:pt idx="13">
                  <c:v>2.1231965769197947E-2</c:v>
                </c:pt>
                <c:pt idx="14">
                  <c:v>-0.15947713225369309</c:v>
                </c:pt>
                <c:pt idx="15">
                  <c:v>-5.263733514263147E-2</c:v>
                </c:pt>
                <c:pt idx="16">
                  <c:v>8.4609448868665726E-2</c:v>
                </c:pt>
              </c:numCache>
            </c:numRef>
          </c:yVal>
        </c:ser>
        <c:axId val="213170432"/>
        <c:axId val="213229952"/>
      </c:scatterChart>
      <c:valAx>
        <c:axId val="21317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Emprunts par habitant DGF en 2014</a:t>
                </a:r>
              </a:p>
            </c:rich>
          </c:tx>
          <c:layout/>
        </c:title>
        <c:numFmt formatCode="0" sourceLinked="1"/>
        <c:tickLblPos val="low"/>
        <c:crossAx val="213229952"/>
        <c:crossesAt val="-3.1000000000000052E-2"/>
        <c:crossBetween val="midCat"/>
      </c:valAx>
      <c:valAx>
        <c:axId val="213229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Taux de croissance annuel moyen entre 2014 et 2018</a:t>
                </a:r>
              </a:p>
            </c:rich>
          </c:tx>
          <c:layout/>
        </c:title>
        <c:numFmt formatCode="\+0%;\-0%" sourceLinked="0"/>
        <c:tickLblPos val="low"/>
        <c:crossAx val="213170432"/>
        <c:crossesAt val="287"/>
        <c:crossBetween val="midCat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</c:chart>
  <c:spPr>
    <a:ln>
      <a:solidFill>
        <a:sysClr val="windowText" lastClr="000000">
          <a:tint val="75000"/>
          <a:shade val="95000"/>
          <a:satMod val="105000"/>
        </a:sysClr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4663167104112"/>
          <c:y val="3.5756907198194431E-2"/>
          <c:w val="0.51173381452318512"/>
          <c:h val="0.87573788783648443"/>
        </c:manualLayout>
      </c:layout>
      <c:lineChart>
        <c:grouping val="standard"/>
        <c:ser>
          <c:idx val="0"/>
          <c:order val="0"/>
          <c:tx>
            <c:strRef>
              <c:f>'G9'!$M$6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'G9'!$N$6:$R$6</c:f>
              <c:numCache>
                <c:formatCode>0.0" ans"</c:formatCode>
                <c:ptCount val="5"/>
                <c:pt idx="0">
                  <c:v>7.0903820661136931</c:v>
                </c:pt>
                <c:pt idx="1">
                  <c:v>7.0079583595052757</c:v>
                </c:pt>
                <c:pt idx="2">
                  <c:v>6.1548609971440627</c:v>
                </c:pt>
                <c:pt idx="3">
                  <c:v>6.0441564173845759</c:v>
                </c:pt>
                <c:pt idx="4">
                  <c:v>6.0247464129693258</c:v>
                </c:pt>
              </c:numCache>
            </c:numRef>
          </c:val>
        </c:ser>
        <c:ser>
          <c:idx val="1"/>
          <c:order val="1"/>
          <c:tx>
            <c:strRef>
              <c:f>'G9'!$M$7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'G9'!$N$7:$R$7</c:f>
              <c:numCache>
                <c:formatCode>0.0" ans"</c:formatCode>
                <c:ptCount val="5"/>
                <c:pt idx="0">
                  <c:v>5.3740951955459346</c:v>
                </c:pt>
                <c:pt idx="1">
                  <c:v>5.344962705380973</c:v>
                </c:pt>
                <c:pt idx="2">
                  <c:v>5.2175655269502617</c:v>
                </c:pt>
                <c:pt idx="3">
                  <c:v>4.9330980049611526</c:v>
                </c:pt>
                <c:pt idx="4">
                  <c:v>4.6395879076804833</c:v>
                </c:pt>
              </c:numCache>
            </c:numRef>
          </c:val>
        </c:ser>
        <c:ser>
          <c:idx val="2"/>
          <c:order val="2"/>
          <c:tx>
            <c:strRef>
              <c:f>'G9'!$M$8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'G9'!$N$8:$R$8</c:f>
              <c:numCache>
                <c:formatCode>0.0" ans"</c:formatCode>
                <c:ptCount val="5"/>
                <c:pt idx="0">
                  <c:v>6.4189670838582904</c:v>
                </c:pt>
                <c:pt idx="1">
                  <c:v>6.1717290198940935</c:v>
                </c:pt>
                <c:pt idx="2">
                  <c:v>6.1203565486105651</c:v>
                </c:pt>
                <c:pt idx="3">
                  <c:v>5.9383449978166967</c:v>
                </c:pt>
                <c:pt idx="4">
                  <c:v>5.5250101256849824</c:v>
                </c:pt>
              </c:numCache>
            </c:numRef>
          </c:val>
        </c:ser>
        <c:ser>
          <c:idx val="3"/>
          <c:order val="3"/>
          <c:tx>
            <c:strRef>
              <c:f>'G9'!$M$9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'G9'!$N$9:$R$9</c:f>
              <c:numCache>
                <c:formatCode>0.0" ans"</c:formatCode>
                <c:ptCount val="5"/>
                <c:pt idx="0">
                  <c:v>4.471594965635985</c:v>
                </c:pt>
                <c:pt idx="1">
                  <c:v>4.5096656246457805</c:v>
                </c:pt>
                <c:pt idx="2">
                  <c:v>4.625673556782373</c:v>
                </c:pt>
                <c:pt idx="3">
                  <c:v>4.3713945531120544</c:v>
                </c:pt>
                <c:pt idx="4">
                  <c:v>4.2660393131021346</c:v>
                </c:pt>
              </c:numCache>
            </c:numRef>
          </c:val>
        </c:ser>
        <c:ser>
          <c:idx val="4"/>
          <c:order val="4"/>
          <c:tx>
            <c:strRef>
              <c:f>'G9'!$M$10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'G9'!$N$10:$R$10</c:f>
              <c:numCache>
                <c:formatCode>0.0" ans"</c:formatCode>
                <c:ptCount val="5"/>
                <c:pt idx="0">
                  <c:v>4.9720324802505029</c:v>
                </c:pt>
                <c:pt idx="1">
                  <c:v>5.1140943260702123</c:v>
                </c:pt>
                <c:pt idx="2">
                  <c:v>4.9845504640479943</c:v>
                </c:pt>
                <c:pt idx="3">
                  <c:v>4.6013225945782414</c:v>
                </c:pt>
                <c:pt idx="4">
                  <c:v>4.734122851124634</c:v>
                </c:pt>
              </c:numCache>
            </c:numRef>
          </c:val>
        </c:ser>
        <c:ser>
          <c:idx val="5"/>
          <c:order val="5"/>
          <c:tx>
            <c:strRef>
              <c:f>'G9'!$M$11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'G9'!$N$11:$R$11</c:f>
              <c:numCache>
                <c:formatCode>0.0" ans"</c:formatCode>
                <c:ptCount val="5"/>
                <c:pt idx="0">
                  <c:v>5.0739986333325371</c:v>
                </c:pt>
                <c:pt idx="1">
                  <c:v>4.9646779383598059</c:v>
                </c:pt>
                <c:pt idx="2">
                  <c:v>4.8979494570893047</c:v>
                </c:pt>
                <c:pt idx="3">
                  <c:v>4.7575092533064316</c:v>
                </c:pt>
                <c:pt idx="4">
                  <c:v>4.5459680491886054</c:v>
                </c:pt>
              </c:numCache>
            </c:numRef>
          </c:val>
        </c:ser>
        <c:ser>
          <c:idx val="6"/>
          <c:order val="6"/>
          <c:tx>
            <c:strRef>
              <c:f>'G9'!$M$12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'G9'!$N$12:$R$12</c:f>
              <c:numCache>
                <c:formatCode>0.0" ans"</c:formatCode>
                <c:ptCount val="5"/>
                <c:pt idx="0">
                  <c:v>4.7414551328886017</c:v>
                </c:pt>
                <c:pt idx="1">
                  <c:v>4.5744059478471302</c:v>
                </c:pt>
                <c:pt idx="2">
                  <c:v>4.3601901011249726</c:v>
                </c:pt>
                <c:pt idx="3">
                  <c:v>4.1649690227309613</c:v>
                </c:pt>
                <c:pt idx="4">
                  <c:v>3.9199923864034512</c:v>
                </c:pt>
              </c:numCache>
            </c:numRef>
          </c:val>
        </c:ser>
        <c:ser>
          <c:idx val="7"/>
          <c:order val="7"/>
          <c:tx>
            <c:strRef>
              <c:f>'G9'!$M$13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'G9'!$N$13:$R$13</c:f>
              <c:numCache>
                <c:formatCode>0.0" ans"</c:formatCode>
                <c:ptCount val="5"/>
                <c:pt idx="0">
                  <c:v>4.0335439852250294</c:v>
                </c:pt>
                <c:pt idx="1">
                  <c:v>4.0814615808683961</c:v>
                </c:pt>
                <c:pt idx="2">
                  <c:v>4.2255614655325147</c:v>
                </c:pt>
                <c:pt idx="3">
                  <c:v>4.1308788860953181</c:v>
                </c:pt>
                <c:pt idx="4">
                  <c:v>3.9884434018374377</c:v>
                </c:pt>
              </c:numCache>
            </c:numRef>
          </c:val>
        </c:ser>
        <c:ser>
          <c:idx val="8"/>
          <c:order val="8"/>
          <c:tx>
            <c:strRef>
              <c:f>'G9'!$M$14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'G9'!$N$14:$R$14</c:f>
              <c:numCache>
                <c:formatCode>0.0" ans"</c:formatCode>
                <c:ptCount val="5"/>
                <c:pt idx="0">
                  <c:v>4.5473847419967699</c:v>
                </c:pt>
                <c:pt idx="1">
                  <c:v>4.7269458116114311</c:v>
                </c:pt>
                <c:pt idx="2">
                  <c:v>4.8327280159296979</c:v>
                </c:pt>
                <c:pt idx="3">
                  <c:v>4.4919366536512921</c:v>
                </c:pt>
                <c:pt idx="4">
                  <c:v>4.3599923595490635</c:v>
                </c:pt>
              </c:numCache>
            </c:numRef>
          </c:val>
        </c:ser>
        <c:ser>
          <c:idx val="9"/>
          <c:order val="9"/>
          <c:tx>
            <c:strRef>
              <c:f>'G9'!$M$15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'G9'!$N$15:$R$15</c:f>
              <c:numCache>
                <c:formatCode>0.0" ans"</c:formatCode>
                <c:ptCount val="5"/>
                <c:pt idx="0">
                  <c:v>5.4547908576207114</c:v>
                </c:pt>
                <c:pt idx="1">
                  <c:v>5.4156301045857962</c:v>
                </c:pt>
                <c:pt idx="2">
                  <c:v>4.9878355507708401</c:v>
                </c:pt>
                <c:pt idx="3">
                  <c:v>5.2318892153706287</c:v>
                </c:pt>
                <c:pt idx="4">
                  <c:v>5.0682311480070252</c:v>
                </c:pt>
              </c:numCache>
            </c:numRef>
          </c:val>
        </c:ser>
        <c:ser>
          <c:idx val="10"/>
          <c:order val="10"/>
          <c:tx>
            <c:strRef>
              <c:f>'G9'!$M$16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'G9'!$N$16:$R$16</c:f>
              <c:numCache>
                <c:formatCode>0.0" ans"</c:formatCode>
                <c:ptCount val="5"/>
                <c:pt idx="0">
                  <c:v>5.0465142674510419</c:v>
                </c:pt>
                <c:pt idx="1">
                  <c:v>5.1193274349857703</c:v>
                </c:pt>
                <c:pt idx="2">
                  <c:v>4.9140224615905925</c:v>
                </c:pt>
                <c:pt idx="3">
                  <c:v>4.7797599785953064</c:v>
                </c:pt>
                <c:pt idx="4">
                  <c:v>4.3895026955585328</c:v>
                </c:pt>
              </c:numCache>
            </c:numRef>
          </c:val>
        </c:ser>
        <c:ser>
          <c:idx val="11"/>
          <c:order val="11"/>
          <c:tx>
            <c:strRef>
              <c:f>'G9'!$M$17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'G9'!$N$17:$R$17</c:f>
              <c:numCache>
                <c:formatCode>0.0" ans"</c:formatCode>
                <c:ptCount val="5"/>
                <c:pt idx="0">
                  <c:v>7.6309072194149286</c:v>
                </c:pt>
                <c:pt idx="1">
                  <c:v>6.8315339524963274</c:v>
                </c:pt>
                <c:pt idx="2">
                  <c:v>6.4302294864192344</c:v>
                </c:pt>
                <c:pt idx="3">
                  <c:v>6.4712950244360155</c:v>
                </c:pt>
                <c:pt idx="4">
                  <c:v>5.8769263448521034</c:v>
                </c:pt>
              </c:numCache>
            </c:numRef>
          </c:val>
        </c:ser>
        <c:ser>
          <c:idx val="12"/>
          <c:order val="12"/>
          <c:tx>
            <c:strRef>
              <c:f>'G9'!$M$18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'G9'!$N$18:$R$18</c:f>
              <c:numCache>
                <c:formatCode>0.0" ans"</c:formatCode>
                <c:ptCount val="5"/>
                <c:pt idx="0">
                  <c:v>3.7789181539372758</c:v>
                </c:pt>
                <c:pt idx="1">
                  <c:v>4.6513478041858933</c:v>
                </c:pt>
                <c:pt idx="2">
                  <c:v>5.4748203170300931</c:v>
                </c:pt>
                <c:pt idx="3">
                  <c:v>4.6643946665927611</c:v>
                </c:pt>
                <c:pt idx="4">
                  <c:v>4.2388666069782932</c:v>
                </c:pt>
              </c:numCache>
            </c:numRef>
          </c:val>
        </c:ser>
        <c:ser>
          <c:idx val="13"/>
          <c:order val="13"/>
          <c:tx>
            <c:strRef>
              <c:f>'G9'!$M$5</c:f>
              <c:strCache>
                <c:ptCount val="1"/>
                <c:pt idx="0">
                  <c:v>FM+DOM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'G9'!$N$5:$R$5</c:f>
              <c:numCache>
                <c:formatCode>0.0" ans"</c:formatCode>
                <c:ptCount val="5"/>
                <c:pt idx="0">
                  <c:v>5.5427795498710823</c:v>
                </c:pt>
                <c:pt idx="1">
                  <c:v>5.5334759606214723</c:v>
                </c:pt>
                <c:pt idx="2">
                  <c:v>5.3168869177169826</c:v>
                </c:pt>
                <c:pt idx="3">
                  <c:v>5.1786885810073455</c:v>
                </c:pt>
                <c:pt idx="4">
                  <c:v>4.9476987539712498</c:v>
                </c:pt>
              </c:numCache>
            </c:numRef>
          </c:val>
        </c:ser>
        <c:marker val="1"/>
        <c:axId val="213458304"/>
        <c:axId val="213472384"/>
      </c:lineChart>
      <c:catAx>
        <c:axId val="213458304"/>
        <c:scaling>
          <c:orientation val="minMax"/>
        </c:scaling>
        <c:axPos val="b"/>
        <c:numFmt formatCode="0" sourceLinked="1"/>
        <c:tickLblPos val="nextTo"/>
        <c:crossAx val="213472384"/>
        <c:crosses val="autoZero"/>
        <c:auto val="1"/>
        <c:lblAlgn val="ctr"/>
        <c:lblOffset val="100"/>
      </c:catAx>
      <c:valAx>
        <c:axId val="213472384"/>
        <c:scaling>
          <c:orientation val="minMax"/>
          <c:max val="9"/>
        </c:scaling>
        <c:axPos val="l"/>
        <c:majorGridlines>
          <c:spPr>
            <a:ln>
              <a:prstDash val="sysDot"/>
            </a:ln>
          </c:spPr>
        </c:majorGridlines>
        <c:numFmt formatCode="0&quot; ans&quot;" sourceLinked="0"/>
        <c:tickLblPos val="nextTo"/>
        <c:crossAx val="21345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333333333333353"/>
          <c:y val="1.4504926014682945E-2"/>
          <c:w val="0.36666666666666686"/>
          <c:h val="0.9709901479706341"/>
        </c:manualLayout>
      </c:layout>
      <c:txPr>
        <a:bodyPr/>
        <a:lstStyle/>
        <a:p>
          <a:pPr>
            <a:defRPr sz="1000"/>
          </a:pPr>
          <a:endParaRPr lang="fr-FR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61870147526444"/>
          <c:y val="3.5756907198194431E-2"/>
          <c:w val="0.50492743662794448"/>
          <c:h val="0.85963482825516402"/>
        </c:manualLayout>
      </c:layout>
      <c:lineChart>
        <c:grouping val="standard"/>
        <c:ser>
          <c:idx val="2"/>
          <c:order val="0"/>
          <c:tx>
            <c:strRef>
              <c:f>'G9'!$M$21</c:f>
              <c:strCache>
                <c:ptCount val="1"/>
                <c:pt idx="0">
                  <c:v>Martinique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'G9'!$N$21:$R$21</c:f>
              <c:numCache>
                <c:formatCode>0.0" ans"</c:formatCode>
                <c:ptCount val="5"/>
                <c:pt idx="0">
                  <c:v>8.2888033901037748</c:v>
                </c:pt>
                <c:pt idx="1">
                  <c:v>10.646960797933081</c:v>
                </c:pt>
                <c:pt idx="2">
                  <c:v>15.657444878096692</c:v>
                </c:pt>
                <c:pt idx="3">
                  <c:v>12.149513089214016</c:v>
                </c:pt>
                <c:pt idx="4">
                  <c:v>9.0508159589354733</c:v>
                </c:pt>
              </c:numCache>
            </c:numRef>
          </c:val>
        </c:ser>
        <c:ser>
          <c:idx val="3"/>
          <c:order val="1"/>
          <c:tx>
            <c:strRef>
              <c:f>'G9'!$M$22</c:f>
              <c:strCache>
                <c:ptCount val="1"/>
                <c:pt idx="0">
                  <c:v>La Réunion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'G9'!$N$22:$R$22</c:f>
              <c:numCache>
                <c:formatCode>0.0" ans"</c:formatCode>
                <c:ptCount val="5"/>
                <c:pt idx="0">
                  <c:v>5.6565053065750588</c:v>
                </c:pt>
                <c:pt idx="1">
                  <c:v>6.1323117707339483</c:v>
                </c:pt>
                <c:pt idx="2">
                  <c:v>7.3012103352553286</c:v>
                </c:pt>
                <c:pt idx="3">
                  <c:v>6.6157325259152504</c:v>
                </c:pt>
                <c:pt idx="4">
                  <c:v>8.4059255379080611</c:v>
                </c:pt>
              </c:numCache>
            </c:numRef>
          </c:val>
        </c:ser>
        <c:ser>
          <c:idx val="0"/>
          <c:order val="2"/>
          <c:tx>
            <c:strRef>
              <c:f>'G9'!$M$19</c:f>
              <c:strCache>
                <c:ptCount val="1"/>
                <c:pt idx="0">
                  <c:v>Guadeloupe</c:v>
                </c:pt>
              </c:strCache>
            </c:strRef>
          </c:tx>
          <c:cat>
            <c:numRef>
              <c:f>'G9'!$N$4:$R$4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'G9'!$N$19:$R$19</c:f>
              <c:numCache>
                <c:formatCode>0.0" ans"</c:formatCode>
                <c:ptCount val="5"/>
                <c:pt idx="0">
                  <c:v>4.9631981618392365</c:v>
                </c:pt>
                <c:pt idx="1">
                  <c:v>6.7152238829307267</c:v>
                </c:pt>
                <c:pt idx="2">
                  <c:v>5.2840295104044621</c:v>
                </c:pt>
                <c:pt idx="3">
                  <c:v>7.4788768892693644</c:v>
                </c:pt>
                <c:pt idx="4">
                  <c:v>5.1592401686012437</c:v>
                </c:pt>
              </c:numCache>
            </c:numRef>
          </c:val>
        </c:ser>
        <c:marker val="1"/>
        <c:axId val="213489920"/>
        <c:axId val="213499904"/>
      </c:lineChart>
      <c:catAx>
        <c:axId val="213489920"/>
        <c:scaling>
          <c:orientation val="minMax"/>
        </c:scaling>
        <c:axPos val="b"/>
        <c:numFmt formatCode="0" sourceLinked="1"/>
        <c:tickLblPos val="nextTo"/>
        <c:crossAx val="213499904"/>
        <c:crosses val="autoZero"/>
        <c:auto val="1"/>
        <c:lblAlgn val="ctr"/>
        <c:lblOffset val="100"/>
      </c:catAx>
      <c:valAx>
        <c:axId val="213499904"/>
        <c:scaling>
          <c:orientation val="minMax"/>
          <c:max val="16"/>
          <c:min val="4"/>
        </c:scaling>
        <c:axPos val="l"/>
        <c:majorGridlines>
          <c:spPr>
            <a:ln>
              <a:prstDash val="sysDot"/>
            </a:ln>
          </c:spPr>
        </c:majorGridlines>
        <c:numFmt formatCode="0&quot; ans&quot;" sourceLinked="0"/>
        <c:tickLblPos val="nextTo"/>
        <c:crossAx val="21348992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38194961996263"/>
          <c:y val="0.34944856530614843"/>
          <c:w val="0.31419226586212012"/>
          <c:h val="0.38161816729430587"/>
        </c:manualLayout>
      </c:layout>
      <c:txPr>
        <a:bodyPr/>
        <a:lstStyle/>
        <a:p>
          <a:pPr>
            <a:defRPr sz="1050"/>
          </a:pPr>
          <a:endParaRPr lang="fr-FR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8571741032371027E-2"/>
          <c:y val="9.0116441180513512E-2"/>
          <c:w val="0.51253937007874018"/>
          <c:h val="0.80188400390100878"/>
        </c:manualLayout>
      </c:layout>
      <c:lineChart>
        <c:grouping val="standard"/>
        <c:ser>
          <c:idx val="0"/>
          <c:order val="0"/>
          <c:tx>
            <c:strRef>
              <c:f>'Enc 1'!$G$5</c:f>
              <c:strCache>
                <c:ptCount val="1"/>
                <c:pt idx="0">
                  <c:v>Île-de-France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1'!$H$5:$L$5</c:f>
              <c:numCache>
                <c:formatCode>0.0</c:formatCode>
                <c:ptCount val="5"/>
                <c:pt idx="0">
                  <c:v>100</c:v>
                </c:pt>
                <c:pt idx="1">
                  <c:v>100.41396740002619</c:v>
                </c:pt>
                <c:pt idx="2">
                  <c:v>100.96399114377179</c:v>
                </c:pt>
                <c:pt idx="3">
                  <c:v>101.52676144344233</c:v>
                </c:pt>
                <c:pt idx="4">
                  <c:v>102.01127840235719</c:v>
                </c:pt>
              </c:numCache>
            </c:numRef>
          </c:val>
        </c:ser>
        <c:ser>
          <c:idx val="1"/>
          <c:order val="1"/>
          <c:tx>
            <c:strRef>
              <c:f>'Enc 1'!$G$6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1'!$H$6:$L$6</c:f>
              <c:numCache>
                <c:formatCode>0.0</c:formatCode>
                <c:ptCount val="5"/>
                <c:pt idx="0">
                  <c:v>100</c:v>
                </c:pt>
                <c:pt idx="1">
                  <c:v>100.19624645859133</c:v>
                </c:pt>
                <c:pt idx="2">
                  <c:v>100.23081585335072</c:v>
                </c:pt>
                <c:pt idx="3">
                  <c:v>100.25956577713302</c:v>
                </c:pt>
                <c:pt idx="4">
                  <c:v>100.31081186484165</c:v>
                </c:pt>
              </c:numCache>
            </c:numRef>
          </c:val>
        </c:ser>
        <c:ser>
          <c:idx val="2"/>
          <c:order val="2"/>
          <c:tx>
            <c:strRef>
              <c:f>'Enc 1'!$G$7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1'!$H$7:$L$7</c:f>
              <c:numCache>
                <c:formatCode>0.0</c:formatCode>
                <c:ptCount val="5"/>
                <c:pt idx="0">
                  <c:v>100</c:v>
                </c:pt>
                <c:pt idx="1">
                  <c:v>100.1986615513826</c:v>
                </c:pt>
                <c:pt idx="2">
                  <c:v>100.42043608104238</c:v>
                </c:pt>
                <c:pt idx="3">
                  <c:v>100.63063793600458</c:v>
                </c:pt>
                <c:pt idx="4">
                  <c:v>100.66718492826641</c:v>
                </c:pt>
              </c:numCache>
            </c:numRef>
          </c:val>
        </c:ser>
        <c:ser>
          <c:idx val="3"/>
          <c:order val="3"/>
          <c:tx>
            <c:strRef>
              <c:f>'Enc 1'!$G$8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1'!$H$8:$L$8</c:f>
              <c:numCache>
                <c:formatCode>0.0</c:formatCode>
                <c:ptCount val="5"/>
                <c:pt idx="0">
                  <c:v>100</c:v>
                </c:pt>
                <c:pt idx="1">
                  <c:v>100.24599278618946</c:v>
                </c:pt>
                <c:pt idx="2">
                  <c:v>100.43530843140344</c:v>
                </c:pt>
                <c:pt idx="3">
                  <c:v>100.6973947267588</c:v>
                </c:pt>
                <c:pt idx="4">
                  <c:v>100.80909767472583</c:v>
                </c:pt>
              </c:numCache>
            </c:numRef>
          </c:val>
        </c:ser>
        <c:ser>
          <c:idx val="4"/>
          <c:order val="4"/>
          <c:tx>
            <c:strRef>
              <c:f>'Enc 1'!$G$9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1'!$H$9:$L$9</c:f>
              <c:numCache>
                <c:formatCode>0.0</c:formatCode>
                <c:ptCount val="5"/>
                <c:pt idx="0">
                  <c:v>100</c:v>
                </c:pt>
                <c:pt idx="1">
                  <c:v>100.21833177303211</c:v>
                </c:pt>
                <c:pt idx="2">
                  <c:v>100.43088601557946</c:v>
                </c:pt>
                <c:pt idx="3">
                  <c:v>100.66989913977355</c:v>
                </c:pt>
                <c:pt idx="4">
                  <c:v>100.64174747849435</c:v>
                </c:pt>
              </c:numCache>
            </c:numRef>
          </c:val>
        </c:ser>
        <c:ser>
          <c:idx val="5"/>
          <c:order val="5"/>
          <c:tx>
            <c:strRef>
              <c:f>'Enc 1'!$G$10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1'!$H$10:$L$10</c:f>
              <c:numCache>
                <c:formatCode>0.0</c:formatCode>
                <c:ptCount val="5"/>
                <c:pt idx="0">
                  <c:v>100</c:v>
                </c:pt>
                <c:pt idx="1">
                  <c:v>100.00882676433631</c:v>
                </c:pt>
                <c:pt idx="2">
                  <c:v>100.04386934934185</c:v>
                </c:pt>
                <c:pt idx="3">
                  <c:v>99.99950411436312</c:v>
                </c:pt>
                <c:pt idx="4">
                  <c:v>99.94879154323246</c:v>
                </c:pt>
              </c:numCache>
            </c:numRef>
          </c:val>
        </c:ser>
        <c:ser>
          <c:idx val="6"/>
          <c:order val="6"/>
          <c:tx>
            <c:strRef>
              <c:f>'Enc 1'!$G$11</c:f>
              <c:strCache>
                <c:ptCount val="1"/>
                <c:pt idx="0">
                  <c:v>Pays de la Loire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1'!$H$11:$L$11</c:f>
              <c:numCache>
                <c:formatCode>0.0</c:formatCode>
                <c:ptCount val="5"/>
                <c:pt idx="0">
                  <c:v>100</c:v>
                </c:pt>
                <c:pt idx="1">
                  <c:v>100.80987654068446</c:v>
                </c:pt>
                <c:pt idx="2">
                  <c:v>101.51570901721189</c:v>
                </c:pt>
                <c:pt idx="3">
                  <c:v>102.30295616571669</c:v>
                </c:pt>
                <c:pt idx="4">
                  <c:v>103.00807268407348</c:v>
                </c:pt>
              </c:numCache>
            </c:numRef>
          </c:val>
        </c:ser>
        <c:ser>
          <c:idx val="7"/>
          <c:order val="7"/>
          <c:tx>
            <c:strRef>
              <c:f>'Enc 1'!$G$12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1'!$H$12:$L$12</c:f>
              <c:numCache>
                <c:formatCode>0.0</c:formatCode>
                <c:ptCount val="5"/>
                <c:pt idx="0">
                  <c:v>100</c:v>
                </c:pt>
                <c:pt idx="1">
                  <c:v>100.59302522711829</c:v>
                </c:pt>
                <c:pt idx="2">
                  <c:v>101.24022765106287</c:v>
                </c:pt>
                <c:pt idx="3">
                  <c:v>101.75582475152854</c:v>
                </c:pt>
                <c:pt idx="4">
                  <c:v>102.28106522434055</c:v>
                </c:pt>
              </c:numCache>
            </c:numRef>
          </c:val>
        </c:ser>
        <c:ser>
          <c:idx val="8"/>
          <c:order val="8"/>
          <c:tx>
            <c:strRef>
              <c:f>'Enc 1'!$G$13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1'!$H$13:$L$13</c:f>
              <c:numCache>
                <c:formatCode>0.0</c:formatCode>
                <c:ptCount val="5"/>
                <c:pt idx="0">
                  <c:v>100</c:v>
                </c:pt>
                <c:pt idx="1">
                  <c:v>100.63086727898553</c:v>
                </c:pt>
                <c:pt idx="2">
                  <c:v>101.23989988280056</c:v>
                </c:pt>
                <c:pt idx="3">
                  <c:v>101.80649548407727</c:v>
                </c:pt>
                <c:pt idx="4">
                  <c:v>102.35790792845178</c:v>
                </c:pt>
              </c:numCache>
            </c:numRef>
          </c:val>
        </c:ser>
        <c:ser>
          <c:idx val="9"/>
          <c:order val="9"/>
          <c:tx>
            <c:strRef>
              <c:f>'Enc 1'!$G$14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1'!$H$14:$L$14</c:f>
              <c:numCache>
                <c:formatCode>0.0</c:formatCode>
                <c:ptCount val="5"/>
                <c:pt idx="0">
                  <c:v>100</c:v>
                </c:pt>
                <c:pt idx="1">
                  <c:v>100.94967418157228</c:v>
                </c:pt>
                <c:pt idx="2">
                  <c:v>101.95117327034573</c:v>
                </c:pt>
                <c:pt idx="3">
                  <c:v>102.74203643173885</c:v>
                </c:pt>
                <c:pt idx="4">
                  <c:v>103.53235423663403</c:v>
                </c:pt>
              </c:numCache>
            </c:numRef>
          </c:val>
        </c:ser>
        <c:ser>
          <c:idx val="10"/>
          <c:order val="10"/>
          <c:tx>
            <c:strRef>
              <c:f>'Enc 1'!$G$15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1'!$H$15:$L$15</c:f>
              <c:numCache>
                <c:formatCode>0.0</c:formatCode>
                <c:ptCount val="5"/>
                <c:pt idx="0">
                  <c:v>100</c:v>
                </c:pt>
                <c:pt idx="1">
                  <c:v>100.79881773389545</c:v>
                </c:pt>
                <c:pt idx="2">
                  <c:v>101.57800471810772</c:v>
                </c:pt>
                <c:pt idx="3">
                  <c:v>102.35225398009244</c:v>
                </c:pt>
                <c:pt idx="4">
                  <c:v>103.04176904531124</c:v>
                </c:pt>
              </c:numCache>
            </c:numRef>
          </c:val>
        </c:ser>
        <c:ser>
          <c:idx val="11"/>
          <c:order val="11"/>
          <c:tx>
            <c:strRef>
              <c:f>'Enc 1'!$G$16</c:f>
              <c:strCache>
                <c:ptCount val="1"/>
                <c:pt idx="0">
                  <c:v>Provence-Alpes-Côte d'Azur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1'!$H$16:$L$16</c:f>
              <c:numCache>
                <c:formatCode>0.0</c:formatCode>
                <c:ptCount val="5"/>
                <c:pt idx="0">
                  <c:v>100</c:v>
                </c:pt>
                <c:pt idx="1">
                  <c:v>100.47232906173345</c:v>
                </c:pt>
                <c:pt idx="2">
                  <c:v>100.89569363508942</c:v>
                </c:pt>
                <c:pt idx="3">
                  <c:v>101.54010777280331</c:v>
                </c:pt>
                <c:pt idx="4">
                  <c:v>102.13393861104554</c:v>
                </c:pt>
              </c:numCache>
            </c:numRef>
          </c:val>
        </c:ser>
        <c:ser>
          <c:idx val="12"/>
          <c:order val="12"/>
          <c:tx>
            <c:strRef>
              <c:f>'Enc 1'!$G$17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1'!$H$17:$L$17</c:f>
              <c:numCache>
                <c:formatCode>0.0</c:formatCode>
                <c:ptCount val="5"/>
                <c:pt idx="0">
                  <c:v>100</c:v>
                </c:pt>
                <c:pt idx="1">
                  <c:v>101.1829615177848</c:v>
                </c:pt>
                <c:pt idx="2">
                  <c:v>103.03501434848779</c:v>
                </c:pt>
                <c:pt idx="3">
                  <c:v>104.68868703133951</c:v>
                </c:pt>
                <c:pt idx="4">
                  <c:v>106.22676415730081</c:v>
                </c:pt>
              </c:numCache>
            </c:numRef>
          </c:val>
        </c:ser>
        <c:ser>
          <c:idx val="13"/>
          <c:order val="13"/>
          <c:tx>
            <c:strRef>
              <c:f>'Enc 1'!$G$18</c:f>
              <c:strCache>
                <c:ptCount val="1"/>
                <c:pt idx="0">
                  <c:v>Guadeloupe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1'!$H$18:$L$18</c:f>
              <c:numCache>
                <c:formatCode>0.0</c:formatCode>
                <c:ptCount val="5"/>
                <c:pt idx="0">
                  <c:v>100</c:v>
                </c:pt>
                <c:pt idx="1">
                  <c:v>99.986802226652898</c:v>
                </c:pt>
                <c:pt idx="2">
                  <c:v>99.919870661821193</c:v>
                </c:pt>
                <c:pt idx="3">
                  <c:v>99.392666751509495</c:v>
                </c:pt>
                <c:pt idx="4">
                  <c:v>99.165947859368302</c:v>
                </c:pt>
              </c:numCache>
            </c:numRef>
          </c:val>
        </c:ser>
        <c:ser>
          <c:idx val="14"/>
          <c:order val="14"/>
          <c:tx>
            <c:strRef>
              <c:f>'Enc 1'!$G$19</c:f>
              <c:strCache>
                <c:ptCount val="1"/>
                <c:pt idx="0">
                  <c:v>Guyane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1'!$H$19:$L$19</c:f>
              <c:numCache>
                <c:formatCode>0.0</c:formatCode>
                <c:ptCount val="5"/>
                <c:pt idx="0">
                  <c:v>100</c:v>
                </c:pt>
                <c:pt idx="1">
                  <c:v>100.86502251627097</c:v>
                </c:pt>
                <c:pt idx="2">
                  <c:v>102.76492350267834</c:v>
                </c:pt>
                <c:pt idx="3">
                  <c:v>106.31159867595213</c:v>
                </c:pt>
                <c:pt idx="4">
                  <c:v>109.47174798347841</c:v>
                </c:pt>
              </c:numCache>
            </c:numRef>
          </c:val>
        </c:ser>
        <c:ser>
          <c:idx val="15"/>
          <c:order val="15"/>
          <c:tx>
            <c:strRef>
              <c:f>'Enc 1'!$G$20</c:f>
              <c:strCache>
                <c:ptCount val="1"/>
                <c:pt idx="0">
                  <c:v>Martinique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1'!$H$20:$L$20</c:f>
              <c:numCache>
                <c:formatCode>0.0</c:formatCode>
                <c:ptCount val="5"/>
                <c:pt idx="0">
                  <c:v>100</c:v>
                </c:pt>
                <c:pt idx="1">
                  <c:v>99.057982027385435</c:v>
                </c:pt>
                <c:pt idx="2">
                  <c:v>98.333390529324376</c:v>
                </c:pt>
                <c:pt idx="3">
                  <c:v>98.003451369517151</c:v>
                </c:pt>
                <c:pt idx="4">
                  <c:v>97.321756864744557</c:v>
                </c:pt>
              </c:numCache>
            </c:numRef>
          </c:val>
        </c:ser>
        <c:ser>
          <c:idx val="16"/>
          <c:order val="16"/>
          <c:tx>
            <c:strRef>
              <c:f>'Enc 1'!$G$21</c:f>
              <c:strCache>
                <c:ptCount val="1"/>
                <c:pt idx="0">
                  <c:v>La Réunion</c:v>
                </c:pt>
              </c:strCache>
            </c:strRef>
          </c:tx>
          <c:cat>
            <c:numRef>
              <c:f>'Enc 1'!$H$3:$L$3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1'!$H$21:$L$21</c:f>
              <c:numCache>
                <c:formatCode>0.0</c:formatCode>
                <c:ptCount val="5"/>
                <c:pt idx="0">
                  <c:v>100</c:v>
                </c:pt>
                <c:pt idx="1">
                  <c:v>100.75118594280232</c:v>
                </c:pt>
                <c:pt idx="2">
                  <c:v>100.84700893676748</c:v>
                </c:pt>
                <c:pt idx="3">
                  <c:v>101.82288736356475</c:v>
                </c:pt>
                <c:pt idx="4">
                  <c:v>102.81534826150558</c:v>
                </c:pt>
              </c:numCache>
            </c:numRef>
          </c:val>
        </c:ser>
        <c:marker val="1"/>
        <c:axId val="213596800"/>
        <c:axId val="213610880"/>
      </c:lineChart>
      <c:catAx>
        <c:axId val="213596800"/>
        <c:scaling>
          <c:orientation val="minMax"/>
        </c:scaling>
        <c:axPos val="b"/>
        <c:numFmt formatCode="General" sourceLinked="1"/>
        <c:tickLblPos val="nextTo"/>
        <c:crossAx val="213610880"/>
        <c:crosses val="autoZero"/>
        <c:auto val="1"/>
        <c:lblAlgn val="ctr"/>
        <c:lblOffset val="100"/>
      </c:catAx>
      <c:valAx>
        <c:axId val="213610880"/>
        <c:scaling>
          <c:orientation val="minMax"/>
          <c:max val="110"/>
          <c:min val="96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2135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277777777777775"/>
          <c:y val="1.5390657215229645E-2"/>
          <c:w val="0.39722228952150246"/>
          <c:h val="0.90271800812928304"/>
        </c:manualLayout>
      </c:layout>
    </c:legend>
    <c:plotVisOnly val="1"/>
    <c:dispBlanksAs val="span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8571741032371027E-2"/>
          <c:y val="9.4686786442716331E-2"/>
          <c:w val="0.55046713500435007"/>
          <c:h val="0.77808699609143284"/>
        </c:manualLayout>
      </c:layout>
      <c:lineChart>
        <c:grouping val="standard"/>
        <c:ser>
          <c:idx val="1"/>
          <c:order val="0"/>
          <c:tx>
            <c:strRef>
              <c:f>'Enc 2'!$A$18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2'!$B$18:$F$18</c:f>
              <c:numCache>
                <c:formatCode>0%</c:formatCode>
                <c:ptCount val="5"/>
                <c:pt idx="0">
                  <c:v>0.9472718997259163</c:v>
                </c:pt>
                <c:pt idx="1">
                  <c:v>1.0702039563592654</c:v>
                </c:pt>
                <c:pt idx="2">
                  <c:v>1.079984550348899</c:v>
                </c:pt>
                <c:pt idx="3">
                  <c:v>1.042387809378166</c:v>
                </c:pt>
                <c:pt idx="4">
                  <c:v>1.0355345689055797</c:v>
                </c:pt>
              </c:numCache>
            </c:numRef>
          </c:val>
        </c:ser>
        <c:ser>
          <c:idx val="2"/>
          <c:order val="1"/>
          <c:tx>
            <c:strRef>
              <c:f>'Enc 2'!$A$19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2'!$B$19:$F$19</c:f>
              <c:numCache>
                <c:formatCode>0%</c:formatCode>
                <c:ptCount val="5"/>
                <c:pt idx="0">
                  <c:v>0.91362655428511552</c:v>
                </c:pt>
                <c:pt idx="1">
                  <c:v>1.023608266492289</c:v>
                </c:pt>
                <c:pt idx="2">
                  <c:v>1.0460492541164423</c:v>
                </c:pt>
                <c:pt idx="3">
                  <c:v>1.0007723107970767</c:v>
                </c:pt>
                <c:pt idx="4">
                  <c:v>1.0409292926319436</c:v>
                </c:pt>
              </c:numCache>
            </c:numRef>
          </c:val>
        </c:ser>
        <c:ser>
          <c:idx val="0"/>
          <c:order val="2"/>
          <c:tx>
            <c:strRef>
              <c:f>'Enc 2'!$A$17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2'!$B$17:$F$17</c:f>
              <c:numCache>
                <c:formatCode>0%</c:formatCode>
                <c:ptCount val="5"/>
                <c:pt idx="0">
                  <c:v>0.85174578012391811</c:v>
                </c:pt>
                <c:pt idx="1">
                  <c:v>0.97247655493526119</c:v>
                </c:pt>
                <c:pt idx="2">
                  <c:v>1.0277753312549094</c:v>
                </c:pt>
                <c:pt idx="3">
                  <c:v>1.0163922939404897</c:v>
                </c:pt>
                <c:pt idx="4">
                  <c:v>1.051344115533301</c:v>
                </c:pt>
              </c:numCache>
            </c:numRef>
          </c:val>
        </c:ser>
        <c:ser>
          <c:idx val="3"/>
          <c:order val="3"/>
          <c:tx>
            <c:strRef>
              <c:f>'Enc 2'!$A$20</c:f>
              <c:strCache>
                <c:ptCount val="1"/>
                <c:pt idx="0">
                  <c:v>4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2'!$B$20:$F$20</c:f>
              <c:numCache>
                <c:formatCode>0%</c:formatCode>
                <c:ptCount val="5"/>
                <c:pt idx="0">
                  <c:v>0.77436020259440863</c:v>
                </c:pt>
                <c:pt idx="1">
                  <c:v>0.76159385368365773</c:v>
                </c:pt>
                <c:pt idx="2">
                  <c:v>0.9338286711384105</c:v>
                </c:pt>
                <c:pt idx="3">
                  <c:v>0.8920072746093729</c:v>
                </c:pt>
                <c:pt idx="4">
                  <c:v>0.88578410921828943</c:v>
                </c:pt>
              </c:numCache>
            </c:numRef>
          </c:val>
        </c:ser>
        <c:marker val="1"/>
        <c:axId val="213691392"/>
        <c:axId val="213705472"/>
      </c:lineChart>
      <c:catAx>
        <c:axId val="213691392"/>
        <c:scaling>
          <c:orientation val="minMax"/>
        </c:scaling>
        <c:axPos val="b"/>
        <c:numFmt formatCode="#,##0" sourceLinked="1"/>
        <c:tickLblPos val="nextTo"/>
        <c:crossAx val="213705472"/>
        <c:crosses val="autoZero"/>
        <c:auto val="1"/>
        <c:lblAlgn val="ctr"/>
        <c:lblOffset val="100"/>
      </c:catAx>
      <c:valAx>
        <c:axId val="213705472"/>
        <c:scaling>
          <c:orientation val="minMax"/>
          <c:max val="1.1500000000000001"/>
          <c:min val="0.70000000000000062"/>
        </c:scaling>
        <c:axPos val="l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21369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165775028"/>
          <c:y val="0.20218114274177271"/>
          <c:w val="0.31558333333333338"/>
          <c:h val="0.39042432195975635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14"/>
              <c:layout>
                <c:manualLayout>
                  <c:x val="-8.791211326818138E-2"/>
                  <c:y val="4.4444444444444502E-2"/>
                </c:manualLayout>
              </c:layout>
              <c:showVal val="1"/>
            </c:dLbl>
            <c:showVal val="1"/>
          </c:dLbls>
          <c:cat>
            <c:strRef>
              <c:f>'G2'!$A$6:$A$25</c:f>
              <c:strCache>
                <c:ptCount val="20"/>
                <c:pt idx="0">
                  <c:v>Hauts-de-France</c:v>
                </c:pt>
                <c:pt idx="1">
                  <c:v>Ile-de-France</c:v>
                </c:pt>
                <c:pt idx="2">
                  <c:v>Normandie</c:v>
                </c:pt>
                <c:pt idx="3">
                  <c:v>Pays-de-la-Loire</c:v>
                </c:pt>
                <c:pt idx="4">
                  <c:v>PACA</c:v>
                </c:pt>
                <c:pt idx="5">
                  <c:v>Occitanie</c:v>
                </c:pt>
                <c:pt idx="6">
                  <c:v>Corse</c:v>
                </c:pt>
                <c:pt idx="7">
                  <c:v>Bretagne</c:v>
                </c:pt>
                <c:pt idx="8">
                  <c:v>Auvergne-Rhône-Alpes</c:v>
                </c:pt>
                <c:pt idx="9">
                  <c:v>Grand Est</c:v>
                </c:pt>
                <c:pt idx="10">
                  <c:v>Bourgogne-Franche-Comté</c:v>
                </c:pt>
                <c:pt idx="11">
                  <c:v>Nouvelle-Aquitaine</c:v>
                </c:pt>
                <c:pt idx="12">
                  <c:v>Centre-Val de Loire</c:v>
                </c:pt>
                <c:pt idx="14">
                  <c:v>Martinique</c:v>
                </c:pt>
                <c:pt idx="15">
                  <c:v>Guadeloupe</c:v>
                </c:pt>
                <c:pt idx="16">
                  <c:v>La Réunion</c:v>
                </c:pt>
                <c:pt idx="17">
                  <c:v>Guyane</c:v>
                </c:pt>
                <c:pt idx="19">
                  <c:v>FM+DOM</c:v>
                </c:pt>
              </c:strCache>
            </c:strRef>
          </c:cat>
          <c:val>
            <c:numRef>
              <c:f>'G2'!$B$6:$B$25</c:f>
              <c:numCache>
                <c:formatCode>\+0.0%;\-0.0%</c:formatCode>
                <c:ptCount val="20"/>
                <c:pt idx="0">
                  <c:v>-8.9782945036893658E-3</c:v>
                </c:pt>
                <c:pt idx="1">
                  <c:v>-5.4102113066094581E-3</c:v>
                </c:pt>
                <c:pt idx="2">
                  <c:v>-6.2296055367649927E-4</c:v>
                </c:pt>
                <c:pt idx="3">
                  <c:v>5.1160159700405217E-3</c:v>
                </c:pt>
                <c:pt idx="4">
                  <c:v>5.9409933669718473E-3</c:v>
                </c:pt>
                <c:pt idx="5">
                  <c:v>6.5861789533221415E-3</c:v>
                </c:pt>
                <c:pt idx="6">
                  <c:v>6.8126064461140334E-3</c:v>
                </c:pt>
                <c:pt idx="7">
                  <c:v>7.2874803105147379E-3</c:v>
                </c:pt>
                <c:pt idx="8">
                  <c:v>7.2913393225071399E-3</c:v>
                </c:pt>
                <c:pt idx="9">
                  <c:v>9.4017761515789999E-3</c:v>
                </c:pt>
                <c:pt idx="10">
                  <c:v>1.0969719795755006E-2</c:v>
                </c:pt>
                <c:pt idx="11">
                  <c:v>1.1589991309548742E-2</c:v>
                </c:pt>
                <c:pt idx="12">
                  <c:v>1.8639626748995886E-2</c:v>
                </c:pt>
                <c:pt idx="14">
                  <c:v>-5.5818885240530247E-2</c:v>
                </c:pt>
                <c:pt idx="15">
                  <c:v>1.4000717717719269E-3</c:v>
                </c:pt>
                <c:pt idx="16">
                  <c:v>7.0609179687717294E-3</c:v>
                </c:pt>
                <c:pt idx="17">
                  <c:v>5.0483211309453546E-2</c:v>
                </c:pt>
                <c:pt idx="19">
                  <c:v>3.3150118129370298E-3</c:v>
                </c:pt>
              </c:numCache>
            </c:numRef>
          </c:val>
        </c:ser>
        <c:axId val="211923712"/>
        <c:axId val="211925248"/>
      </c:barChart>
      <c:catAx>
        <c:axId val="211923712"/>
        <c:scaling>
          <c:orientation val="minMax"/>
        </c:scaling>
        <c:axPos val="l"/>
        <c:tickLblPos val="low"/>
        <c:crossAx val="211925248"/>
        <c:crosses val="autoZero"/>
        <c:auto val="1"/>
        <c:lblAlgn val="ctr"/>
        <c:lblOffset val="100"/>
      </c:catAx>
      <c:valAx>
        <c:axId val="211925248"/>
        <c:scaling>
          <c:orientation val="minMax"/>
          <c:min val="-6.0000000000000032E-2"/>
        </c:scaling>
        <c:axPos val="b"/>
        <c:majorGridlines>
          <c:spPr>
            <a:ln>
              <a:prstDash val="sysDot"/>
            </a:ln>
          </c:spPr>
        </c:majorGridlines>
        <c:numFmt formatCode="\+0%;\-0%" sourceLinked="0"/>
        <c:tickLblPos val="nextTo"/>
        <c:crossAx val="211923712"/>
        <c:crosses val="autoZero"/>
        <c:crossBetween val="between"/>
        <c:majorUnit val="1.0000000000000005E-2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53040794523808"/>
          <c:y val="9.2653987482333944E-2"/>
          <c:w val="0.55869320355056218"/>
          <c:h val="0.78422224914193328"/>
        </c:manualLayout>
      </c:layout>
      <c:lineChart>
        <c:grouping val="standard"/>
        <c:ser>
          <c:idx val="2"/>
          <c:order val="0"/>
          <c:tx>
            <c:strRef>
              <c:f>'Enc 2'!$A$7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2'!$B$7:$F$7</c:f>
              <c:numCache>
                <c:formatCode>#,##0</c:formatCode>
                <c:ptCount val="5"/>
                <c:pt idx="0">
                  <c:v>484.52998301841791</c:v>
                </c:pt>
                <c:pt idx="1">
                  <c:v>512.34588431273846</c:v>
                </c:pt>
                <c:pt idx="2">
                  <c:v>531.91036423061087</c:v>
                </c:pt>
                <c:pt idx="3">
                  <c:v>550.05403434052732</c:v>
                </c:pt>
                <c:pt idx="4">
                  <c:v>578.58381089797035</c:v>
                </c:pt>
              </c:numCache>
            </c:numRef>
          </c:val>
        </c:ser>
        <c:ser>
          <c:idx val="1"/>
          <c:order val="1"/>
          <c:tx>
            <c:strRef>
              <c:f>'Enc 2'!$A$6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2'!$B$6:$F$6</c:f>
              <c:numCache>
                <c:formatCode>#,##0</c:formatCode>
                <c:ptCount val="5"/>
                <c:pt idx="0">
                  <c:v>507.0505615452156</c:v>
                </c:pt>
                <c:pt idx="1">
                  <c:v>513.39935117539164</c:v>
                </c:pt>
                <c:pt idx="2">
                  <c:v>526.891232892473</c:v>
                </c:pt>
                <c:pt idx="3">
                  <c:v>538.92995288549923</c:v>
                </c:pt>
                <c:pt idx="4">
                  <c:v>567.14185054259258</c:v>
                </c:pt>
              </c:numCache>
            </c:numRef>
          </c:val>
        </c:ser>
        <c:ser>
          <c:idx val="0"/>
          <c:order val="2"/>
          <c:tx>
            <c:strRef>
              <c:f>'Enc 2'!$A$5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2'!$B$5:$F$5</c:f>
              <c:numCache>
                <c:formatCode>#,##0</c:formatCode>
                <c:ptCount val="5"/>
                <c:pt idx="0">
                  <c:v>394.97526067610295</c:v>
                </c:pt>
                <c:pt idx="1">
                  <c:v>414.25300603406998</c:v>
                </c:pt>
                <c:pt idx="2">
                  <c:v>481.29579478495936</c:v>
                </c:pt>
                <c:pt idx="3">
                  <c:v>498.25725703206365</c:v>
                </c:pt>
                <c:pt idx="4">
                  <c:v>500.76844827452948</c:v>
                </c:pt>
              </c:numCache>
            </c:numRef>
          </c:val>
        </c:ser>
        <c:ser>
          <c:idx val="3"/>
          <c:order val="3"/>
          <c:tx>
            <c:strRef>
              <c:f>'Enc 2'!$A$8</c:f>
              <c:strCache>
                <c:ptCount val="1"/>
                <c:pt idx="0">
                  <c:v>4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2'!$B$3:$F$3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2'!$B$8:$F$8</c:f>
              <c:numCache>
                <c:formatCode>#,##0</c:formatCode>
                <c:ptCount val="5"/>
                <c:pt idx="0">
                  <c:v>374.51364555449305</c:v>
                </c:pt>
                <c:pt idx="1">
                  <c:v>334.82181908975292</c:v>
                </c:pt>
                <c:pt idx="2">
                  <c:v>351.14774758391354</c:v>
                </c:pt>
                <c:pt idx="3">
                  <c:v>343.08787775109829</c:v>
                </c:pt>
                <c:pt idx="4">
                  <c:v>387.02004839798963</c:v>
                </c:pt>
              </c:numCache>
            </c:numRef>
          </c:val>
        </c:ser>
        <c:marker val="1"/>
        <c:axId val="213727488"/>
        <c:axId val="213741568"/>
      </c:lineChart>
      <c:catAx>
        <c:axId val="213727488"/>
        <c:scaling>
          <c:orientation val="minMax"/>
        </c:scaling>
        <c:axPos val="b"/>
        <c:numFmt formatCode="#,##0" sourceLinked="1"/>
        <c:tickLblPos val="nextTo"/>
        <c:crossAx val="213741568"/>
        <c:crosses val="autoZero"/>
        <c:auto val="1"/>
        <c:lblAlgn val="ctr"/>
        <c:lblOffset val="100"/>
      </c:catAx>
      <c:valAx>
        <c:axId val="213741568"/>
        <c:scaling>
          <c:orientation val="minMax"/>
          <c:max val="700"/>
          <c:min val="200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372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666666656"/>
          <c:y val="0.21682487605715953"/>
          <c:w val="0.31558333333333338"/>
          <c:h val="0.39042432195975602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53040794523811"/>
          <c:y val="9.2653987482333944E-2"/>
          <c:w val="0.55869320355056262"/>
          <c:h val="0.78422224914193306"/>
        </c:manualLayout>
      </c:layout>
      <c:lineChart>
        <c:grouping val="standard"/>
        <c:ser>
          <c:idx val="0"/>
          <c:order val="0"/>
          <c:tx>
            <c:strRef>
              <c:f>'Enc 2'!$A$28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2'!$B$28:$F$28</c:f>
              <c:numCache>
                <c:formatCode>#,##0</c:formatCode>
                <c:ptCount val="5"/>
                <c:pt idx="0">
                  <c:v>2800.5255048564213</c:v>
                </c:pt>
                <c:pt idx="1">
                  <c:v>2903.0678165866502</c:v>
                </c:pt>
                <c:pt idx="2">
                  <c:v>2962.3087154113996</c:v>
                </c:pt>
                <c:pt idx="3">
                  <c:v>3011.5447975987836</c:v>
                </c:pt>
                <c:pt idx="4">
                  <c:v>3017.0029124701869</c:v>
                </c:pt>
              </c:numCache>
            </c:numRef>
          </c:val>
        </c:ser>
        <c:ser>
          <c:idx val="2"/>
          <c:order val="1"/>
          <c:tx>
            <c:strRef>
              <c:f>'Enc 2'!$A$30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2'!$B$30:$F$30</c:f>
              <c:numCache>
                <c:formatCode>#,##0</c:formatCode>
                <c:ptCount val="5"/>
                <c:pt idx="0">
                  <c:v>2628.9264778034458</c:v>
                </c:pt>
                <c:pt idx="1">
                  <c:v>2698.8127658905978</c:v>
                </c:pt>
                <c:pt idx="2">
                  <c:v>2735.2627633154038</c:v>
                </c:pt>
                <c:pt idx="3">
                  <c:v>2743.2620246513884</c:v>
                </c:pt>
                <c:pt idx="4">
                  <c:v>2737.6393475095897</c:v>
                </c:pt>
              </c:numCache>
            </c:numRef>
          </c:val>
        </c:ser>
        <c:ser>
          <c:idx val="1"/>
          <c:order val="2"/>
          <c:tx>
            <c:strRef>
              <c:f>'Enc 2'!$A$29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2'!$B$29:$F$29</c:f>
              <c:numCache>
                <c:formatCode>#,##0</c:formatCode>
                <c:ptCount val="5"/>
                <c:pt idx="0">
                  <c:v>2635.6897062000467</c:v>
                </c:pt>
                <c:pt idx="1">
                  <c:v>2674.5343087333817</c:v>
                </c:pt>
                <c:pt idx="2">
                  <c:v>2682.5201345616697</c:v>
                </c:pt>
                <c:pt idx="3">
                  <c:v>2665.2259832954678</c:v>
                </c:pt>
                <c:pt idx="4">
                  <c:v>2656.311935557078</c:v>
                </c:pt>
              </c:numCache>
            </c:numRef>
          </c:val>
        </c:ser>
        <c:ser>
          <c:idx val="3"/>
          <c:order val="3"/>
          <c:tx>
            <c:strRef>
              <c:f>'Enc 2'!$A$31</c:f>
              <c:strCache>
                <c:ptCount val="1"/>
                <c:pt idx="0">
                  <c:v>4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2'!$B$31:$F$31</c:f>
              <c:numCache>
                <c:formatCode>#,##0</c:formatCode>
                <c:ptCount val="5"/>
                <c:pt idx="0">
                  <c:v>2248.3297520118213</c:v>
                </c:pt>
                <c:pt idx="1">
                  <c:v>2526.8830999066295</c:v>
                </c:pt>
                <c:pt idx="2">
                  <c:v>2641.5261316637225</c:v>
                </c:pt>
                <c:pt idx="3">
                  <c:v>2721.7587114779158</c:v>
                </c:pt>
                <c:pt idx="4">
                  <c:v>2846.1403234019508</c:v>
                </c:pt>
              </c:numCache>
            </c:numRef>
          </c:val>
        </c:ser>
        <c:marker val="1"/>
        <c:axId val="213767680"/>
        <c:axId val="213769216"/>
      </c:lineChart>
      <c:catAx>
        <c:axId val="213767680"/>
        <c:scaling>
          <c:orientation val="minMax"/>
        </c:scaling>
        <c:axPos val="b"/>
        <c:numFmt formatCode="0" sourceLinked="1"/>
        <c:tickLblPos val="nextTo"/>
        <c:crossAx val="213769216"/>
        <c:crosses val="autoZero"/>
        <c:auto val="1"/>
        <c:lblAlgn val="ctr"/>
        <c:lblOffset val="100"/>
      </c:catAx>
      <c:valAx>
        <c:axId val="213769216"/>
        <c:scaling>
          <c:orientation val="minMax"/>
          <c:max val="3200"/>
          <c:min val="2000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2137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666666656"/>
          <c:y val="0.21682487605715953"/>
          <c:w val="0.31558333333333338"/>
          <c:h val="0.39042432195975635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8571741032371027E-2"/>
          <c:y val="6.1663050632602807E-2"/>
          <c:w val="0.55046713500434985"/>
          <c:h val="0.81111073190154637"/>
        </c:manualLayout>
      </c:layout>
      <c:lineChart>
        <c:grouping val="standard"/>
        <c:ser>
          <c:idx val="3"/>
          <c:order val="0"/>
          <c:tx>
            <c:strRef>
              <c:f>'Enc 2'!$A$43</c:f>
              <c:strCache>
                <c:ptCount val="1"/>
                <c:pt idx="0">
                  <c:v>4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2'!$B$43:$F$43</c:f>
              <c:numCache>
                <c:formatCode>0.0" ans"</c:formatCode>
                <c:ptCount val="5"/>
                <c:pt idx="0">
                  <c:v>6.0033319979116255</c:v>
                </c:pt>
                <c:pt idx="1">
                  <c:v>7.5469487226854497</c:v>
                </c:pt>
                <c:pt idx="2">
                  <c:v>7.5225489835513715</c:v>
                </c:pt>
                <c:pt idx="3">
                  <c:v>7.933124100212261</c:v>
                </c:pt>
                <c:pt idx="4">
                  <c:v>7.3539867900464433</c:v>
                </c:pt>
              </c:numCache>
            </c:numRef>
          </c:val>
        </c:ser>
        <c:ser>
          <c:idx val="0"/>
          <c:order val="1"/>
          <c:tx>
            <c:strRef>
              <c:f>'Enc 2'!$A$40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2'!$B$40:$F$40</c:f>
              <c:numCache>
                <c:formatCode>0.0" ans"</c:formatCode>
                <c:ptCount val="5"/>
                <c:pt idx="0">
                  <c:v>7.0903820661136931</c:v>
                </c:pt>
                <c:pt idx="1">
                  <c:v>7.0079583595052757</c:v>
                </c:pt>
                <c:pt idx="2">
                  <c:v>6.1548609971440635</c:v>
                </c:pt>
                <c:pt idx="3">
                  <c:v>6.0441564173845759</c:v>
                </c:pt>
                <c:pt idx="4">
                  <c:v>6.0247464129693258</c:v>
                </c:pt>
              </c:numCache>
            </c:numRef>
          </c:val>
        </c:ser>
        <c:ser>
          <c:idx val="1"/>
          <c:order val="2"/>
          <c:tx>
            <c:strRef>
              <c:f>'Enc 2'!$A$41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2'!$B$41:$F$41</c:f>
              <c:numCache>
                <c:formatCode>0.0" ans"</c:formatCode>
                <c:ptCount val="5"/>
                <c:pt idx="0">
                  <c:v>5.1980806374967647</c:v>
                </c:pt>
                <c:pt idx="1">
                  <c:v>5.2094618012473601</c:v>
                </c:pt>
                <c:pt idx="2">
                  <c:v>5.0912218065110864</c:v>
                </c:pt>
                <c:pt idx="3">
                  <c:v>4.9454033293668509</c:v>
                </c:pt>
                <c:pt idx="4">
                  <c:v>4.6836817508983808</c:v>
                </c:pt>
              </c:numCache>
            </c:numRef>
          </c:val>
        </c:ser>
        <c:ser>
          <c:idx val="2"/>
          <c:order val="3"/>
          <c:tx>
            <c:strRef>
              <c:f>'Enc 2'!$A$42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2'!$B$42:$F$42</c:f>
              <c:numCache>
                <c:formatCode>0.0" ans"</c:formatCode>
                <c:ptCount val="5"/>
                <c:pt idx="0">
                  <c:v>5.4257250736607467</c:v>
                </c:pt>
                <c:pt idx="1">
                  <c:v>5.2675601552080176</c:v>
                </c:pt>
                <c:pt idx="2">
                  <c:v>5.1423377833065214</c:v>
                </c:pt>
                <c:pt idx="3">
                  <c:v>4.9872591661660106</c:v>
                </c:pt>
                <c:pt idx="4">
                  <c:v>4.731621064994429</c:v>
                </c:pt>
              </c:numCache>
            </c:numRef>
          </c:val>
        </c:ser>
        <c:marker val="1"/>
        <c:axId val="213885312"/>
        <c:axId val="213887232"/>
      </c:lineChart>
      <c:catAx>
        <c:axId val="213885312"/>
        <c:scaling>
          <c:orientation val="minMax"/>
        </c:scaling>
        <c:axPos val="b"/>
        <c:numFmt formatCode="0" sourceLinked="1"/>
        <c:tickLblPos val="nextTo"/>
        <c:crossAx val="213887232"/>
        <c:crosses val="autoZero"/>
        <c:auto val="1"/>
        <c:lblAlgn val="ctr"/>
        <c:lblOffset val="100"/>
      </c:catAx>
      <c:valAx>
        <c:axId val="213887232"/>
        <c:scaling>
          <c:orientation val="minMax"/>
          <c:min val="3"/>
        </c:scaling>
        <c:axPos val="l"/>
        <c:majorGridlines>
          <c:spPr>
            <a:ln>
              <a:prstDash val="sysDot"/>
            </a:ln>
          </c:spPr>
        </c:majorGridlines>
        <c:numFmt formatCode="0&quot; ans&quot;" sourceLinked="0"/>
        <c:tickLblPos val="nextTo"/>
        <c:crossAx val="21388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165774995"/>
          <c:y val="0.32237471864004691"/>
          <c:w val="0.31558333333333338"/>
          <c:h val="0.39042432195975668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53040794523814"/>
          <c:y val="9.2653987482333944E-2"/>
          <c:w val="0.55869320355056284"/>
          <c:h val="0.78422224914193273"/>
        </c:manualLayout>
      </c:layout>
      <c:lineChart>
        <c:grouping val="standard"/>
        <c:ser>
          <c:idx val="2"/>
          <c:order val="0"/>
          <c:tx>
            <c:strRef>
              <c:f>'Enc 2'!$A$54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2'!$B$54:$F$54</c:f>
              <c:numCache>
                <c:formatCode>0.0</c:formatCode>
                <c:ptCount val="5"/>
                <c:pt idx="0">
                  <c:v>102.94195006883172</c:v>
                </c:pt>
                <c:pt idx="1">
                  <c:v>100</c:v>
                </c:pt>
                <c:pt idx="2">
                  <c:v>98.331288874253161</c:v>
                </c:pt>
                <c:pt idx="3">
                  <c:v>112.5462564606309</c:v>
                </c:pt>
                <c:pt idx="4">
                  <c:v>117.58398177631639</c:v>
                </c:pt>
              </c:numCache>
            </c:numRef>
          </c:val>
        </c:ser>
        <c:ser>
          <c:idx val="3"/>
          <c:order val="1"/>
          <c:tx>
            <c:strRef>
              <c:f>'Enc 2'!$A$55</c:f>
              <c:strCache>
                <c:ptCount val="1"/>
                <c:pt idx="0">
                  <c:v>2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2'!$B$55:$F$55</c:f>
              <c:numCache>
                <c:formatCode>0.0</c:formatCode>
                <c:ptCount val="5"/>
                <c:pt idx="0">
                  <c:v>98.545560481666755</c:v>
                </c:pt>
                <c:pt idx="1">
                  <c:v>100</c:v>
                </c:pt>
                <c:pt idx="2">
                  <c:v>104.21746195896777</c:v>
                </c:pt>
                <c:pt idx="3">
                  <c:v>111.0975961745947</c:v>
                </c:pt>
                <c:pt idx="4">
                  <c:v>114.45814521303224</c:v>
                </c:pt>
              </c:numCache>
            </c:numRef>
          </c:val>
        </c:ser>
        <c:ser>
          <c:idx val="1"/>
          <c:order val="2"/>
          <c:tx>
            <c:strRef>
              <c:f>'Enc 2'!$A$53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2'!$B$53:$F$53</c:f>
              <c:numCache>
                <c:formatCode>0.0</c:formatCode>
                <c:ptCount val="5"/>
                <c:pt idx="0">
                  <c:v>98.43845453889584</c:v>
                </c:pt>
                <c:pt idx="1">
                  <c:v>100</c:v>
                </c:pt>
                <c:pt idx="2">
                  <c:v>98.736574723536663</c:v>
                </c:pt>
                <c:pt idx="3">
                  <c:v>109.42995847500798</c:v>
                </c:pt>
                <c:pt idx="4">
                  <c:v>113.6535816585952</c:v>
                </c:pt>
              </c:numCache>
            </c:numRef>
          </c:val>
        </c:ser>
        <c:ser>
          <c:idx val="0"/>
          <c:order val="3"/>
          <c:tx>
            <c:strRef>
              <c:f>'Enc 2'!$A$52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2'!$B$52:$F$52</c:f>
              <c:numCache>
                <c:formatCode>0.0</c:formatCode>
                <c:ptCount val="5"/>
                <c:pt idx="0">
                  <c:v>97.699829499111758</c:v>
                </c:pt>
                <c:pt idx="1">
                  <c:v>100</c:v>
                </c:pt>
                <c:pt idx="2">
                  <c:v>95.714765601502691</c:v>
                </c:pt>
                <c:pt idx="3">
                  <c:v>93.649088746002633</c:v>
                </c:pt>
                <c:pt idx="4">
                  <c:v>90.052187954719059</c:v>
                </c:pt>
              </c:numCache>
            </c:numRef>
          </c:val>
        </c:ser>
        <c:marker val="1"/>
        <c:axId val="213925888"/>
        <c:axId val="213927424"/>
      </c:lineChart>
      <c:catAx>
        <c:axId val="213925888"/>
        <c:scaling>
          <c:orientation val="minMax"/>
        </c:scaling>
        <c:axPos val="b"/>
        <c:numFmt formatCode="0" sourceLinked="1"/>
        <c:tickLblPos val="nextTo"/>
        <c:crossAx val="213927424"/>
        <c:crosses val="autoZero"/>
        <c:auto val="1"/>
        <c:lblAlgn val="ctr"/>
        <c:lblOffset val="100"/>
      </c:catAx>
      <c:valAx>
        <c:axId val="213927424"/>
        <c:scaling>
          <c:orientation val="minMax"/>
          <c:max val="120"/>
          <c:min val="80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21392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666666656"/>
          <c:y val="8.1440419947506559E-2"/>
          <c:w val="0.31558333333333338"/>
          <c:h val="0.52580884312537901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53040794523817"/>
          <c:y val="9.2653987482333944E-2"/>
          <c:w val="0.55869320355056318"/>
          <c:h val="0.78422224914193239"/>
        </c:manualLayout>
      </c:layout>
      <c:lineChart>
        <c:grouping val="standard"/>
        <c:ser>
          <c:idx val="0"/>
          <c:order val="0"/>
          <c:tx>
            <c:strRef>
              <c:f>'Enc 2'!$A$65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2'!$B$65:$F$65</c:f>
              <c:numCache>
                <c:formatCode>0.0</c:formatCode>
                <c:ptCount val="5"/>
                <c:pt idx="0">
                  <c:v>85.338202934944249</c:v>
                </c:pt>
                <c:pt idx="1">
                  <c:v>100</c:v>
                </c:pt>
                <c:pt idx="2">
                  <c:v>111.62462876557197</c:v>
                </c:pt>
                <c:pt idx="3">
                  <c:v>125.81474201185942</c:v>
                </c:pt>
                <c:pt idx="4">
                  <c:v>141.47981705289985</c:v>
                </c:pt>
              </c:numCache>
            </c:numRef>
          </c:val>
        </c:ser>
        <c:ser>
          <c:idx val="2"/>
          <c:order val="1"/>
          <c:tx>
            <c:strRef>
              <c:f>'Enc 2'!$A$67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2'!$B$67:$F$67</c:f>
              <c:numCache>
                <c:formatCode>0.0</c:formatCode>
                <c:ptCount val="5"/>
                <c:pt idx="0">
                  <c:v>94.868786378049265</c:v>
                </c:pt>
                <c:pt idx="1">
                  <c:v>100</c:v>
                </c:pt>
                <c:pt idx="2">
                  <c:v>109.99490852347176</c:v>
                </c:pt>
                <c:pt idx="3">
                  <c:v>110.84455692591446</c:v>
                </c:pt>
                <c:pt idx="4">
                  <c:v>116.28545780566868</c:v>
                </c:pt>
              </c:numCache>
            </c:numRef>
          </c:val>
        </c:ser>
        <c:ser>
          <c:idx val="1"/>
          <c:order val="2"/>
          <c:tx>
            <c:strRef>
              <c:f>'Enc 2'!$A$66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2'!$B$66:$F$66</c:f>
              <c:numCache>
                <c:formatCode>0.0</c:formatCode>
                <c:ptCount val="5"/>
                <c:pt idx="0">
                  <c:v>109.25860571764356</c:v>
                </c:pt>
                <c:pt idx="1">
                  <c:v>100</c:v>
                </c:pt>
                <c:pt idx="2">
                  <c:v>100.30255892445811</c:v>
                </c:pt>
                <c:pt idx="3">
                  <c:v>110.63786651012835</c:v>
                </c:pt>
                <c:pt idx="4">
                  <c:v>116.03875015835337</c:v>
                </c:pt>
              </c:numCache>
            </c:numRef>
          </c:val>
        </c:ser>
        <c:ser>
          <c:idx val="3"/>
          <c:order val="3"/>
          <c:tx>
            <c:strRef>
              <c:f>'Enc 2'!$A$68</c:f>
              <c:strCache>
                <c:ptCount val="1"/>
                <c:pt idx="0">
                  <c:v>2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2'!$B$68:$F$68</c:f>
              <c:numCache>
                <c:formatCode>0.0</c:formatCode>
                <c:ptCount val="5"/>
                <c:pt idx="0">
                  <c:v>108.2987959352177</c:v>
                </c:pt>
                <c:pt idx="1">
                  <c:v>100</c:v>
                </c:pt>
                <c:pt idx="2">
                  <c:v>72.002694182107049</c:v>
                </c:pt>
                <c:pt idx="3">
                  <c:v>97.871760860362826</c:v>
                </c:pt>
                <c:pt idx="4">
                  <c:v>83.628791671254348</c:v>
                </c:pt>
              </c:numCache>
            </c:numRef>
          </c:val>
        </c:ser>
        <c:marker val="1"/>
        <c:axId val="213961728"/>
        <c:axId val="213975808"/>
      </c:lineChart>
      <c:catAx>
        <c:axId val="213961728"/>
        <c:scaling>
          <c:orientation val="minMax"/>
        </c:scaling>
        <c:axPos val="b"/>
        <c:numFmt formatCode="0" sourceLinked="1"/>
        <c:tickLblPos val="nextTo"/>
        <c:crossAx val="213975808"/>
        <c:crosses val="autoZero"/>
        <c:auto val="1"/>
        <c:lblAlgn val="ctr"/>
        <c:lblOffset val="100"/>
      </c:catAx>
      <c:valAx>
        <c:axId val="213975808"/>
        <c:scaling>
          <c:orientation val="minMax"/>
          <c:max val="150"/>
          <c:min val="60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2139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666666656"/>
          <c:y val="0.21682487605715953"/>
          <c:w val="0.31558333333333338"/>
          <c:h val="0.390424321959757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53040794523819"/>
          <c:y val="9.2653987482333944E-2"/>
          <c:w val="0.55869320355056362"/>
          <c:h val="0.78422224914193217"/>
        </c:manualLayout>
      </c:layout>
      <c:lineChart>
        <c:grouping val="standard"/>
        <c:ser>
          <c:idx val="3"/>
          <c:order val="0"/>
          <c:tx>
            <c:strRef>
              <c:f>'Enc 2'!$A$81</c:f>
              <c:strCache>
                <c:ptCount val="1"/>
                <c:pt idx="0">
                  <c:v>2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2'!$B$81:$F$81</c:f>
              <c:numCache>
                <c:formatCode>0.0</c:formatCode>
                <c:ptCount val="5"/>
                <c:pt idx="0">
                  <c:v>64.910788231003949</c:v>
                </c:pt>
                <c:pt idx="1">
                  <c:v>100</c:v>
                </c:pt>
                <c:pt idx="2">
                  <c:v>128.31461201444122</c:v>
                </c:pt>
                <c:pt idx="3">
                  <c:v>147.0884659042589</c:v>
                </c:pt>
                <c:pt idx="4">
                  <c:v>167.96076312090736</c:v>
                </c:pt>
              </c:numCache>
            </c:numRef>
          </c:val>
        </c:ser>
        <c:ser>
          <c:idx val="2"/>
          <c:order val="1"/>
          <c:tx>
            <c:strRef>
              <c:f>'Enc 2'!$A$80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2'!$B$80:$F$80</c:f>
              <c:numCache>
                <c:formatCode>0.0</c:formatCode>
                <c:ptCount val="5"/>
                <c:pt idx="0">
                  <c:v>89.096520108960831</c:v>
                </c:pt>
                <c:pt idx="1">
                  <c:v>100</c:v>
                </c:pt>
                <c:pt idx="2">
                  <c:v>106.08989604426667</c:v>
                </c:pt>
                <c:pt idx="3">
                  <c:v>111.64764514648589</c:v>
                </c:pt>
                <c:pt idx="4">
                  <c:v>115.3196957877103</c:v>
                </c:pt>
              </c:numCache>
            </c:numRef>
          </c:val>
        </c:ser>
        <c:ser>
          <c:idx val="1"/>
          <c:order val="2"/>
          <c:tx>
            <c:strRef>
              <c:f>'Enc 2'!$A$79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2'!$B$79:$F$79</c:f>
              <c:numCache>
                <c:formatCode>0.0</c:formatCode>
                <c:ptCount val="5"/>
                <c:pt idx="0">
                  <c:v>94.170107039136795</c:v>
                </c:pt>
                <c:pt idx="1">
                  <c:v>100</c:v>
                </c:pt>
                <c:pt idx="2">
                  <c:v>105.23338332452576</c:v>
                </c:pt>
                <c:pt idx="3">
                  <c:v>107.138940864408</c:v>
                </c:pt>
                <c:pt idx="4">
                  <c:v>108.47896174834581</c:v>
                </c:pt>
              </c:numCache>
            </c:numRef>
          </c:val>
        </c:ser>
        <c:ser>
          <c:idx val="0"/>
          <c:order val="3"/>
          <c:tx>
            <c:strRef>
              <c:f>'Enc 2'!$A$78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2'!$B$26:$F$26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2'!$B$78:$F$78</c:f>
              <c:numCache>
                <c:formatCode>0.0</c:formatCode>
                <c:ptCount val="5"/>
                <c:pt idx="0">
                  <c:v>95.350345651326037</c:v>
                </c:pt>
                <c:pt idx="1">
                  <c:v>100</c:v>
                </c:pt>
                <c:pt idx="2">
                  <c:v>103.42326322674332</c:v>
                </c:pt>
                <c:pt idx="3">
                  <c:v>103.0411887781507</c:v>
                </c:pt>
                <c:pt idx="4">
                  <c:v>103.89387936994652</c:v>
                </c:pt>
              </c:numCache>
            </c:numRef>
          </c:val>
        </c:ser>
        <c:marker val="1"/>
        <c:axId val="214018304"/>
        <c:axId val="214036480"/>
      </c:lineChart>
      <c:catAx>
        <c:axId val="214018304"/>
        <c:scaling>
          <c:orientation val="minMax"/>
        </c:scaling>
        <c:axPos val="b"/>
        <c:numFmt formatCode="0" sourceLinked="1"/>
        <c:tickLblPos val="nextTo"/>
        <c:crossAx val="214036480"/>
        <c:crosses val="autoZero"/>
        <c:auto val="1"/>
        <c:lblAlgn val="ctr"/>
        <c:lblOffset val="100"/>
      </c:catAx>
      <c:valAx>
        <c:axId val="214036480"/>
        <c:scaling>
          <c:orientation val="minMax"/>
          <c:max val="180"/>
          <c:min val="60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21401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5710441974"/>
          <c:y val="0.29044458399755285"/>
          <c:w val="0.31558333333333338"/>
          <c:h val="0.34543452007149411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8571741032371027E-2"/>
          <c:y val="6.1663050632602807E-2"/>
          <c:w val="0.55046713500434941"/>
          <c:h val="0.81111073190154637"/>
        </c:manualLayout>
      </c:layout>
      <c:lineChart>
        <c:grouping val="standard"/>
        <c:ser>
          <c:idx val="0"/>
          <c:order val="0"/>
          <c:tx>
            <c:strRef>
              <c:f>'Enc 2'!$A$91</c:f>
              <c:strCache>
                <c:ptCount val="1"/>
                <c:pt idx="0">
                  <c:v>Ile-de-France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2'!$B$91:$F$91</c:f>
              <c:numCache>
                <c:formatCode>0.0" ans"</c:formatCode>
                <c:ptCount val="5"/>
                <c:pt idx="0">
                  <c:v>8.7448093461832723</c:v>
                </c:pt>
                <c:pt idx="1">
                  <c:v>7.8265716764248241</c:v>
                </c:pt>
                <c:pt idx="2">
                  <c:v>7.2515321359215505</c:v>
                </c:pt>
                <c:pt idx="3">
                  <c:v>6.4098947126577581</c:v>
                </c:pt>
                <c:pt idx="4">
                  <c:v>5.747341992439015</c:v>
                </c:pt>
              </c:numCache>
            </c:numRef>
          </c:val>
        </c:ser>
        <c:ser>
          <c:idx val="2"/>
          <c:order val="1"/>
          <c:tx>
            <c:strRef>
              <c:f>'Enc 2'!$A$93</c:f>
              <c:strCache>
                <c:ptCount val="1"/>
                <c:pt idx="0">
                  <c:v>Inchangées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2'!$B$93:$F$93</c:f>
              <c:numCache>
                <c:formatCode>0.0" ans"</c:formatCode>
                <c:ptCount val="5"/>
                <c:pt idx="0">
                  <c:v>4.9186961344114515</c:v>
                </c:pt>
                <c:pt idx="1">
                  <c:v>5.2373620458279335</c:v>
                </c:pt>
                <c:pt idx="2">
                  <c:v>5.0514264927954136</c:v>
                </c:pt>
                <c:pt idx="3">
                  <c:v>5.2753076507590215</c:v>
                </c:pt>
                <c:pt idx="4">
                  <c:v>5.193865245509099</c:v>
                </c:pt>
              </c:numCache>
            </c:numRef>
          </c:val>
        </c:ser>
        <c:ser>
          <c:idx val="1"/>
          <c:order val="2"/>
          <c:tx>
            <c:strRef>
              <c:f>'Enc 2'!$A$92</c:f>
              <c:strCache>
                <c:ptCount val="1"/>
                <c:pt idx="0">
                  <c:v>Fusionnées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2'!$B$92:$F$92</c:f>
              <c:numCache>
                <c:formatCode>0.0" ans"</c:formatCode>
                <c:ptCount val="5"/>
                <c:pt idx="0">
                  <c:v>3.8912407374133036</c:v>
                </c:pt>
                <c:pt idx="1">
                  <c:v>4.5147186389496303</c:v>
                </c:pt>
                <c:pt idx="2">
                  <c:v>4.7366599838473098</c:v>
                </c:pt>
                <c:pt idx="3">
                  <c:v>4.3719405347859315</c:v>
                </c:pt>
                <c:pt idx="4">
                  <c:v>4.2205900173072894</c:v>
                </c:pt>
              </c:numCache>
            </c:numRef>
          </c:val>
        </c:ser>
        <c:ser>
          <c:idx val="3"/>
          <c:order val="3"/>
          <c:tx>
            <c:strRef>
              <c:f>'Enc 2'!$A$94</c:f>
              <c:strCache>
                <c:ptCount val="1"/>
                <c:pt idx="0">
                  <c:v>2 DOM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cat>
            <c:numRef>
              <c:f>'Enc 2'!$B$38:$F$38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'Enc 2'!$B$94:$F$94</c:f>
              <c:numCache>
                <c:formatCode>0.0" ans"</c:formatCode>
                <c:ptCount val="5"/>
                <c:pt idx="0">
                  <c:v>2.4653176680736588</c:v>
                </c:pt>
                <c:pt idx="1">
                  <c:v>4.1131981651498499</c:v>
                </c:pt>
                <c:pt idx="2">
                  <c:v>7.3300510862115873</c:v>
                </c:pt>
                <c:pt idx="3">
                  <c:v>6.1815992964026156</c:v>
                </c:pt>
                <c:pt idx="4">
                  <c:v>8.2609815217927132</c:v>
                </c:pt>
              </c:numCache>
            </c:numRef>
          </c:val>
        </c:ser>
        <c:marker val="1"/>
        <c:axId val="214063360"/>
        <c:axId val="214073344"/>
      </c:lineChart>
      <c:catAx>
        <c:axId val="214063360"/>
        <c:scaling>
          <c:orientation val="minMax"/>
        </c:scaling>
        <c:axPos val="b"/>
        <c:numFmt formatCode="0" sourceLinked="1"/>
        <c:tickLblPos val="nextTo"/>
        <c:crossAx val="214073344"/>
        <c:crosses val="autoZero"/>
        <c:auto val="1"/>
        <c:lblAlgn val="ctr"/>
        <c:lblOffset val="100"/>
      </c:catAx>
      <c:valAx>
        <c:axId val="214073344"/>
        <c:scaling>
          <c:orientation val="minMax"/>
          <c:max val="9"/>
          <c:min val="2"/>
        </c:scaling>
        <c:axPos val="l"/>
        <c:majorGridlines>
          <c:spPr>
            <a:ln>
              <a:prstDash val="sysDot"/>
            </a:ln>
          </c:spPr>
        </c:majorGridlines>
        <c:numFmt formatCode="0&quot; ans&quot;" sourceLinked="0"/>
        <c:tickLblPos val="nextTo"/>
        <c:crossAx val="21406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4166616577495"/>
          <c:y val="0.32237471864004713"/>
          <c:w val="0.31558333333333338"/>
          <c:h val="0.390424321959757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showVal val="1"/>
          </c:dLbls>
          <c:cat>
            <c:strRef>
              <c:f>'G2'!$A$30:$A$49</c:f>
              <c:strCache>
                <c:ptCount val="20"/>
                <c:pt idx="0">
                  <c:v>Provence-Alpes-Côte d'Azur</c:v>
                </c:pt>
                <c:pt idx="1">
                  <c:v>Île-de-France</c:v>
                </c:pt>
                <c:pt idx="2">
                  <c:v>Auvergne-Rhône-Alpes</c:v>
                </c:pt>
                <c:pt idx="3">
                  <c:v>Corse</c:v>
                </c:pt>
                <c:pt idx="4">
                  <c:v>Pays de la Loire</c:v>
                </c:pt>
                <c:pt idx="5">
                  <c:v>Hauts-de-France</c:v>
                </c:pt>
                <c:pt idx="6">
                  <c:v>Normandie</c:v>
                </c:pt>
                <c:pt idx="7">
                  <c:v>Occitanie</c:v>
                </c:pt>
                <c:pt idx="8">
                  <c:v>Nouvelle-Aquitaine</c:v>
                </c:pt>
                <c:pt idx="9">
                  <c:v>Centre-Val de Loire</c:v>
                </c:pt>
                <c:pt idx="10">
                  <c:v>Grand Est</c:v>
                </c:pt>
                <c:pt idx="11">
                  <c:v>Bourgogne-Franche-Comté</c:v>
                </c:pt>
                <c:pt idx="12">
                  <c:v>Bretagne</c:v>
                </c:pt>
                <c:pt idx="14">
                  <c:v>Martinique</c:v>
                </c:pt>
                <c:pt idx="15">
                  <c:v>La Réunion</c:v>
                </c:pt>
                <c:pt idx="16">
                  <c:v>Guadeloupe</c:v>
                </c:pt>
                <c:pt idx="17">
                  <c:v>Guyane</c:v>
                </c:pt>
                <c:pt idx="19">
                  <c:v>FM+DOM</c:v>
                </c:pt>
              </c:strCache>
            </c:strRef>
          </c:cat>
          <c:val>
            <c:numRef>
              <c:f>'G2'!$B$30:$B$49</c:f>
              <c:numCache>
                <c:formatCode>\+0.0%;\-0.0%</c:formatCode>
                <c:ptCount val="20"/>
                <c:pt idx="0">
                  <c:v>-1.0829090902126914E-3</c:v>
                </c:pt>
                <c:pt idx="1">
                  <c:v>-1.8659996057179828E-4</c:v>
                </c:pt>
                <c:pt idx="2">
                  <c:v>5.1628512108270463E-4</c:v>
                </c:pt>
                <c:pt idx="3">
                  <c:v>1.5406925465899501E-3</c:v>
                </c:pt>
                <c:pt idx="4">
                  <c:v>3.4086866318536746E-3</c:v>
                </c:pt>
                <c:pt idx="5">
                  <c:v>4.8536574743092142E-3</c:v>
                </c:pt>
                <c:pt idx="6">
                  <c:v>5.3903004966002754E-3</c:v>
                </c:pt>
                <c:pt idx="7">
                  <c:v>5.5561504059289391E-3</c:v>
                </c:pt>
                <c:pt idx="8">
                  <c:v>5.9559889445559566E-3</c:v>
                </c:pt>
                <c:pt idx="9">
                  <c:v>6.901256833246272E-3</c:v>
                </c:pt>
                <c:pt idx="10">
                  <c:v>7.0092553396838841E-3</c:v>
                </c:pt>
                <c:pt idx="11">
                  <c:v>9.0232785736779064E-3</c:v>
                </c:pt>
                <c:pt idx="12">
                  <c:v>1.0874706572407744E-2</c:v>
                </c:pt>
                <c:pt idx="14">
                  <c:v>1.0489800164597884E-2</c:v>
                </c:pt>
                <c:pt idx="15">
                  <c:v>1.2750434432210689E-2</c:v>
                </c:pt>
                <c:pt idx="16">
                  <c:v>2.2811728897725647E-2</c:v>
                </c:pt>
                <c:pt idx="17">
                  <c:v>2.5745051989601864E-2</c:v>
                </c:pt>
                <c:pt idx="19">
                  <c:v>4.0826497717691979E-3</c:v>
                </c:pt>
              </c:numCache>
            </c:numRef>
          </c:val>
        </c:ser>
        <c:axId val="211963264"/>
        <c:axId val="211973248"/>
      </c:barChart>
      <c:catAx>
        <c:axId val="211963264"/>
        <c:scaling>
          <c:orientation val="minMax"/>
        </c:scaling>
        <c:axPos val="l"/>
        <c:tickLblPos val="low"/>
        <c:crossAx val="211973248"/>
        <c:crosses val="autoZero"/>
        <c:auto val="1"/>
        <c:lblAlgn val="ctr"/>
        <c:lblOffset val="100"/>
      </c:catAx>
      <c:valAx>
        <c:axId val="211973248"/>
        <c:scaling>
          <c:orientation val="minMax"/>
          <c:min val="-1.0000000000000005E-2"/>
        </c:scaling>
        <c:axPos val="b"/>
        <c:majorGridlines>
          <c:spPr>
            <a:ln>
              <a:prstDash val="sysDot"/>
            </a:ln>
          </c:spPr>
        </c:majorGridlines>
        <c:numFmt formatCode="\+0%;\-0%" sourceLinked="0"/>
        <c:tickLblPos val="nextTo"/>
        <c:crossAx val="211963264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0238407699037626E-2"/>
          <c:y val="6.7616214639836747E-2"/>
          <c:w val="0.5208727034120737"/>
          <c:h val="0.85836125029825838"/>
        </c:manualLayout>
      </c:layout>
      <c:lineChart>
        <c:grouping val="standard"/>
        <c:ser>
          <c:idx val="7"/>
          <c:order val="0"/>
          <c:tx>
            <c:strRef>
              <c:f>'G3'!$B$12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'G3'!$C$12:$G$12</c:f>
              <c:numCache>
                <c:formatCode>0.0</c:formatCode>
                <c:ptCount val="5"/>
                <c:pt idx="0">
                  <c:v>100</c:v>
                </c:pt>
                <c:pt idx="1">
                  <c:v>101.03112931284836</c:v>
                </c:pt>
                <c:pt idx="2">
                  <c:v>100.70556632018854</c:v>
                </c:pt>
                <c:pt idx="3">
                  <c:v>102.68629831314928</c:v>
                </c:pt>
                <c:pt idx="4">
                  <c:v>104.42135398713657</c:v>
                </c:pt>
              </c:numCache>
            </c:numRef>
          </c:val>
        </c:ser>
        <c:ser>
          <c:idx val="5"/>
          <c:order val="1"/>
          <c:tx>
            <c:strRef>
              <c:f>'G3'!$B$10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'G3'!$C$10:$G$10</c:f>
              <c:numCache>
                <c:formatCode>0.0</c:formatCode>
                <c:ptCount val="5"/>
                <c:pt idx="0">
                  <c:v>100</c:v>
                </c:pt>
                <c:pt idx="1">
                  <c:v>100.71778819982258</c:v>
                </c:pt>
                <c:pt idx="2">
                  <c:v>100.99852187524927</c:v>
                </c:pt>
                <c:pt idx="3">
                  <c:v>101.82469864692732</c:v>
                </c:pt>
                <c:pt idx="4">
                  <c:v>103.65845769465129</c:v>
                </c:pt>
              </c:numCache>
            </c:numRef>
          </c:val>
        </c:ser>
        <c:ser>
          <c:idx val="1"/>
          <c:order val="2"/>
          <c:tx>
            <c:strRef>
              <c:f>'G3'!$B$6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'G3'!$C$6:$G$6</c:f>
              <c:numCache>
                <c:formatCode>0.0</c:formatCode>
                <c:ptCount val="5"/>
                <c:pt idx="0">
                  <c:v>100</c:v>
                </c:pt>
                <c:pt idx="1">
                  <c:v>100.68457889811097</c:v>
                </c:pt>
                <c:pt idx="2">
                  <c:v>100.41222101747852</c:v>
                </c:pt>
                <c:pt idx="3">
                  <c:v>101.56647761370685</c:v>
                </c:pt>
                <c:pt idx="4">
                  <c:v>102.83331791842987</c:v>
                </c:pt>
              </c:numCache>
            </c:numRef>
          </c:val>
        </c:ser>
        <c:ser>
          <c:idx val="4"/>
          <c:order val="3"/>
          <c:tx>
            <c:strRef>
              <c:f>'G3'!$B$9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'G3'!$C$9:$G$9</c:f>
              <c:numCache>
                <c:formatCode>0.0</c:formatCode>
                <c:ptCount val="5"/>
                <c:pt idx="0">
                  <c:v>100</c:v>
                </c:pt>
                <c:pt idx="1">
                  <c:v>100.16676972531209</c:v>
                </c:pt>
                <c:pt idx="2">
                  <c:v>100.11225496909653</c:v>
                </c:pt>
                <c:pt idx="3">
                  <c:v>101.264425982644</c:v>
                </c:pt>
                <c:pt idx="4">
                  <c:v>102.78921084308041</c:v>
                </c:pt>
              </c:numCache>
            </c:numRef>
          </c:val>
        </c:ser>
        <c:ser>
          <c:idx val="8"/>
          <c:order val="4"/>
          <c:tx>
            <c:strRef>
              <c:f>'G3'!$B$13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'G3'!$C$13:$G$13</c:f>
              <c:numCache>
                <c:formatCode>0.0</c:formatCode>
                <c:ptCount val="5"/>
                <c:pt idx="0">
                  <c:v>100</c:v>
                </c:pt>
                <c:pt idx="1">
                  <c:v>100.22767875671907</c:v>
                </c:pt>
                <c:pt idx="2">
                  <c:v>100.80624907637758</c:v>
                </c:pt>
                <c:pt idx="3">
                  <c:v>101.88901358473935</c:v>
                </c:pt>
                <c:pt idx="4">
                  <c:v>102.40376449888061</c:v>
                </c:pt>
              </c:numCache>
            </c:numRef>
          </c:val>
        </c:ser>
        <c:ser>
          <c:idx val="9"/>
          <c:order val="5"/>
          <c:tx>
            <c:strRef>
              <c:f>'G3'!$B$14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'G3'!$C$14:$G$14</c:f>
              <c:numCache>
                <c:formatCode>0.0</c:formatCode>
                <c:ptCount val="5"/>
                <c:pt idx="0">
                  <c:v>100</c:v>
                </c:pt>
                <c:pt idx="1">
                  <c:v>100.42089464032726</c:v>
                </c:pt>
                <c:pt idx="2">
                  <c:v>99.683321203144061</c:v>
                </c:pt>
                <c:pt idx="3">
                  <c:v>101.77165187096091</c:v>
                </c:pt>
                <c:pt idx="4">
                  <c:v>102.24105135121174</c:v>
                </c:pt>
              </c:numCache>
            </c:numRef>
          </c:val>
        </c:ser>
        <c:ser>
          <c:idx val="3"/>
          <c:order val="6"/>
          <c:tx>
            <c:strRef>
              <c:f>'G3'!$B$8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'G3'!$C$8:$G$8</c:f>
              <c:numCache>
                <c:formatCode>0.0</c:formatCode>
                <c:ptCount val="5"/>
                <c:pt idx="0">
                  <c:v>100</c:v>
                </c:pt>
                <c:pt idx="1">
                  <c:v>100.93895315297586</c:v>
                </c:pt>
                <c:pt idx="2">
                  <c:v>101.07930035897471</c:v>
                </c:pt>
                <c:pt idx="3">
                  <c:v>102.03162853522667</c:v>
                </c:pt>
                <c:pt idx="4">
                  <c:v>102.17361613353179</c:v>
                </c:pt>
              </c:numCache>
            </c:numRef>
          </c:val>
        </c:ser>
        <c:ser>
          <c:idx val="2"/>
          <c:order val="7"/>
          <c:tx>
            <c:strRef>
              <c:f>'G3'!$B$7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'G3'!$C$7:$G$7</c:f>
              <c:numCache>
                <c:formatCode>0.0</c:formatCode>
                <c:ptCount val="5"/>
                <c:pt idx="0">
                  <c:v>100</c:v>
                </c:pt>
                <c:pt idx="1">
                  <c:v>101.24816215583756</c:v>
                </c:pt>
                <c:pt idx="2">
                  <c:v>100.13170851333648</c:v>
                </c:pt>
                <c:pt idx="3">
                  <c:v>102.44124711630667</c:v>
                </c:pt>
                <c:pt idx="4">
                  <c:v>101.95564357671574</c:v>
                </c:pt>
              </c:numCache>
            </c:numRef>
          </c:val>
        </c:ser>
        <c:ser>
          <c:idx val="12"/>
          <c:order val="8"/>
          <c:tx>
            <c:strRef>
              <c:f>'G3'!$B$4</c:f>
              <c:strCache>
                <c:ptCount val="1"/>
                <c:pt idx="0">
                  <c:v>FM+DOM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'G3'!$C$4:$G$4</c:f>
              <c:numCache>
                <c:formatCode>0.0</c:formatCode>
                <c:ptCount val="5"/>
                <c:pt idx="0">
                  <c:v>100</c:v>
                </c:pt>
                <c:pt idx="1">
                  <c:v>100.69740724214226</c:v>
                </c:pt>
                <c:pt idx="2">
                  <c:v>100.12866102708789</c:v>
                </c:pt>
                <c:pt idx="3">
                  <c:v>101.26055556768432</c:v>
                </c:pt>
                <c:pt idx="4">
                  <c:v>101.65642578861851</c:v>
                </c:pt>
              </c:numCache>
            </c:numRef>
          </c:val>
        </c:ser>
        <c:ser>
          <c:idx val="6"/>
          <c:order val="9"/>
          <c:tx>
            <c:strRef>
              <c:f>'G3'!$B$11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'G3'!$C$11:$G$11</c:f>
              <c:numCache>
                <c:formatCode>0.0</c:formatCode>
                <c:ptCount val="5"/>
                <c:pt idx="0">
                  <c:v>100</c:v>
                </c:pt>
                <c:pt idx="1">
                  <c:v>99.895529279428771</c:v>
                </c:pt>
                <c:pt idx="2">
                  <c:v>99.486286643721499</c:v>
                </c:pt>
                <c:pt idx="3">
                  <c:v>102.28374159917757</c:v>
                </c:pt>
                <c:pt idx="4">
                  <c:v>101.37046199538351</c:v>
                </c:pt>
              </c:numCache>
            </c:numRef>
          </c:val>
        </c:ser>
        <c:ser>
          <c:idx val="10"/>
          <c:order val="10"/>
          <c:tx>
            <c:strRef>
              <c:f>'G3'!$B$15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'G3'!$C$15:$G$15</c:f>
              <c:numCache>
                <c:formatCode>0.0</c:formatCode>
                <c:ptCount val="5"/>
                <c:pt idx="0">
                  <c:v>100</c:v>
                </c:pt>
                <c:pt idx="1">
                  <c:v>101.29028144531659</c:v>
                </c:pt>
                <c:pt idx="2">
                  <c:v>99.912725250472562</c:v>
                </c:pt>
                <c:pt idx="3">
                  <c:v>100.12430910490275</c:v>
                </c:pt>
                <c:pt idx="4">
                  <c:v>100.2066740336823</c:v>
                </c:pt>
              </c:numCache>
            </c:numRef>
          </c:val>
        </c:ser>
        <c:ser>
          <c:idx val="0"/>
          <c:order val="11"/>
          <c:tx>
            <c:strRef>
              <c:f>'G3'!$B$5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'G3'!$C$5:$G$5</c:f>
              <c:numCache>
                <c:formatCode>0.0</c:formatCode>
                <c:ptCount val="5"/>
                <c:pt idx="0">
                  <c:v>100</c:v>
                </c:pt>
                <c:pt idx="1">
                  <c:v>100.5041764136643</c:v>
                </c:pt>
                <c:pt idx="2">
                  <c:v>99.206242283405146</c:v>
                </c:pt>
                <c:pt idx="3">
                  <c:v>99.313397693070215</c:v>
                </c:pt>
                <c:pt idx="4">
                  <c:v>99.925380904899626</c:v>
                </c:pt>
              </c:numCache>
            </c:numRef>
          </c:val>
        </c:ser>
        <c:ser>
          <c:idx val="11"/>
          <c:order val="12"/>
          <c:tx>
            <c:strRef>
              <c:f>'G3'!$B$16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'G3'!$C$3:$G$3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'G3'!$C$16:$G$16</c:f>
              <c:numCache>
                <c:formatCode>0.0</c:formatCode>
                <c:ptCount val="5"/>
                <c:pt idx="0">
                  <c:v>100</c:v>
                </c:pt>
                <c:pt idx="1">
                  <c:v>99.904019427668771</c:v>
                </c:pt>
                <c:pt idx="2">
                  <c:v>98.568994013858998</c:v>
                </c:pt>
                <c:pt idx="3">
                  <c:v>99.121872534411665</c:v>
                </c:pt>
                <c:pt idx="4">
                  <c:v>99.567539471343451</c:v>
                </c:pt>
              </c:numCache>
            </c:numRef>
          </c:val>
        </c:ser>
        <c:marker val="1"/>
        <c:axId val="212098432"/>
        <c:axId val="212104320"/>
      </c:lineChart>
      <c:catAx>
        <c:axId val="212098432"/>
        <c:scaling>
          <c:orientation val="minMax"/>
        </c:scaling>
        <c:axPos val="b"/>
        <c:numFmt formatCode="#,##0" sourceLinked="1"/>
        <c:tickLblPos val="nextTo"/>
        <c:crossAx val="212104320"/>
        <c:crosses val="autoZero"/>
        <c:auto val="1"/>
        <c:lblAlgn val="ctr"/>
        <c:lblOffset val="100"/>
      </c:catAx>
      <c:valAx>
        <c:axId val="212104320"/>
        <c:scaling>
          <c:orientation val="minMax"/>
          <c:max val="105"/>
          <c:min val="98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21209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66666666666672"/>
          <c:y val="2.3469126965189949E-2"/>
          <c:w val="0.34166666666666684"/>
          <c:h val="0.96922315013653593"/>
        </c:manualLayout>
      </c:layout>
      <c:txPr>
        <a:bodyPr/>
        <a:lstStyle/>
        <a:p>
          <a:pPr>
            <a:defRPr sz="1100"/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0868709346114365E-2"/>
                  <c:y val="-3.6934441366574373E-3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-2.5854108956602031E-2"/>
                </c:manualLayout>
              </c:layout>
              <c:showVal val="1"/>
            </c:dLbl>
            <c:dLbl>
              <c:idx val="13"/>
              <c:layout>
                <c:manualLayout>
                  <c:x val="0"/>
                  <c:y val="3.6931533142844767E-3"/>
                </c:manualLayout>
              </c:layout>
              <c:showVal val="1"/>
            </c:dLbl>
            <c:dLbl>
              <c:idx val="14"/>
              <c:layout>
                <c:manualLayout>
                  <c:x val="-0.16666552550496405"/>
                  <c:y val="3.6934441366574373E-3"/>
                </c:manualLayout>
              </c:layout>
              <c:showVal val="1"/>
            </c:dLbl>
            <c:dLbl>
              <c:idx val="17"/>
              <c:layout>
                <c:manualLayout>
                  <c:x val="3.6231884057971067E-3"/>
                  <c:y val="3.6934441366574373E-3"/>
                </c:manualLayout>
              </c:layout>
              <c:showVal val="1"/>
            </c:dLbl>
            <c:showVal val="1"/>
          </c:dLbls>
          <c:cat>
            <c:strRef>
              <c:f>'G4'!$A$6:$A$25</c:f>
              <c:strCache>
                <c:ptCount val="20"/>
                <c:pt idx="0">
                  <c:v>Normandie</c:v>
                </c:pt>
                <c:pt idx="1">
                  <c:v>Centre-Val de Loire</c:v>
                </c:pt>
                <c:pt idx="2">
                  <c:v>Nouvelle-Aquitaine</c:v>
                </c:pt>
                <c:pt idx="3">
                  <c:v>Occitanie</c:v>
                </c:pt>
                <c:pt idx="4">
                  <c:v>Bourgogne-Franche-Comté</c:v>
                </c:pt>
                <c:pt idx="5">
                  <c:v>Bretagne</c:v>
                </c:pt>
                <c:pt idx="6">
                  <c:v>Corse</c:v>
                </c:pt>
                <c:pt idx="7">
                  <c:v>Auvergne-Rhône-Alpes</c:v>
                </c:pt>
                <c:pt idx="8">
                  <c:v>Grand Est</c:v>
                </c:pt>
                <c:pt idx="9">
                  <c:v>Pays-de-la-Loire</c:v>
                </c:pt>
                <c:pt idx="10">
                  <c:v>Hauts-de-France</c:v>
                </c:pt>
                <c:pt idx="11">
                  <c:v>Ile-de-France</c:v>
                </c:pt>
                <c:pt idx="12">
                  <c:v>PACA</c:v>
                </c:pt>
                <c:pt idx="14">
                  <c:v>La Réunion</c:v>
                </c:pt>
                <c:pt idx="15">
                  <c:v>Martinique</c:v>
                </c:pt>
                <c:pt idx="16">
                  <c:v>Guadeloupe</c:v>
                </c:pt>
                <c:pt idx="17">
                  <c:v>Guyane</c:v>
                </c:pt>
                <c:pt idx="19">
                  <c:v>FM+DOM</c:v>
                </c:pt>
              </c:strCache>
            </c:strRef>
          </c:cat>
          <c:val>
            <c:numRef>
              <c:f>'G4'!$B$6:$B$25</c:f>
              <c:numCache>
                <c:formatCode>\+0.0%;\-0.0%</c:formatCode>
                <c:ptCount val="20"/>
                <c:pt idx="0">
                  <c:v>9.2735031368007537E-3</c:v>
                </c:pt>
                <c:pt idx="1">
                  <c:v>1.0224900924321823E-2</c:v>
                </c:pt>
                <c:pt idx="2">
                  <c:v>2.1899596810258437E-2</c:v>
                </c:pt>
                <c:pt idx="3">
                  <c:v>2.2616443286751275E-2</c:v>
                </c:pt>
                <c:pt idx="4">
                  <c:v>2.5096621932248153E-2</c:v>
                </c:pt>
                <c:pt idx="5">
                  <c:v>2.8020317292265284E-2</c:v>
                </c:pt>
                <c:pt idx="6">
                  <c:v>2.9425027650850089E-2</c:v>
                </c:pt>
                <c:pt idx="7">
                  <c:v>3.0234476251346232E-2</c:v>
                </c:pt>
                <c:pt idx="8">
                  <c:v>3.2818963360051301E-2</c:v>
                </c:pt>
                <c:pt idx="9">
                  <c:v>3.4824788919956218E-2</c:v>
                </c:pt>
                <c:pt idx="10">
                  <c:v>4.8855741165276578E-2</c:v>
                </c:pt>
                <c:pt idx="11">
                  <c:v>6.1125535674939169E-2</c:v>
                </c:pt>
                <c:pt idx="12">
                  <c:v>8.6527366278605689E-2</c:v>
                </c:pt>
                <c:pt idx="14">
                  <c:v>-8.6404325977839092E-3</c:v>
                </c:pt>
                <c:pt idx="15">
                  <c:v>1.7014322125761039E-2</c:v>
                </c:pt>
                <c:pt idx="16">
                  <c:v>2.9003451766397736E-2</c:v>
                </c:pt>
                <c:pt idx="17">
                  <c:v>3.9214545522777033E-2</c:v>
                </c:pt>
                <c:pt idx="19">
                  <c:v>3.7403829504720099E-2</c:v>
                </c:pt>
              </c:numCache>
            </c:numRef>
          </c:val>
        </c:ser>
        <c:axId val="212220544"/>
        <c:axId val="212230528"/>
      </c:barChart>
      <c:catAx>
        <c:axId val="212220544"/>
        <c:scaling>
          <c:orientation val="minMax"/>
        </c:scaling>
        <c:axPos val="l"/>
        <c:tickLblPos val="low"/>
        <c:crossAx val="212230528"/>
        <c:crosses val="autoZero"/>
        <c:auto val="1"/>
        <c:lblAlgn val="ctr"/>
        <c:lblOffset val="100"/>
      </c:catAx>
      <c:valAx>
        <c:axId val="212230528"/>
        <c:scaling>
          <c:orientation val="minMax"/>
          <c:max val="9.0000000000000024E-2"/>
          <c:min val="-2.0000000000000011E-2"/>
        </c:scaling>
        <c:axPos val="b"/>
        <c:numFmt formatCode="\+0%;\-0%" sourceLinked="0"/>
        <c:tickLblPos val="nextTo"/>
        <c:crossAx val="212220544"/>
        <c:crosses val="autoZero"/>
        <c:crossBetween val="between"/>
        <c:majorUnit val="2.0000000000000011E-2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7708573928258969"/>
          <c:y val="3.8550415573053415E-2"/>
          <c:w val="0.71568503937008243"/>
          <c:h val="0.833294395162629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17308992562542272"/>
                  <c:y val="-2.3628691983122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Île-de-France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4874936778947287"/>
                  <c:y val="-3.37552742616027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Grand-Est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0.21365787694388083"/>
                  <c:y val="-3.37552742616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Hauts-de-France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5.4090601757944938E-3"/>
                  <c:y val="6.75105485232068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Normandie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2170385395537529"/>
                  <c:y val="5.0632911392405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Centre-Val-de-Loire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0.20554428668018984"/>
                  <c:y val="2.0252898767400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Bourgogne-FC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7.5726842461122379E-2"/>
                  <c:y val="-3.71308016877639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Pays de la Loire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Bretagne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8.1135902636917008E-3"/>
                  <c:y val="1.01265822784810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Nouvelle Aquitaine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8.3840432724814298E-2"/>
                  <c:y val="4.3881856540084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Occitanie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Auvergne RhôneAlpes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PACA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Corse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0.17579445571332053"/>
                  <c:y val="3.3755274261604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Guadeloupe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Guyane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0.15415821501014196"/>
                  <c:y val="2.3628691983122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Martinique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6.4908722109533523E-2"/>
                  <c:y val="3.7130801687763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 Réunion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'G4'!$B$31:$B$47</c:f>
              <c:numCache>
                <c:formatCode>#,##0</c:formatCode>
                <c:ptCount val="17"/>
                <c:pt idx="0">
                  <c:v>394.97526067610295</c:v>
                </c:pt>
                <c:pt idx="1">
                  <c:v>466.48410146586394</c:v>
                </c:pt>
                <c:pt idx="2">
                  <c:v>415.93089510835182</c:v>
                </c:pt>
                <c:pt idx="3">
                  <c:v>530.68797792474334</c:v>
                </c:pt>
                <c:pt idx="4">
                  <c:v>486.39856570045748</c:v>
                </c:pt>
                <c:pt idx="5">
                  <c:v>475.45245266688949</c:v>
                </c:pt>
                <c:pt idx="6">
                  <c:v>533.66101247224708</c:v>
                </c:pt>
                <c:pt idx="7">
                  <c:v>516.89162255222107</c:v>
                </c:pt>
                <c:pt idx="8">
                  <c:v>520.19059096132924</c:v>
                </c:pt>
                <c:pt idx="9">
                  <c:v>517.37063229594764</c:v>
                </c:pt>
                <c:pt idx="10">
                  <c:v>586.35571663289147</c:v>
                </c:pt>
                <c:pt idx="11">
                  <c:v>414.39871771972452</c:v>
                </c:pt>
                <c:pt idx="12">
                  <c:v>669.39490016632635</c:v>
                </c:pt>
                <c:pt idx="13">
                  <c:v>394.61234840236239</c:v>
                </c:pt>
                <c:pt idx="14">
                  <c:v>221.59532440415774</c:v>
                </c:pt>
                <c:pt idx="15">
                  <c:v>323.80877010643354</c:v>
                </c:pt>
                <c:pt idx="16">
                  <c:v>432.6336351737902</c:v>
                </c:pt>
              </c:numCache>
            </c:numRef>
          </c:xVal>
          <c:yVal>
            <c:numRef>
              <c:f>'G4'!$C$31:$C$47</c:f>
              <c:numCache>
                <c:formatCode>\+0.0%;\-0.0%</c:formatCode>
                <c:ptCount val="17"/>
                <c:pt idx="0">
                  <c:v>6.1125535632288841E-2</c:v>
                </c:pt>
                <c:pt idx="1">
                  <c:v>3.2818963360051523E-2</c:v>
                </c:pt>
                <c:pt idx="2">
                  <c:v>4.8855741165276578E-2</c:v>
                </c:pt>
                <c:pt idx="3">
                  <c:v>9.2735030095802973E-3</c:v>
                </c:pt>
                <c:pt idx="4">
                  <c:v>1.02249009243216E-2</c:v>
                </c:pt>
                <c:pt idx="5">
                  <c:v>2.5096622110440059E-2</c:v>
                </c:pt>
                <c:pt idx="6">
                  <c:v>3.4824788919956218E-2</c:v>
                </c:pt>
                <c:pt idx="7">
                  <c:v>2.8020317292265506E-2</c:v>
                </c:pt>
                <c:pt idx="8">
                  <c:v>2.1899596810258437E-2</c:v>
                </c:pt>
                <c:pt idx="9">
                  <c:v>2.2616443286751275E-2</c:v>
                </c:pt>
                <c:pt idx="10">
                  <c:v>3.0234476251346232E-2</c:v>
                </c:pt>
                <c:pt idx="11">
                  <c:v>8.6527366278605689E-2</c:v>
                </c:pt>
                <c:pt idx="12">
                  <c:v>2.9425026837429424E-2</c:v>
                </c:pt>
                <c:pt idx="13">
                  <c:v>2.9003451766397959E-2</c:v>
                </c:pt>
                <c:pt idx="14">
                  <c:v>3.9214545522777255E-2</c:v>
                </c:pt>
                <c:pt idx="15">
                  <c:v>1.701432397438718E-2</c:v>
                </c:pt>
                <c:pt idx="16">
                  <c:v>-8.6404325977842422E-3</c:v>
                </c:pt>
              </c:numCache>
            </c:numRef>
          </c:yVal>
        </c:ser>
        <c:axId val="212237312"/>
        <c:axId val="212247680"/>
      </c:scatterChart>
      <c:valAx>
        <c:axId val="212237312"/>
        <c:scaling>
          <c:orientation val="minMax"/>
          <c:min val="2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Épargne brute par habitant DGF en 2014</a:t>
                </a:r>
              </a:p>
            </c:rich>
          </c:tx>
          <c:layout>
            <c:manualLayout>
              <c:xMode val="edge"/>
              <c:yMode val="edge"/>
              <c:x val="0.31130419042447338"/>
              <c:y val="0.93854839031197068"/>
            </c:manualLayout>
          </c:layout>
        </c:title>
        <c:numFmt formatCode="#,##0" sourceLinked="1"/>
        <c:tickLblPos val="low"/>
        <c:crossAx val="212247680"/>
        <c:crossesAt val="3.7000000000000012E-2"/>
        <c:crossBetween val="midCat"/>
      </c:valAx>
      <c:valAx>
        <c:axId val="212247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Tuax de croissance annuel moyen entre 2014 et 2018</a:t>
                </a:r>
              </a:p>
            </c:rich>
          </c:tx>
          <c:layout>
            <c:manualLayout>
              <c:xMode val="edge"/>
              <c:yMode val="edge"/>
              <c:x val="1.8192330421172E-2"/>
              <c:y val="7.0260673112063521E-2"/>
            </c:manualLayout>
          </c:layout>
        </c:title>
        <c:numFmt formatCode="\+0%;\-0%" sourceLinked="0"/>
        <c:tickLblPos val="low"/>
        <c:crossAx val="212237312"/>
        <c:crossesAt val="477"/>
        <c:crossBetween val="midCat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7708573928258969"/>
          <c:y val="3.8550415573053415E-2"/>
          <c:w val="0.74002587404769338"/>
          <c:h val="0.833294395162629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Île-de-France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6768086544962812"/>
                  <c:y val="6.75105485232073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Grand-est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0.22177146720757268"/>
                  <c:y val="-2.02531645569620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Hauts-de-France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4.5977011494252866E-2"/>
                  <c:y val="3.71308016877638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Normandie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0006761325219743"/>
                  <c:y val="-3.37552742616034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Centre-Val-de-Loire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0.19202163624070318"/>
                  <c:y val="1.01263164889198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Bourgogne-FC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0.2136580898990065"/>
                  <c:y val="-1.350210970464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Pays de la Loire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3.2454361054766796E-2"/>
                  <c:y val="-2.3628691983122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Bretagne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1.8931710615280654E-2"/>
                  <c:y val="1.01265822784810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Nouvelle Aquitaine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0.13252197430696416"/>
                  <c:y val="4.3881856540084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Occitanie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0.11629479377958128"/>
                  <c:y val="-4.7257383966244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Auvergne RhôneAlpes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PACA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0.11359026369168362"/>
                  <c:y val="1.68776371308016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Corse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4.5977011494252866E-2"/>
                  <c:y val="3.70146162922296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Guadeloupe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5.4090601757945944E-3"/>
                  <c:y val="-1.52905198776758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Guyane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0"/>
                  <c:y val="3.21681234799778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Martinique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6.4908722109533523E-2"/>
                  <c:y val="3.71308016877639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 Réunion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'G5'!$B$6:$B$22</c:f>
              <c:numCache>
                <c:formatCode>\+0.0%;\-0.0%</c:formatCode>
                <c:ptCount val="17"/>
                <c:pt idx="0">
                  <c:v>5.1487767805740159E-3</c:v>
                </c:pt>
                <c:pt idx="1">
                  <c:v>-2.7551145160819024E-2</c:v>
                </c:pt>
                <c:pt idx="2">
                  <c:v>-5.0879599644815254E-4</c:v>
                </c:pt>
                <c:pt idx="3">
                  <c:v>7.8049960859460921E-3</c:v>
                </c:pt>
                <c:pt idx="4">
                  <c:v>2.4887595969713017E-2</c:v>
                </c:pt>
                <c:pt idx="5">
                  <c:v>-5.423300645551854E-3</c:v>
                </c:pt>
                <c:pt idx="6">
                  <c:v>-2.6984221828014299E-2</c:v>
                </c:pt>
                <c:pt idx="7">
                  <c:v>1.5295895213960575E-2</c:v>
                </c:pt>
                <c:pt idx="8">
                  <c:v>7.3226015719247695E-3</c:v>
                </c:pt>
                <c:pt idx="9">
                  <c:v>7.3066668003551882E-4</c:v>
                </c:pt>
                <c:pt idx="10">
                  <c:v>-4.0660340625384706E-3</c:v>
                </c:pt>
                <c:pt idx="11">
                  <c:v>2.1018900284165642E-2</c:v>
                </c:pt>
                <c:pt idx="12">
                  <c:v>-1.8256701351038518E-2</c:v>
                </c:pt>
                <c:pt idx="13">
                  <c:v>-9.1663377640929022E-2</c:v>
                </c:pt>
                <c:pt idx="14">
                  <c:v>3.1742901586596428E-2</c:v>
                </c:pt>
                <c:pt idx="15">
                  <c:v>5.4397685615119151E-2</c:v>
                </c:pt>
                <c:pt idx="16">
                  <c:v>5.4591506164799464E-2</c:v>
                </c:pt>
              </c:numCache>
            </c:numRef>
          </c:xVal>
          <c:yVal>
            <c:numRef>
              <c:f>'G5'!$C$6:$C$22</c:f>
              <c:numCache>
                <c:formatCode>\+0.0%;\-0.0%</c:formatCode>
                <c:ptCount val="17"/>
                <c:pt idx="0">
                  <c:v>6.1125535674939169E-2</c:v>
                </c:pt>
                <c:pt idx="1">
                  <c:v>3.2818963360051301E-2</c:v>
                </c:pt>
                <c:pt idx="2">
                  <c:v>4.8855741165276578E-2</c:v>
                </c:pt>
                <c:pt idx="3">
                  <c:v>9.2735031368007537E-3</c:v>
                </c:pt>
                <c:pt idx="4">
                  <c:v>1.0224900924321823E-2</c:v>
                </c:pt>
                <c:pt idx="5">
                  <c:v>2.5096621932248153E-2</c:v>
                </c:pt>
                <c:pt idx="6">
                  <c:v>3.4824788919956218E-2</c:v>
                </c:pt>
                <c:pt idx="7">
                  <c:v>2.8020317292265284E-2</c:v>
                </c:pt>
                <c:pt idx="8">
                  <c:v>2.1899596810258437E-2</c:v>
                </c:pt>
                <c:pt idx="9">
                  <c:v>2.2616443286751275E-2</c:v>
                </c:pt>
                <c:pt idx="10">
                  <c:v>3.0234476251346232E-2</c:v>
                </c:pt>
                <c:pt idx="11">
                  <c:v>8.6527366278605689E-2</c:v>
                </c:pt>
                <c:pt idx="12">
                  <c:v>2.9425027650850089E-2</c:v>
                </c:pt>
                <c:pt idx="13">
                  <c:v>2.9003451766397736E-2</c:v>
                </c:pt>
                <c:pt idx="14">
                  <c:v>3.9214545522777033E-2</c:v>
                </c:pt>
                <c:pt idx="15">
                  <c:v>1.7014322125761039E-2</c:v>
                </c:pt>
                <c:pt idx="16">
                  <c:v>-8.6404325977839092E-3</c:v>
                </c:pt>
              </c:numCache>
            </c:numRef>
          </c:yVal>
        </c:ser>
        <c:axId val="212358272"/>
        <c:axId val="212360192"/>
      </c:scatterChart>
      <c:valAx>
        <c:axId val="212358272"/>
        <c:scaling>
          <c:orientation val="minMax"/>
          <c:max val="6.0000000000000032E-2"/>
          <c:min val="-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Recettes d'investissements par habitant DGF</a:t>
                </a:r>
              </a:p>
            </c:rich>
          </c:tx>
          <c:layout/>
        </c:title>
        <c:numFmt formatCode="\+0%;\-0%" sourceLinked="0"/>
        <c:tickLblPos val="low"/>
        <c:crossAx val="212360192"/>
        <c:crossesAt val="3.7000000000000012E-2"/>
        <c:crossBetween val="midCat"/>
        <c:majorUnit val="2.0000000000000011E-2"/>
      </c:valAx>
      <c:valAx>
        <c:axId val="2123601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Epargne brute par habitant DGF</a:t>
                </a:r>
              </a:p>
            </c:rich>
          </c:tx>
          <c:layout/>
        </c:title>
        <c:numFmt formatCode="\+0%;\-0%" sourceLinked="0"/>
        <c:tickLblPos val="low"/>
        <c:crossAx val="212358272"/>
        <c:crossesAt val="2.0000000000000052E-3"/>
        <c:crossBetween val="midCat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'G6'!$A$90</c:f>
              <c:strCache>
                <c:ptCount val="1"/>
                <c:pt idx="0">
                  <c:v>FM+DOM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'G6'!$B$90:$F$90</c:f>
              <c:numCache>
                <c:formatCode>0%</c:formatCode>
                <c:ptCount val="5"/>
                <c:pt idx="0">
                  <c:v>0.91733205746983737</c:v>
                </c:pt>
                <c:pt idx="1">
                  <c:v>1.0292898006647004</c:v>
                </c:pt>
                <c:pt idx="2">
                  <c:v>1.0581404753049919</c:v>
                </c:pt>
                <c:pt idx="3">
                  <c:v>1.0245867279650762</c:v>
                </c:pt>
                <c:pt idx="4">
                  <c:v>1.0361425326383122</c:v>
                </c:pt>
              </c:numCache>
            </c:numRef>
          </c:val>
        </c:ser>
        <c:ser>
          <c:idx val="1"/>
          <c:order val="1"/>
          <c:tx>
            <c:strRef>
              <c:f>'G6'!$A$72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'G6'!$B$72:$F$72</c:f>
              <c:numCache>
                <c:formatCode>0%</c:formatCode>
                <c:ptCount val="5"/>
                <c:pt idx="0">
                  <c:v>0.85174578012391799</c:v>
                </c:pt>
                <c:pt idx="1">
                  <c:v>0.97247655493526131</c:v>
                </c:pt>
                <c:pt idx="2">
                  <c:v>1.0277753312549094</c:v>
                </c:pt>
                <c:pt idx="3">
                  <c:v>1.0163922939404897</c:v>
                </c:pt>
                <c:pt idx="4">
                  <c:v>1.0513441155333008</c:v>
                </c:pt>
              </c:numCache>
            </c:numRef>
          </c:val>
        </c:ser>
        <c:ser>
          <c:idx val="2"/>
          <c:order val="2"/>
          <c:tx>
            <c:strRef>
              <c:f>'G6'!$A$73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'G6'!$B$73:$F$73</c:f>
              <c:numCache>
                <c:formatCode>0%</c:formatCode>
                <c:ptCount val="5"/>
                <c:pt idx="0">
                  <c:v>0.93337673483611661</c:v>
                </c:pt>
                <c:pt idx="1">
                  <c:v>1.0737176847484644</c:v>
                </c:pt>
                <c:pt idx="2">
                  <c:v>1.1336725932127953</c:v>
                </c:pt>
                <c:pt idx="3">
                  <c:v>1.0876412727519165</c:v>
                </c:pt>
                <c:pt idx="4">
                  <c:v>1.1004540263691762</c:v>
                </c:pt>
              </c:numCache>
            </c:numRef>
          </c:val>
        </c:ser>
        <c:ser>
          <c:idx val="3"/>
          <c:order val="3"/>
          <c:tx>
            <c:strRef>
              <c:f>'G6'!$A$74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'G6'!$B$74:$F$74</c:f>
              <c:numCache>
                <c:formatCode>0%</c:formatCode>
                <c:ptCount val="5"/>
                <c:pt idx="0">
                  <c:v>0.89468132155058233</c:v>
                </c:pt>
                <c:pt idx="1">
                  <c:v>1.0174002509347699</c:v>
                </c:pt>
                <c:pt idx="2">
                  <c:v>1.0507905225389751</c:v>
                </c:pt>
                <c:pt idx="3">
                  <c:v>1.0209350952717973</c:v>
                </c:pt>
                <c:pt idx="4">
                  <c:v>1.0072223396357292</c:v>
                </c:pt>
              </c:numCache>
            </c:numRef>
          </c:val>
        </c:ser>
        <c:ser>
          <c:idx val="4"/>
          <c:order val="4"/>
          <c:tx>
            <c:strRef>
              <c:f>'G6'!$A$75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'G6'!$B$75:$F$75</c:f>
              <c:numCache>
                <c:formatCode>0%</c:formatCode>
                <c:ptCount val="5"/>
                <c:pt idx="0">
                  <c:v>1.0051062852251396</c:v>
                </c:pt>
                <c:pt idx="1">
                  <c:v>1.1335812214933585</c:v>
                </c:pt>
                <c:pt idx="2">
                  <c:v>1.0887408523416984</c:v>
                </c:pt>
                <c:pt idx="3">
                  <c:v>1.0872913906355794</c:v>
                </c:pt>
                <c:pt idx="4">
                  <c:v>1.0336291047599484</c:v>
                </c:pt>
              </c:numCache>
            </c:numRef>
          </c:val>
        </c:ser>
        <c:ser>
          <c:idx val="5"/>
          <c:order val="5"/>
          <c:tx>
            <c:strRef>
              <c:f>'G6'!$A$76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'G6'!$B$76:$F$76</c:f>
              <c:numCache>
                <c:formatCode>0%</c:formatCode>
                <c:ptCount val="5"/>
                <c:pt idx="0">
                  <c:v>1.0334835082898943</c:v>
                </c:pt>
                <c:pt idx="1">
                  <c:v>1.1184434689255889</c:v>
                </c:pt>
                <c:pt idx="2">
                  <c:v>1.0575574236494896</c:v>
                </c:pt>
                <c:pt idx="3">
                  <c:v>1.0540980972810889</c:v>
                </c:pt>
                <c:pt idx="4">
                  <c:v>0.97796663759501801</c:v>
                </c:pt>
              </c:numCache>
            </c:numRef>
          </c:val>
        </c:ser>
        <c:ser>
          <c:idx val="6"/>
          <c:order val="6"/>
          <c:tx>
            <c:strRef>
              <c:f>'G6'!$A$77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'G6'!$B$77:$F$77</c:f>
              <c:numCache>
                <c:formatCode>0%</c:formatCode>
                <c:ptCount val="5"/>
                <c:pt idx="0">
                  <c:v>0.9919006115354464</c:v>
                </c:pt>
                <c:pt idx="1">
                  <c:v>1.1193760338128271</c:v>
                </c:pt>
                <c:pt idx="2">
                  <c:v>1.1329094004631455</c:v>
                </c:pt>
                <c:pt idx="3">
                  <c:v>1.0615172422375709</c:v>
                </c:pt>
                <c:pt idx="4">
                  <c:v>1.0548577191684756</c:v>
                </c:pt>
              </c:numCache>
            </c:numRef>
          </c:val>
        </c:ser>
        <c:ser>
          <c:idx val="7"/>
          <c:order val="7"/>
          <c:tx>
            <c:strRef>
              <c:f>'G6'!$A$78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'G6'!$B$78:$F$78</c:f>
              <c:numCache>
                <c:formatCode>0%</c:formatCode>
                <c:ptCount val="5"/>
                <c:pt idx="0">
                  <c:v>0.95555205152890965</c:v>
                </c:pt>
                <c:pt idx="1">
                  <c:v>1.0792594690032642</c:v>
                </c:pt>
                <c:pt idx="2">
                  <c:v>1.1089063794221208</c:v>
                </c:pt>
                <c:pt idx="3">
                  <c:v>1.1041298261013273</c:v>
                </c:pt>
                <c:pt idx="4">
                  <c:v>1.0906260224824926</c:v>
                </c:pt>
              </c:numCache>
            </c:numRef>
          </c:val>
        </c:ser>
        <c:ser>
          <c:idx val="8"/>
          <c:order val="8"/>
          <c:tx>
            <c:strRef>
              <c:f>'G6'!$A$79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'G6'!$B$79:$F$79</c:f>
              <c:numCache>
                <c:formatCode>0%</c:formatCode>
                <c:ptCount val="5"/>
                <c:pt idx="0">
                  <c:v>0.86381367511072082</c:v>
                </c:pt>
                <c:pt idx="1">
                  <c:v>0.95923478011505958</c:v>
                </c:pt>
                <c:pt idx="2">
                  <c:v>1.0202204323374873</c:v>
                </c:pt>
                <c:pt idx="3">
                  <c:v>0.96428005090334046</c:v>
                </c:pt>
                <c:pt idx="4">
                  <c:v>1.0253773952654766</c:v>
                </c:pt>
              </c:numCache>
            </c:numRef>
          </c:val>
        </c:ser>
        <c:ser>
          <c:idx val="9"/>
          <c:order val="9"/>
          <c:tx>
            <c:strRef>
              <c:f>'G6'!$A$80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'G6'!$B$80:$F$80</c:f>
              <c:numCache>
                <c:formatCode>0%</c:formatCode>
                <c:ptCount val="5"/>
                <c:pt idx="0">
                  <c:v>0.92274435046040149</c:v>
                </c:pt>
                <c:pt idx="1">
                  <c:v>1.0062551577211569</c:v>
                </c:pt>
                <c:pt idx="2">
                  <c:v>1.0016514749141874</c:v>
                </c:pt>
                <c:pt idx="3">
                  <c:v>0.98895346651662031</c:v>
                </c:pt>
                <c:pt idx="4">
                  <c:v>1.0224867561697031</c:v>
                </c:pt>
              </c:numCache>
            </c:numRef>
          </c:val>
        </c:ser>
        <c:ser>
          <c:idx val="10"/>
          <c:order val="10"/>
          <c:tx>
            <c:strRef>
              <c:f>'G6'!$A$81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'G6'!$B$81:$F$81</c:f>
              <c:numCache>
                <c:formatCode>0%</c:formatCode>
                <c:ptCount val="5"/>
                <c:pt idx="0">
                  <c:v>0.92596758780723754</c:v>
                </c:pt>
                <c:pt idx="1">
                  <c:v>1.0599608937285243</c:v>
                </c:pt>
                <c:pt idx="2">
                  <c:v>1.0831301390083707</c:v>
                </c:pt>
                <c:pt idx="3">
                  <c:v>0.98751212610357264</c:v>
                </c:pt>
                <c:pt idx="4">
                  <c:v>0.9812306158095031</c:v>
                </c:pt>
              </c:numCache>
            </c:numRef>
          </c:val>
        </c:ser>
        <c:ser>
          <c:idx val="11"/>
          <c:order val="11"/>
          <c:tx>
            <c:strRef>
              <c:f>'G6'!$A$82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'G6'!$B$82:$F$82</c:f>
              <c:numCache>
                <c:formatCode>0%</c:formatCode>
                <c:ptCount val="5"/>
                <c:pt idx="0">
                  <c:v>0.98536811035588556</c:v>
                </c:pt>
                <c:pt idx="1">
                  <c:v>1.1192110862053875</c:v>
                </c:pt>
                <c:pt idx="2">
                  <c:v>1.1026596047814825</c:v>
                </c:pt>
                <c:pt idx="3">
                  <c:v>1.087912475621744</c:v>
                </c:pt>
                <c:pt idx="4">
                  <c:v>1.0611793437947963</c:v>
                </c:pt>
              </c:numCache>
            </c:numRef>
          </c:val>
        </c:ser>
        <c:ser>
          <c:idx val="12"/>
          <c:order val="12"/>
          <c:tx>
            <c:strRef>
              <c:f>'G6'!$A$83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'G6'!$B$83:$F$83</c:f>
              <c:numCache>
                <c:formatCode>0%</c:formatCode>
                <c:ptCount val="5"/>
                <c:pt idx="0">
                  <c:v>0.86085417960920629</c:v>
                </c:pt>
                <c:pt idx="1">
                  <c:v>0.99595239330164231</c:v>
                </c:pt>
                <c:pt idx="2">
                  <c:v>1.0324887571808823</c:v>
                </c:pt>
                <c:pt idx="3">
                  <c:v>0.93332590378045777</c:v>
                </c:pt>
                <c:pt idx="4">
                  <c:v>1.0440139265980826</c:v>
                </c:pt>
              </c:numCache>
            </c:numRef>
          </c:val>
        </c:ser>
        <c:ser>
          <c:idx val="13"/>
          <c:order val="13"/>
          <c:tx>
            <c:strRef>
              <c:f>'G6'!$A$84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'G6'!$B$84:$F$84</c:f>
              <c:numCache>
                <c:formatCode>0%</c:formatCode>
                <c:ptCount val="5"/>
                <c:pt idx="0">
                  <c:v>0.94787892147898889</c:v>
                </c:pt>
                <c:pt idx="1">
                  <c:v>0.95526533668705749</c:v>
                </c:pt>
                <c:pt idx="2">
                  <c:v>0.88562323779854313</c:v>
                </c:pt>
                <c:pt idx="3">
                  <c:v>0.98523809072771384</c:v>
                </c:pt>
                <c:pt idx="4">
                  <c:v>1.057025753665197</c:v>
                </c:pt>
              </c:numCache>
            </c:numRef>
          </c:val>
        </c:ser>
        <c:ser>
          <c:idx val="14"/>
          <c:order val="14"/>
          <c:tx>
            <c:strRef>
              <c:f>'G6'!$A$85</c:f>
              <c:strCache>
                <c:ptCount val="1"/>
                <c:pt idx="0">
                  <c:v>Guadeloupe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'G6'!$B$85:$F$85</c:f>
              <c:numCache>
                <c:formatCode>0%</c:formatCode>
                <c:ptCount val="5"/>
                <c:pt idx="0">
                  <c:v>0.84316829558328965</c:v>
                </c:pt>
                <c:pt idx="1">
                  <c:v>0.69829413008061014</c:v>
                </c:pt>
                <c:pt idx="2">
                  <c:v>1.0694877538111269</c:v>
                </c:pt>
                <c:pt idx="3">
                  <c:v>0.77478766048089731</c:v>
                </c:pt>
                <c:pt idx="4">
                  <c:v>0.90163734651570826</c:v>
                </c:pt>
              </c:numCache>
            </c:numRef>
          </c:val>
        </c:ser>
        <c:ser>
          <c:idx val="15"/>
          <c:order val="15"/>
          <c:tx>
            <c:strRef>
              <c:f>'G6'!$A$86</c:f>
              <c:strCache>
                <c:ptCount val="1"/>
                <c:pt idx="0">
                  <c:v>Guyane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'G6'!$B$86:$F$86</c:f>
              <c:numCache>
                <c:formatCode>0%</c:formatCode>
                <c:ptCount val="5"/>
                <c:pt idx="0">
                  <c:v>0.96830397940428481</c:v>
                </c:pt>
                <c:pt idx="1">
                  <c:v>0.6848950703266331</c:v>
                </c:pt>
                <c:pt idx="2">
                  <c:v>1.852837259453449</c:v>
                </c:pt>
                <c:pt idx="3">
                  <c:v>1.3846314067041272</c:v>
                </c:pt>
                <c:pt idx="4">
                  <c:v>1.2533834738005714</c:v>
                </c:pt>
              </c:numCache>
            </c:numRef>
          </c:val>
        </c:ser>
        <c:ser>
          <c:idx val="16"/>
          <c:order val="16"/>
          <c:tx>
            <c:strRef>
              <c:f>'G6'!$A$87</c:f>
              <c:strCache>
                <c:ptCount val="1"/>
                <c:pt idx="0">
                  <c:v>Martinique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'G6'!$B$87:$F$87</c:f>
              <c:numCache>
                <c:formatCode>0%</c:formatCode>
                <c:ptCount val="5"/>
                <c:pt idx="0">
                  <c:v>0.72664821415313463</c:v>
                </c:pt>
                <c:pt idx="1">
                  <c:v>0.82742767439974529</c:v>
                </c:pt>
                <c:pt idx="2">
                  <c:v>0.89110842849586414</c:v>
                </c:pt>
                <c:pt idx="3">
                  <c:v>0.96200493853557778</c:v>
                </c:pt>
                <c:pt idx="4">
                  <c:v>1.3795239643751425</c:v>
                </c:pt>
              </c:numCache>
            </c:numRef>
          </c:val>
        </c:ser>
        <c:ser>
          <c:idx val="17"/>
          <c:order val="17"/>
          <c:tx>
            <c:strRef>
              <c:f>'G6'!$A$88</c:f>
              <c:strCache>
                <c:ptCount val="1"/>
                <c:pt idx="0">
                  <c:v>La Réunion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'G6'!$B$88:$F$88</c:f>
              <c:numCache>
                <c:formatCode>0%</c:formatCode>
                <c:ptCount val="5"/>
                <c:pt idx="0">
                  <c:v>0.72612312769197063</c:v>
                </c:pt>
                <c:pt idx="1">
                  <c:v>0.77997798244913186</c:v>
                </c:pt>
                <c:pt idx="2">
                  <c:v>0.78865964593741367</c:v>
                </c:pt>
                <c:pt idx="3">
                  <c:v>0.85788730043405192</c:v>
                </c:pt>
                <c:pt idx="4">
                  <c:v>0.71726128891697649</c:v>
                </c:pt>
              </c:numCache>
            </c:numRef>
          </c:val>
        </c:ser>
        <c:ser>
          <c:idx val="18"/>
          <c:order val="18"/>
          <c:tx>
            <c:strRef>
              <c:f>'G6'!$A$89</c:f>
              <c:strCache>
                <c:ptCount val="1"/>
                <c:pt idx="0">
                  <c:v>Mayotte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'G6'!$B$89:$F$89</c:f>
              <c:numCache>
                <c:formatCode>0%</c:formatCode>
                <c:ptCount val="5"/>
                <c:pt idx="0">
                  <c:v>0.98735611863300021</c:v>
                </c:pt>
                <c:pt idx="1">
                  <c:v>1.0120689230957971</c:v>
                </c:pt>
                <c:pt idx="2">
                  <c:v>1.199392806716139</c:v>
                </c:pt>
                <c:pt idx="3">
                  <c:v>1.6750625633745009</c:v>
                </c:pt>
                <c:pt idx="4">
                  <c:v>1.6444347962249419</c:v>
                </c:pt>
              </c:numCache>
            </c:numRef>
          </c:val>
        </c:ser>
        <c:marker val="1"/>
        <c:axId val="212612224"/>
        <c:axId val="212613760"/>
      </c:lineChart>
      <c:catAx>
        <c:axId val="212612224"/>
        <c:scaling>
          <c:orientation val="minMax"/>
        </c:scaling>
        <c:axPos val="b"/>
        <c:numFmt formatCode="#,##0" sourceLinked="1"/>
        <c:tickLblPos val="nextTo"/>
        <c:crossAx val="212613760"/>
        <c:crosses val="autoZero"/>
        <c:auto val="1"/>
        <c:lblAlgn val="ctr"/>
        <c:lblOffset val="100"/>
      </c:catAx>
      <c:valAx>
        <c:axId val="212613760"/>
        <c:scaling>
          <c:orientation val="minMax"/>
          <c:max val="1.9000000000000001"/>
          <c:min val="0.70000000000000051"/>
        </c:scaling>
        <c:axPos val="l"/>
        <c:majorGridlines/>
        <c:numFmt formatCode="0%" sourceLinked="1"/>
        <c:tickLblPos val="nextTo"/>
        <c:crossAx val="21261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18067579860974"/>
          <c:y val="1.5615441328260942E-2"/>
          <c:w val="0.3095523258597655"/>
          <c:h val="0.9657726267362645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'G6'!$A$90</c:f>
              <c:strCache>
                <c:ptCount val="1"/>
                <c:pt idx="0">
                  <c:v>FM+DOM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'G6'!$B$90:$F$90</c:f>
              <c:numCache>
                <c:formatCode>0%</c:formatCode>
                <c:ptCount val="5"/>
                <c:pt idx="0">
                  <c:v>0.91733205746983737</c:v>
                </c:pt>
                <c:pt idx="1">
                  <c:v>1.0292898006647004</c:v>
                </c:pt>
                <c:pt idx="2">
                  <c:v>1.0581404753049919</c:v>
                </c:pt>
                <c:pt idx="3">
                  <c:v>1.0245867279650762</c:v>
                </c:pt>
                <c:pt idx="4">
                  <c:v>1.0361425326383122</c:v>
                </c:pt>
              </c:numCache>
            </c:numRef>
          </c:val>
        </c:ser>
        <c:ser>
          <c:idx val="1"/>
          <c:order val="1"/>
          <c:tx>
            <c:strRef>
              <c:f>'G6'!$A$72</c:f>
              <c:strCache>
                <c:ptCount val="1"/>
                <c:pt idx="0">
                  <c:v>Ile-de-France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'G6'!$B$72:$F$72</c:f>
              <c:numCache>
                <c:formatCode>0%</c:formatCode>
                <c:ptCount val="5"/>
                <c:pt idx="0">
                  <c:v>0.85174578012391799</c:v>
                </c:pt>
                <c:pt idx="1">
                  <c:v>0.97247655493526131</c:v>
                </c:pt>
                <c:pt idx="2">
                  <c:v>1.0277753312549094</c:v>
                </c:pt>
                <c:pt idx="3">
                  <c:v>1.0163922939404897</c:v>
                </c:pt>
                <c:pt idx="4">
                  <c:v>1.0513441155333008</c:v>
                </c:pt>
              </c:numCache>
            </c:numRef>
          </c:val>
        </c:ser>
        <c:ser>
          <c:idx val="2"/>
          <c:order val="2"/>
          <c:tx>
            <c:strRef>
              <c:f>'G6'!$A$73</c:f>
              <c:strCache>
                <c:ptCount val="1"/>
                <c:pt idx="0">
                  <c:v>Grand Est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'G6'!$B$73:$F$73</c:f>
              <c:numCache>
                <c:formatCode>0%</c:formatCode>
                <c:ptCount val="5"/>
                <c:pt idx="0">
                  <c:v>0.93337673483611661</c:v>
                </c:pt>
                <c:pt idx="1">
                  <c:v>1.0737176847484644</c:v>
                </c:pt>
                <c:pt idx="2">
                  <c:v>1.1336725932127953</c:v>
                </c:pt>
                <c:pt idx="3">
                  <c:v>1.0876412727519165</c:v>
                </c:pt>
                <c:pt idx="4">
                  <c:v>1.1004540263691762</c:v>
                </c:pt>
              </c:numCache>
            </c:numRef>
          </c:val>
        </c:ser>
        <c:ser>
          <c:idx val="3"/>
          <c:order val="3"/>
          <c:tx>
            <c:strRef>
              <c:f>'G6'!$A$74</c:f>
              <c:strCache>
                <c:ptCount val="1"/>
                <c:pt idx="0">
                  <c:v>Hauts-de-France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'G6'!$B$74:$F$74</c:f>
              <c:numCache>
                <c:formatCode>0%</c:formatCode>
                <c:ptCount val="5"/>
                <c:pt idx="0">
                  <c:v>0.89468132155058233</c:v>
                </c:pt>
                <c:pt idx="1">
                  <c:v>1.0174002509347699</c:v>
                </c:pt>
                <c:pt idx="2">
                  <c:v>1.0507905225389751</c:v>
                </c:pt>
                <c:pt idx="3">
                  <c:v>1.0209350952717973</c:v>
                </c:pt>
                <c:pt idx="4">
                  <c:v>1.0072223396357292</c:v>
                </c:pt>
              </c:numCache>
            </c:numRef>
          </c:val>
        </c:ser>
        <c:ser>
          <c:idx val="4"/>
          <c:order val="4"/>
          <c:tx>
            <c:strRef>
              <c:f>'G6'!$A$75</c:f>
              <c:strCache>
                <c:ptCount val="1"/>
                <c:pt idx="0">
                  <c:v>Normandie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'G6'!$B$75:$F$75</c:f>
              <c:numCache>
                <c:formatCode>0%</c:formatCode>
                <c:ptCount val="5"/>
                <c:pt idx="0">
                  <c:v>1.0051062852251396</c:v>
                </c:pt>
                <c:pt idx="1">
                  <c:v>1.1335812214933585</c:v>
                </c:pt>
                <c:pt idx="2">
                  <c:v>1.0887408523416984</c:v>
                </c:pt>
                <c:pt idx="3">
                  <c:v>1.0872913906355794</c:v>
                </c:pt>
                <c:pt idx="4">
                  <c:v>1.0336291047599484</c:v>
                </c:pt>
              </c:numCache>
            </c:numRef>
          </c:val>
        </c:ser>
        <c:ser>
          <c:idx val="5"/>
          <c:order val="5"/>
          <c:tx>
            <c:strRef>
              <c:f>'G6'!$A$76</c:f>
              <c:strCache>
                <c:ptCount val="1"/>
                <c:pt idx="0">
                  <c:v>Centre-Val de Loire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'G6'!$B$76:$F$76</c:f>
              <c:numCache>
                <c:formatCode>0%</c:formatCode>
                <c:ptCount val="5"/>
                <c:pt idx="0">
                  <c:v>1.0334835082898943</c:v>
                </c:pt>
                <c:pt idx="1">
                  <c:v>1.1184434689255889</c:v>
                </c:pt>
                <c:pt idx="2">
                  <c:v>1.0575574236494896</c:v>
                </c:pt>
                <c:pt idx="3">
                  <c:v>1.0540980972810889</c:v>
                </c:pt>
                <c:pt idx="4">
                  <c:v>0.97796663759501801</c:v>
                </c:pt>
              </c:numCache>
            </c:numRef>
          </c:val>
        </c:ser>
        <c:ser>
          <c:idx val="6"/>
          <c:order val="6"/>
          <c:tx>
            <c:strRef>
              <c:f>'G6'!$A$77</c:f>
              <c:strCache>
                <c:ptCount val="1"/>
                <c:pt idx="0">
                  <c:v>Bourgogne-Franche-Comté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'G6'!$B$77:$F$77</c:f>
              <c:numCache>
                <c:formatCode>0%</c:formatCode>
                <c:ptCount val="5"/>
                <c:pt idx="0">
                  <c:v>0.9919006115354464</c:v>
                </c:pt>
                <c:pt idx="1">
                  <c:v>1.1193760338128271</c:v>
                </c:pt>
                <c:pt idx="2">
                  <c:v>1.1329094004631455</c:v>
                </c:pt>
                <c:pt idx="3">
                  <c:v>1.0615172422375709</c:v>
                </c:pt>
                <c:pt idx="4">
                  <c:v>1.0548577191684756</c:v>
                </c:pt>
              </c:numCache>
            </c:numRef>
          </c:val>
        </c:ser>
        <c:ser>
          <c:idx val="7"/>
          <c:order val="7"/>
          <c:tx>
            <c:strRef>
              <c:f>'G6'!$A$78</c:f>
              <c:strCache>
                <c:ptCount val="1"/>
                <c:pt idx="0">
                  <c:v>Pays-de-la-Loire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'G6'!$B$78:$F$78</c:f>
              <c:numCache>
                <c:formatCode>0%</c:formatCode>
                <c:ptCount val="5"/>
                <c:pt idx="0">
                  <c:v>0.95555205152890965</c:v>
                </c:pt>
                <c:pt idx="1">
                  <c:v>1.0792594690032642</c:v>
                </c:pt>
                <c:pt idx="2">
                  <c:v>1.1089063794221208</c:v>
                </c:pt>
                <c:pt idx="3">
                  <c:v>1.1041298261013273</c:v>
                </c:pt>
                <c:pt idx="4">
                  <c:v>1.0906260224824926</c:v>
                </c:pt>
              </c:numCache>
            </c:numRef>
          </c:val>
        </c:ser>
        <c:ser>
          <c:idx val="8"/>
          <c:order val="8"/>
          <c:tx>
            <c:strRef>
              <c:f>'G6'!$A$79</c:f>
              <c:strCache>
                <c:ptCount val="1"/>
                <c:pt idx="0">
                  <c:v>Bretagne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'G6'!$B$79:$F$79</c:f>
              <c:numCache>
                <c:formatCode>0%</c:formatCode>
                <c:ptCount val="5"/>
                <c:pt idx="0">
                  <c:v>0.86381367511072082</c:v>
                </c:pt>
                <c:pt idx="1">
                  <c:v>0.95923478011505958</c:v>
                </c:pt>
                <c:pt idx="2">
                  <c:v>1.0202204323374873</c:v>
                </c:pt>
                <c:pt idx="3">
                  <c:v>0.96428005090334046</c:v>
                </c:pt>
                <c:pt idx="4">
                  <c:v>1.0253773952654766</c:v>
                </c:pt>
              </c:numCache>
            </c:numRef>
          </c:val>
        </c:ser>
        <c:ser>
          <c:idx val="9"/>
          <c:order val="9"/>
          <c:tx>
            <c:strRef>
              <c:f>'G6'!$A$80</c:f>
              <c:strCache>
                <c:ptCount val="1"/>
                <c:pt idx="0">
                  <c:v>Nouvelle-Aquitaine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'G6'!$B$80:$F$80</c:f>
              <c:numCache>
                <c:formatCode>0%</c:formatCode>
                <c:ptCount val="5"/>
                <c:pt idx="0">
                  <c:v>0.92274435046040149</c:v>
                </c:pt>
                <c:pt idx="1">
                  <c:v>1.0062551577211569</c:v>
                </c:pt>
                <c:pt idx="2">
                  <c:v>1.0016514749141874</c:v>
                </c:pt>
                <c:pt idx="3">
                  <c:v>0.98895346651662031</c:v>
                </c:pt>
                <c:pt idx="4">
                  <c:v>1.0224867561697031</c:v>
                </c:pt>
              </c:numCache>
            </c:numRef>
          </c:val>
        </c:ser>
        <c:ser>
          <c:idx val="10"/>
          <c:order val="10"/>
          <c:tx>
            <c:strRef>
              <c:f>'G6'!$A$81</c:f>
              <c:strCache>
                <c:ptCount val="1"/>
                <c:pt idx="0">
                  <c:v>Occitanie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'G6'!$B$81:$F$81</c:f>
              <c:numCache>
                <c:formatCode>0%</c:formatCode>
                <c:ptCount val="5"/>
                <c:pt idx="0">
                  <c:v>0.92596758780723754</c:v>
                </c:pt>
                <c:pt idx="1">
                  <c:v>1.0599608937285243</c:v>
                </c:pt>
                <c:pt idx="2">
                  <c:v>1.0831301390083707</c:v>
                </c:pt>
                <c:pt idx="3">
                  <c:v>0.98751212610357264</c:v>
                </c:pt>
                <c:pt idx="4">
                  <c:v>0.9812306158095031</c:v>
                </c:pt>
              </c:numCache>
            </c:numRef>
          </c:val>
        </c:ser>
        <c:ser>
          <c:idx val="11"/>
          <c:order val="11"/>
          <c:tx>
            <c:strRef>
              <c:f>'G6'!$A$82</c:f>
              <c:strCache>
                <c:ptCount val="1"/>
                <c:pt idx="0">
                  <c:v>Auvergne-Rhône-Alpes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'G6'!$B$82:$F$82</c:f>
              <c:numCache>
                <c:formatCode>0%</c:formatCode>
                <c:ptCount val="5"/>
                <c:pt idx="0">
                  <c:v>0.98536811035588556</c:v>
                </c:pt>
                <c:pt idx="1">
                  <c:v>1.1192110862053875</c:v>
                </c:pt>
                <c:pt idx="2">
                  <c:v>1.1026596047814825</c:v>
                </c:pt>
                <c:pt idx="3">
                  <c:v>1.087912475621744</c:v>
                </c:pt>
                <c:pt idx="4">
                  <c:v>1.0611793437947963</c:v>
                </c:pt>
              </c:numCache>
            </c:numRef>
          </c:val>
        </c:ser>
        <c:ser>
          <c:idx val="12"/>
          <c:order val="12"/>
          <c:tx>
            <c:strRef>
              <c:f>'G6'!$A$83</c:f>
              <c:strCache>
                <c:ptCount val="1"/>
                <c:pt idx="0">
                  <c:v>PACA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'G6'!$B$83:$F$83</c:f>
              <c:numCache>
                <c:formatCode>0%</c:formatCode>
                <c:ptCount val="5"/>
                <c:pt idx="0">
                  <c:v>0.86085417960920629</c:v>
                </c:pt>
                <c:pt idx="1">
                  <c:v>0.99595239330164231</c:v>
                </c:pt>
                <c:pt idx="2">
                  <c:v>1.0324887571808823</c:v>
                </c:pt>
                <c:pt idx="3">
                  <c:v>0.93332590378045777</c:v>
                </c:pt>
                <c:pt idx="4">
                  <c:v>1.0440139265980826</c:v>
                </c:pt>
              </c:numCache>
            </c:numRef>
          </c:val>
        </c:ser>
        <c:ser>
          <c:idx val="13"/>
          <c:order val="13"/>
          <c:tx>
            <c:strRef>
              <c:f>'G6'!$A$84</c:f>
              <c:strCache>
                <c:ptCount val="1"/>
                <c:pt idx="0">
                  <c:v>Corse</c:v>
                </c:pt>
              </c:strCache>
            </c:strRef>
          </c:tx>
          <c:cat>
            <c:numRef>
              <c:f>'G6'!$B$71:$F$71</c:f>
              <c:numCache>
                <c:formatCode>#,##0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'G6'!$B$84:$F$84</c:f>
              <c:numCache>
                <c:formatCode>0%</c:formatCode>
                <c:ptCount val="5"/>
                <c:pt idx="0">
                  <c:v>0.94787892147898889</c:v>
                </c:pt>
                <c:pt idx="1">
                  <c:v>0.95526533668705749</c:v>
                </c:pt>
                <c:pt idx="2">
                  <c:v>0.88562323779854313</c:v>
                </c:pt>
                <c:pt idx="3">
                  <c:v>0.98523809072771384</c:v>
                </c:pt>
                <c:pt idx="4">
                  <c:v>1.057025753665197</c:v>
                </c:pt>
              </c:numCache>
            </c:numRef>
          </c:val>
        </c:ser>
        <c:marker val="1"/>
        <c:axId val="212763008"/>
        <c:axId val="212764544"/>
      </c:lineChart>
      <c:catAx>
        <c:axId val="212763008"/>
        <c:scaling>
          <c:orientation val="minMax"/>
        </c:scaling>
        <c:axPos val="b"/>
        <c:numFmt formatCode="#,##0" sourceLinked="1"/>
        <c:tickLblPos val="nextTo"/>
        <c:crossAx val="212764544"/>
        <c:crosses val="autoZero"/>
        <c:auto val="1"/>
        <c:lblAlgn val="ctr"/>
        <c:lblOffset val="100"/>
      </c:catAx>
      <c:valAx>
        <c:axId val="212764544"/>
        <c:scaling>
          <c:orientation val="minMax"/>
          <c:max val="1.1500000000000001"/>
          <c:min val="0.85000000000000053"/>
        </c:scaling>
        <c:axPos val="l"/>
        <c:majorGridlines/>
        <c:numFmt formatCode="0%" sourceLinked="1"/>
        <c:tickLblPos val="nextTo"/>
        <c:crossAx val="21276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18067579860974"/>
          <c:y val="1.5615441328260943E-2"/>
          <c:w val="0.30955232585976572"/>
          <c:h val="0.9657726267362645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38099</xdr:rowOff>
    </xdr:from>
    <xdr:to>
      <xdr:col>9</xdr:col>
      <xdr:colOff>742950</xdr:colOff>
      <xdr:row>27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63</xdr:row>
      <xdr:rowOff>76200</xdr:rowOff>
    </xdr:from>
    <xdr:to>
      <xdr:col>14</xdr:col>
      <xdr:colOff>533400</xdr:colOff>
      <xdr:row>101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67</xdr:row>
      <xdr:rowOff>28575</xdr:rowOff>
    </xdr:from>
    <xdr:to>
      <xdr:col>22</xdr:col>
      <xdr:colOff>238125</xdr:colOff>
      <xdr:row>99</xdr:row>
      <xdr:rowOff>152400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91</xdr:row>
      <xdr:rowOff>152400</xdr:rowOff>
    </xdr:from>
    <xdr:to>
      <xdr:col>6</xdr:col>
      <xdr:colOff>742950</xdr:colOff>
      <xdr:row>113</xdr:row>
      <xdr:rowOff>9525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13</xdr:col>
      <xdr:colOff>342900</xdr:colOff>
      <xdr:row>20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21</xdr:row>
      <xdr:rowOff>152400</xdr:rowOff>
    </xdr:from>
    <xdr:to>
      <xdr:col>16</xdr:col>
      <xdr:colOff>257175</xdr:colOff>
      <xdr:row>39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447675</xdr:colOff>
      <xdr:row>1</xdr:row>
      <xdr:rowOff>190500</xdr:rowOff>
    </xdr:from>
    <xdr:to>
      <xdr:col>19</xdr:col>
      <xdr:colOff>247650</xdr:colOff>
      <xdr:row>20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0.01357</cdr:x>
      <cdr:y>0.00551</cdr:y>
    </cdr:from>
    <cdr:to>
      <cdr:x>0.20543</cdr:x>
      <cdr:y>0.07714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673" y="19051"/>
          <a:ext cx="942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 / hab. DGF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0.01357</cdr:x>
      <cdr:y>0.00551</cdr:y>
    </cdr:from>
    <cdr:to>
      <cdr:x>0.20543</cdr:x>
      <cdr:y>0.07714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673" y="19051"/>
          <a:ext cx="942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 / hab. DGF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0.01357</cdr:x>
      <cdr:y>0.00551</cdr:y>
    </cdr:from>
    <cdr:to>
      <cdr:x>0.20543</cdr:x>
      <cdr:y>0.07714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673" y="19051"/>
          <a:ext cx="942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 / hab. DGF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9</xdr:col>
      <xdr:colOff>0</xdr:colOff>
      <xdr:row>49</xdr:row>
      <xdr:rowOff>180976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600075</xdr:colOff>
      <xdr:row>26</xdr:row>
      <xdr:rowOff>76200</xdr:rowOff>
    </xdr:from>
    <xdr:to>
      <xdr:col>19</xdr:col>
      <xdr:colOff>0</xdr:colOff>
      <xdr:row>49</xdr:row>
      <xdr:rowOff>19049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0.59759</cdr:x>
      <cdr:y>0.86784</cdr:y>
    </cdr:from>
    <cdr:to>
      <cdr:x>0.94145</cdr:x>
      <cdr:y>0.92952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28925" y="3752850"/>
          <a:ext cx="162784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i="1"/>
            <a:t>FM+Dom = 287€/h. DGF</a:t>
          </a:r>
        </a:p>
      </cdr:txBody>
    </cdr:sp>
  </cdr:relSizeAnchor>
  <cdr:relSizeAnchor xmlns:cdr="http://schemas.openxmlformats.org/drawingml/2006/chartDrawing">
    <cdr:from>
      <cdr:x>0.02616</cdr:x>
      <cdr:y>0.36344</cdr:y>
    </cdr:from>
    <cdr:to>
      <cdr:x>0.17883</cdr:x>
      <cdr:y>0.46255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23825" y="1571625"/>
          <a:ext cx="722735" cy="428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i="1"/>
            <a:t>FM+Dom = - 3,1 %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380999</xdr:colOff>
      <xdr:row>25</xdr:row>
      <xdr:rowOff>142875</xdr:rowOff>
    </xdr:from>
    <xdr:to>
      <xdr:col>17</xdr:col>
      <xdr:colOff>371474</xdr:colOff>
      <xdr:row>44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24</xdr:row>
      <xdr:rowOff>85725</xdr:rowOff>
    </xdr:from>
    <xdr:to>
      <xdr:col>10</xdr:col>
      <xdr:colOff>590549</xdr:colOff>
      <xdr:row>45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20</xdr:col>
      <xdr:colOff>381000</xdr:colOff>
      <xdr:row>22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0.00998</cdr:y>
    </cdr:from>
    <cdr:to>
      <cdr:x>0.3125</cdr:x>
      <cdr:y>0.05736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38101"/>
          <a:ext cx="13811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 en 2014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0.88914</cdr:x>
      <cdr:y>0.8992</cdr:y>
    </cdr:from>
    <cdr:to>
      <cdr:x>0.99061</cdr:x>
      <cdr:y>0.97878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9526" y="3228976"/>
          <a:ext cx="43591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€/h.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10</xdr:row>
      <xdr:rowOff>57150</xdr:rowOff>
    </xdr:from>
    <xdr:to>
      <xdr:col>17</xdr:col>
      <xdr:colOff>228600</xdr:colOff>
      <xdr:row>26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742950</xdr:colOff>
      <xdr:row>16</xdr:row>
      <xdr:rowOff>28575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23</xdr:row>
      <xdr:rowOff>114300</xdr:rowOff>
    </xdr:from>
    <xdr:to>
      <xdr:col>11</xdr:col>
      <xdr:colOff>723900</xdr:colOff>
      <xdr:row>39</xdr:row>
      <xdr:rowOff>152400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228600</xdr:colOff>
      <xdr:row>34</xdr:row>
      <xdr:rowOff>47625</xdr:rowOff>
    </xdr:from>
    <xdr:to>
      <xdr:col>17</xdr:col>
      <xdr:colOff>161925</xdr:colOff>
      <xdr:row>50</xdr:row>
      <xdr:rowOff>57150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685800</xdr:colOff>
      <xdr:row>44</xdr:row>
      <xdr:rowOff>114300</xdr:rowOff>
    </xdr:from>
    <xdr:to>
      <xdr:col>11</xdr:col>
      <xdr:colOff>666750</xdr:colOff>
      <xdr:row>60</xdr:row>
      <xdr:rowOff>152400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28575</xdr:colOff>
      <xdr:row>55</xdr:row>
      <xdr:rowOff>9525</xdr:rowOff>
    </xdr:from>
    <xdr:to>
      <xdr:col>17</xdr:col>
      <xdr:colOff>9525</xdr:colOff>
      <xdr:row>71</xdr:row>
      <xdr:rowOff>47625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571500</xdr:colOff>
      <xdr:row>68</xdr:row>
      <xdr:rowOff>142875</xdr:rowOff>
    </xdr:from>
    <xdr:to>
      <xdr:col>11</xdr:col>
      <xdr:colOff>552450</xdr:colOff>
      <xdr:row>85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84</xdr:row>
      <xdr:rowOff>0</xdr:rowOff>
    </xdr:from>
    <xdr:to>
      <xdr:col>16</xdr:col>
      <xdr:colOff>695325</xdr:colOff>
      <xdr:row>100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0.0125</cdr:x>
      <cdr:y>0</cdr:y>
    </cdr:from>
    <cdr:to>
      <cdr:x>0.12917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387" y="0"/>
          <a:ext cx="442290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€/h.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0.0125</cdr:x>
      <cdr:y>0</cdr:y>
    </cdr:from>
    <cdr:to>
      <cdr:x>0.12917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387" y="0"/>
          <a:ext cx="442290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€/h.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0.0125</cdr:x>
      <cdr:y>0</cdr:y>
    </cdr:from>
    <cdr:to>
      <cdr:x>0.42965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386" y="0"/>
          <a:ext cx="1581389" cy="291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 fin 2015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0.0125</cdr:x>
      <cdr:y>0</cdr:y>
    </cdr:from>
    <cdr:to>
      <cdr:x>0.42965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386" y="0"/>
          <a:ext cx="1581389" cy="291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 fin 2015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0.0125</cdr:x>
      <cdr:y>0</cdr:y>
    </cdr:from>
    <cdr:to>
      <cdr:x>0.42965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386" y="0"/>
          <a:ext cx="1581389" cy="291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 fin 2015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180975</xdr:rowOff>
    </xdr:from>
    <xdr:to>
      <xdr:col>12</xdr:col>
      <xdr:colOff>85725</xdr:colOff>
      <xdr:row>22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9</xdr:col>
      <xdr:colOff>457200</xdr:colOff>
      <xdr:row>46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76199</xdr:rowOff>
    </xdr:from>
    <xdr:to>
      <xdr:col>13</xdr:col>
      <xdr:colOff>381000</xdr:colOff>
      <xdr:row>26</xdr:row>
      <xdr:rowOff>19049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0.29163</cdr:x>
      <cdr:y>0.05754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333331" cy="27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/>
            <a:t>indice 100=2014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457200</xdr:colOff>
      <xdr:row>23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27</xdr:row>
      <xdr:rowOff>171450</xdr:rowOff>
    </xdr:from>
    <xdr:to>
      <xdr:col>9</xdr:col>
      <xdr:colOff>523875</xdr:colOff>
      <xdr:row>47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0.89792</cdr:x>
      <cdr:y>0.89222</cdr:y>
    </cdr:from>
    <cdr:to>
      <cdr:x>1</cdr:x>
      <cdr:y>0.9595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08777" y="3356859"/>
          <a:ext cx="434623" cy="253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€/h.</a:t>
          </a:r>
        </a:p>
      </cdr:txBody>
    </cdr:sp>
  </cdr:relSizeAnchor>
  <cdr:relSizeAnchor xmlns:cdr="http://schemas.openxmlformats.org/drawingml/2006/chartDrawing">
    <cdr:from>
      <cdr:x>0.38926</cdr:x>
      <cdr:y>0.8557</cdr:y>
    </cdr:from>
    <cdr:to>
      <cdr:x>0.69777</cdr:x>
      <cdr:y>0.91646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57350" y="3219450"/>
          <a:ext cx="131352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i="1"/>
            <a:t>FM+Dom = 477 €/h</a:t>
          </a:r>
        </a:p>
      </cdr:txBody>
    </cdr:sp>
  </cdr:relSizeAnchor>
  <cdr:relSizeAnchor xmlns:cdr="http://schemas.openxmlformats.org/drawingml/2006/chartDrawing">
    <cdr:from>
      <cdr:x>0.05172</cdr:x>
      <cdr:y>0.45127</cdr:y>
    </cdr:from>
    <cdr:to>
      <cdr:x>0.22148</cdr:x>
      <cdr:y>0.56519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20225" y="1697832"/>
          <a:ext cx="7227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i="1"/>
            <a:t>FM+Dom = + 3,7 %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457201</xdr:colOff>
      <xdr:row>3</xdr:row>
      <xdr:rowOff>0</xdr:rowOff>
    </xdr:from>
    <xdr:to>
      <xdr:col>10</xdr:col>
      <xdr:colOff>457201</xdr:colOff>
      <xdr:row>26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0.47667</cdr:x>
      <cdr:y>0.86468</cdr:y>
    </cdr:from>
    <cdr:to>
      <cdr:x>0.75639</cdr:x>
      <cdr:y>0.91972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38375" y="3590925"/>
          <a:ext cx="131352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i="1"/>
            <a:t>FM+Dom = + 0,2 %</a:t>
          </a:r>
        </a:p>
      </cdr:txBody>
    </cdr:sp>
  </cdr:relSizeAnchor>
  <cdr:relSizeAnchor xmlns:cdr="http://schemas.openxmlformats.org/drawingml/2006/chartDrawing">
    <cdr:from>
      <cdr:x>0.06288</cdr:x>
      <cdr:y>0.45872</cdr:y>
    </cdr:from>
    <cdr:to>
      <cdr:x>0.21679</cdr:x>
      <cdr:y>0.56193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5275" y="1905000"/>
          <a:ext cx="7227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i="1"/>
            <a:t>FM+Dom = + 3,7 %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L12" sqref="L12"/>
    </sheetView>
  </sheetViews>
  <sheetFormatPr baseColWidth="10" defaultRowHeight="15"/>
  <cols>
    <col min="1" max="1" width="18.140625" customWidth="1"/>
    <col min="2" max="2" width="14.28515625" style="31" bestFit="1" customWidth="1"/>
  </cols>
  <sheetData>
    <row r="1" spans="1:4">
      <c r="A1" s="4" t="s">
        <v>38</v>
      </c>
    </row>
    <row r="2" spans="1:4">
      <c r="A2" s="27"/>
      <c r="B2" s="32"/>
    </row>
    <row r="4" spans="1:4" s="29" customFormat="1">
      <c r="A4" s="28"/>
      <c r="B4" s="33"/>
      <c r="C4" s="34"/>
      <c r="D4" s="35"/>
    </row>
    <row r="5" spans="1:4">
      <c r="B5" s="31" t="s">
        <v>41</v>
      </c>
      <c r="C5" t="s">
        <v>40</v>
      </c>
      <c r="D5" s="17" t="s">
        <v>42</v>
      </c>
    </row>
    <row r="6" spans="1:4">
      <c r="A6" s="2" t="s">
        <v>8</v>
      </c>
      <c r="B6" s="20">
        <v>10479652984</v>
      </c>
      <c r="C6" s="24">
        <v>3293850</v>
      </c>
      <c r="D6" s="26">
        <f t="shared" ref="D6:D18" si="0">+B6/C6</f>
        <v>3181.581730801342</v>
      </c>
    </row>
    <row r="7" spans="1:4">
      <c r="A7" s="2" t="s">
        <v>2</v>
      </c>
      <c r="B7" s="20">
        <v>18040771757</v>
      </c>
      <c r="C7" s="24">
        <v>5559051</v>
      </c>
      <c r="D7" s="26">
        <f t="shared" si="0"/>
        <v>3245.297040268204</v>
      </c>
    </row>
    <row r="8" spans="1:4">
      <c r="A8" s="2" t="s">
        <v>6</v>
      </c>
      <c r="B8" s="20">
        <v>9155983900</v>
      </c>
      <c r="C8" s="24">
        <v>2820940</v>
      </c>
      <c r="D8" s="26">
        <f t="shared" si="0"/>
        <v>3245.7208944536219</v>
      </c>
    </row>
    <row r="9" spans="1:4">
      <c r="A9" s="2" t="s">
        <v>7</v>
      </c>
      <c r="B9" s="20">
        <v>12119507725</v>
      </c>
      <c r="C9" s="24">
        <v>3718512</v>
      </c>
      <c r="D9" s="26">
        <f t="shared" si="0"/>
        <v>3259.2358784911812</v>
      </c>
    </row>
    <row r="10" spans="1:4">
      <c r="A10" s="2" t="s">
        <v>5</v>
      </c>
      <c r="B10" s="20">
        <v>8534867298</v>
      </c>
      <c r="C10" s="24">
        <v>2578592</v>
      </c>
      <c r="D10" s="26">
        <f t="shared" si="0"/>
        <v>3309.8944299834948</v>
      </c>
    </row>
    <row r="11" spans="1:4">
      <c r="A11" s="2" t="s">
        <v>4</v>
      </c>
      <c r="B11" s="20">
        <v>11211552361</v>
      </c>
      <c r="C11" s="24">
        <v>3339131</v>
      </c>
      <c r="D11" s="26">
        <f t="shared" si="0"/>
        <v>3357.6257897638638</v>
      </c>
    </row>
    <row r="12" spans="1:4">
      <c r="A12" s="2" t="s">
        <v>3</v>
      </c>
      <c r="B12" s="20">
        <v>20760295997</v>
      </c>
      <c r="C12" s="24">
        <v>6009976</v>
      </c>
      <c r="D12" s="26">
        <f t="shared" si="0"/>
        <v>3454.3059734348358</v>
      </c>
    </row>
    <row r="13" spans="1:4">
      <c r="A13" s="2" t="s">
        <v>9</v>
      </c>
      <c r="B13" s="20">
        <v>20463398431</v>
      </c>
      <c r="C13" s="24">
        <v>5911482</v>
      </c>
      <c r="D13" s="26">
        <f t="shared" si="0"/>
        <v>3461.6359198928458</v>
      </c>
    </row>
    <row r="14" spans="1:4">
      <c r="A14" s="2" t="s">
        <v>11</v>
      </c>
      <c r="B14" s="20">
        <v>28168922177</v>
      </c>
      <c r="C14" s="24">
        <v>7877698</v>
      </c>
      <c r="D14" s="26">
        <f t="shared" si="0"/>
        <v>3575.7809168363651</v>
      </c>
    </row>
    <row r="15" spans="1:4">
      <c r="A15" s="2" t="s">
        <v>1</v>
      </c>
      <c r="B15" s="20">
        <v>44167161145</v>
      </c>
      <c r="C15" s="24">
        <v>12082144</v>
      </c>
      <c r="D15" s="26">
        <f t="shared" si="0"/>
        <v>3655.5731453788335</v>
      </c>
    </row>
    <row r="16" spans="1:4">
      <c r="A16" s="2" t="s">
        <v>10</v>
      </c>
      <c r="B16" s="20">
        <v>22118482772</v>
      </c>
      <c r="C16" s="24">
        <v>5774185</v>
      </c>
      <c r="D16" s="26">
        <f t="shared" si="0"/>
        <v>3830.5808996421142</v>
      </c>
    </row>
    <row r="17" spans="1:5">
      <c r="A17" s="2" t="s">
        <v>37</v>
      </c>
      <c r="B17" s="20">
        <v>20172744918</v>
      </c>
      <c r="C17" s="24">
        <v>5007977</v>
      </c>
      <c r="D17" s="26">
        <f t="shared" si="0"/>
        <v>4028.1225169364793</v>
      </c>
    </row>
    <row r="18" spans="1:5">
      <c r="A18" s="2" t="s">
        <v>13</v>
      </c>
      <c r="B18" s="20">
        <v>1861109231</v>
      </c>
      <c r="C18" s="24">
        <v>327283</v>
      </c>
      <c r="D18" s="26">
        <f t="shared" si="0"/>
        <v>5686.5441559751043</v>
      </c>
    </row>
    <row r="19" spans="1:5">
      <c r="D19" s="26"/>
    </row>
    <row r="20" spans="1:5">
      <c r="A20" s="2" t="s">
        <v>18</v>
      </c>
      <c r="B20" s="20">
        <v>502857958</v>
      </c>
      <c r="C20" s="24">
        <v>256518</v>
      </c>
      <c r="D20" s="26">
        <f>+B20/C20</f>
        <v>1960.3223087658566</v>
      </c>
    </row>
    <row r="21" spans="1:5">
      <c r="A21" s="2" t="s">
        <v>15</v>
      </c>
      <c r="B21" s="20">
        <v>1084809270</v>
      </c>
      <c r="C21" s="24">
        <v>259865</v>
      </c>
      <c r="D21" s="26">
        <f>+B21/C21</f>
        <v>4174.5108806495682</v>
      </c>
    </row>
    <row r="22" spans="1:5">
      <c r="A22" s="2" t="s">
        <v>16</v>
      </c>
      <c r="B22" s="20">
        <v>1882366156</v>
      </c>
      <c r="C22" s="24">
        <v>380877</v>
      </c>
      <c r="D22" s="26">
        <f>+B22/C22</f>
        <v>4942.1890951672058</v>
      </c>
    </row>
    <row r="23" spans="1:5">
      <c r="A23" s="2" t="s">
        <v>14</v>
      </c>
      <c r="B23" s="20">
        <v>1987206018</v>
      </c>
      <c r="C23" s="24">
        <v>397990</v>
      </c>
      <c r="D23" s="26">
        <f>+B23/C23</f>
        <v>4993.1053996331566</v>
      </c>
    </row>
    <row r="24" spans="1:5" ht="15.75" thickBot="1">
      <c r="A24" s="2" t="s">
        <v>17</v>
      </c>
      <c r="B24" s="20">
        <v>4649870345</v>
      </c>
      <c r="C24" s="25">
        <v>850727</v>
      </c>
      <c r="D24" s="26">
        <f>+B24/C24</f>
        <v>5465.7608668820903</v>
      </c>
    </row>
    <row r="25" spans="1:5">
      <c r="D25" s="26"/>
    </row>
    <row r="26" spans="1:5" ht="15.75" thickBot="1">
      <c r="A26" s="2" t="s">
        <v>0</v>
      </c>
      <c r="B26" s="20">
        <v>237361560444</v>
      </c>
      <c r="C26" s="23">
        <v>66446798</v>
      </c>
      <c r="D26" s="26">
        <f>+B26/C26</f>
        <v>3572.2046447445068</v>
      </c>
    </row>
    <row r="27" spans="1:5">
      <c r="E27" s="26"/>
    </row>
    <row r="28" spans="1:5">
      <c r="A28" s="30" t="s">
        <v>39</v>
      </c>
    </row>
  </sheetData>
  <sortState ref="A47:E51">
    <sortCondition ref="D47:D51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H34" sqref="H34"/>
    </sheetView>
  </sheetViews>
  <sheetFormatPr baseColWidth="10" defaultRowHeight="15"/>
  <cols>
    <col min="1" max="1" width="25.5703125" customWidth="1"/>
  </cols>
  <sheetData>
    <row r="1" spans="1:12">
      <c r="A1" t="s">
        <v>75</v>
      </c>
    </row>
    <row r="2" spans="1:12" ht="15.75" thickBot="1">
      <c r="H2" t="s">
        <v>54</v>
      </c>
    </row>
    <row r="3" spans="1:12">
      <c r="A3" s="66"/>
      <c r="B3" s="66">
        <v>2014</v>
      </c>
      <c r="C3" s="66">
        <v>2015</v>
      </c>
      <c r="D3" s="66">
        <v>2016</v>
      </c>
      <c r="E3" s="66">
        <v>2017</v>
      </c>
      <c r="F3" s="66">
        <v>2018</v>
      </c>
      <c r="H3" s="66">
        <v>2014</v>
      </c>
      <c r="I3" s="66">
        <v>2015</v>
      </c>
      <c r="J3" s="66">
        <v>2016</v>
      </c>
      <c r="K3" s="66">
        <v>2017</v>
      </c>
      <c r="L3" s="66">
        <v>2018</v>
      </c>
    </row>
    <row r="4" spans="1:12" ht="15.75" thickBot="1">
      <c r="A4" s="67" t="s">
        <v>0</v>
      </c>
      <c r="B4" s="68">
        <v>69820596.799999997</v>
      </c>
      <c r="C4" s="68">
        <v>70172301.599999994</v>
      </c>
      <c r="D4" s="68">
        <v>70526960.400000006</v>
      </c>
      <c r="E4" s="68">
        <v>70887741.200000003</v>
      </c>
      <c r="F4" s="68">
        <v>71201626</v>
      </c>
      <c r="G4" s="67" t="s">
        <v>0</v>
      </c>
      <c r="H4" s="48">
        <f>+B4/$B4*100</f>
        <v>100</v>
      </c>
      <c r="I4" s="48">
        <f t="shared" ref="I4:L4" si="0">+C4/$B4*100</f>
        <v>100.50372643047932</v>
      </c>
      <c r="J4" s="48">
        <f t="shared" si="0"/>
        <v>101.01168370419889</v>
      </c>
      <c r="K4" s="48">
        <f t="shared" si="0"/>
        <v>101.52840916421385</v>
      </c>
      <c r="L4" s="48">
        <f t="shared" si="0"/>
        <v>101.97796819748754</v>
      </c>
    </row>
    <row r="5" spans="1:12">
      <c r="A5" s="21" t="s">
        <v>35</v>
      </c>
      <c r="B5" s="69">
        <v>12175838</v>
      </c>
      <c r="C5" s="69">
        <v>12226242</v>
      </c>
      <c r="D5" s="69">
        <v>12293212</v>
      </c>
      <c r="E5" s="69">
        <v>12361734</v>
      </c>
      <c r="F5" s="69">
        <v>12420728</v>
      </c>
      <c r="G5" s="21" t="s">
        <v>35</v>
      </c>
      <c r="H5" s="48">
        <f t="shared" ref="H5:H22" si="1">+B5/$B5*100</f>
        <v>100</v>
      </c>
      <c r="I5" s="48">
        <f t="shared" ref="I5:I22" si="2">+C5/$B5*100</f>
        <v>100.41396740002619</v>
      </c>
      <c r="J5" s="48">
        <f t="shared" ref="J5:J22" si="3">+D5/$B5*100</f>
        <v>100.96399114377179</v>
      </c>
      <c r="K5" s="48">
        <f t="shared" ref="K5:K22" si="4">+E5/$B5*100</f>
        <v>101.52676144344233</v>
      </c>
      <c r="L5" s="48">
        <f t="shared" ref="L5:L22" si="5">+F5/$B5*100</f>
        <v>102.01127840235719</v>
      </c>
    </row>
    <row r="6" spans="1:12">
      <c r="A6" s="21" t="s">
        <v>2</v>
      </c>
      <c r="B6" s="69">
        <v>5756537</v>
      </c>
      <c r="C6" s="69">
        <v>5767834</v>
      </c>
      <c r="D6" s="69">
        <v>5769824</v>
      </c>
      <c r="E6" s="69">
        <v>5771479</v>
      </c>
      <c r="F6" s="69">
        <v>5774429</v>
      </c>
      <c r="G6" s="21" t="s">
        <v>2</v>
      </c>
      <c r="H6" s="48">
        <f t="shared" si="1"/>
        <v>100</v>
      </c>
      <c r="I6" s="48">
        <f t="shared" si="2"/>
        <v>100.19624645859133</v>
      </c>
      <c r="J6" s="48">
        <f t="shared" si="3"/>
        <v>100.23081585335072</v>
      </c>
      <c r="K6" s="48">
        <f t="shared" si="4"/>
        <v>100.25956577713302</v>
      </c>
      <c r="L6" s="48">
        <f t="shared" si="5"/>
        <v>100.31081186484165</v>
      </c>
    </row>
    <row r="7" spans="1:12">
      <c r="A7" s="21" t="s">
        <v>3</v>
      </c>
      <c r="B7" s="69">
        <v>6178347</v>
      </c>
      <c r="C7" s="69">
        <v>6190621</v>
      </c>
      <c r="D7" s="69">
        <v>6204323</v>
      </c>
      <c r="E7" s="69">
        <v>6217310</v>
      </c>
      <c r="F7" s="69">
        <v>6219568</v>
      </c>
      <c r="G7" s="21" t="s">
        <v>3</v>
      </c>
      <c r="H7" s="48">
        <f t="shared" si="1"/>
        <v>100</v>
      </c>
      <c r="I7" s="48">
        <f t="shared" si="2"/>
        <v>100.1986615513826</v>
      </c>
      <c r="J7" s="48">
        <f t="shared" si="3"/>
        <v>100.42043608104238</v>
      </c>
      <c r="K7" s="48">
        <f t="shared" si="4"/>
        <v>100.63063793600458</v>
      </c>
      <c r="L7" s="48">
        <f t="shared" si="5"/>
        <v>100.66718492826641</v>
      </c>
    </row>
    <row r="8" spans="1:12">
      <c r="A8" s="21" t="s">
        <v>4</v>
      </c>
      <c r="B8" s="69">
        <v>3572869</v>
      </c>
      <c r="C8" s="69">
        <v>3581658</v>
      </c>
      <c r="D8" s="69">
        <v>3588422</v>
      </c>
      <c r="E8" s="69">
        <v>3597786</v>
      </c>
      <c r="F8" s="69">
        <v>3601777</v>
      </c>
      <c r="G8" s="21" t="s">
        <v>4</v>
      </c>
      <c r="H8" s="48">
        <f t="shared" si="1"/>
        <v>100</v>
      </c>
      <c r="I8" s="48">
        <f t="shared" si="2"/>
        <v>100.24599278618946</v>
      </c>
      <c r="J8" s="48">
        <f t="shared" si="3"/>
        <v>100.43530843140344</v>
      </c>
      <c r="K8" s="48">
        <f t="shared" si="4"/>
        <v>100.6973947267588</v>
      </c>
      <c r="L8" s="48">
        <f t="shared" si="5"/>
        <v>100.80909767472583</v>
      </c>
    </row>
    <row r="9" spans="1:12">
      <c r="A9" s="21" t="s">
        <v>5</v>
      </c>
      <c r="B9" s="69">
        <v>2717424</v>
      </c>
      <c r="C9" s="69">
        <v>2723357</v>
      </c>
      <c r="D9" s="69">
        <v>2729133</v>
      </c>
      <c r="E9" s="69">
        <v>2735628</v>
      </c>
      <c r="F9" s="69">
        <v>2734863</v>
      </c>
      <c r="G9" s="21" t="s">
        <v>5</v>
      </c>
      <c r="H9" s="48">
        <f t="shared" si="1"/>
        <v>100</v>
      </c>
      <c r="I9" s="48">
        <f t="shared" si="2"/>
        <v>100.21833177303211</v>
      </c>
      <c r="J9" s="48">
        <f t="shared" si="3"/>
        <v>100.43088601557946</v>
      </c>
      <c r="K9" s="48">
        <f t="shared" si="4"/>
        <v>100.66989913977355</v>
      </c>
      <c r="L9" s="48">
        <f t="shared" si="5"/>
        <v>100.64174747849435</v>
      </c>
    </row>
    <row r="10" spans="1:12">
      <c r="A10" s="21" t="s">
        <v>6</v>
      </c>
      <c r="B10" s="69">
        <v>3024891</v>
      </c>
      <c r="C10" s="69">
        <v>3025158</v>
      </c>
      <c r="D10" s="69">
        <v>3026218</v>
      </c>
      <c r="E10" s="69">
        <v>3024876</v>
      </c>
      <c r="F10" s="69">
        <v>3023342</v>
      </c>
      <c r="G10" s="21" t="s">
        <v>6</v>
      </c>
      <c r="H10" s="48">
        <f t="shared" si="1"/>
        <v>100</v>
      </c>
      <c r="I10" s="48">
        <f t="shared" si="2"/>
        <v>100.00882676433631</v>
      </c>
      <c r="J10" s="48">
        <f t="shared" si="3"/>
        <v>100.04386934934185</v>
      </c>
      <c r="K10" s="48">
        <f t="shared" si="4"/>
        <v>99.99950411436312</v>
      </c>
      <c r="L10" s="48">
        <f t="shared" si="5"/>
        <v>99.94879154323246</v>
      </c>
    </row>
    <row r="11" spans="1:12">
      <c r="A11" s="21" t="s">
        <v>36</v>
      </c>
      <c r="B11" s="69">
        <v>3910843</v>
      </c>
      <c r="C11" s="69">
        <v>3942516</v>
      </c>
      <c r="D11" s="69">
        <v>3970120</v>
      </c>
      <c r="E11" s="69">
        <v>4000908</v>
      </c>
      <c r="F11" s="69">
        <v>4028484</v>
      </c>
      <c r="G11" s="21" t="s">
        <v>36</v>
      </c>
      <c r="H11" s="48">
        <f t="shared" si="1"/>
        <v>100</v>
      </c>
      <c r="I11" s="48">
        <f t="shared" si="2"/>
        <v>100.80987654068446</v>
      </c>
      <c r="J11" s="48">
        <f t="shared" si="3"/>
        <v>101.51570901721189</v>
      </c>
      <c r="K11" s="48">
        <f t="shared" si="4"/>
        <v>102.30295616571669</v>
      </c>
      <c r="L11" s="48">
        <f t="shared" si="5"/>
        <v>103.00807268407348</v>
      </c>
    </row>
    <row r="12" spans="1:12">
      <c r="A12" s="21" t="s">
        <v>8</v>
      </c>
      <c r="B12" s="69">
        <v>3556847</v>
      </c>
      <c r="C12" s="69">
        <v>3577940</v>
      </c>
      <c r="D12" s="69">
        <v>3600960</v>
      </c>
      <c r="E12" s="69">
        <v>3619299</v>
      </c>
      <c r="F12" s="69">
        <v>3637981</v>
      </c>
      <c r="G12" s="21" t="s">
        <v>8</v>
      </c>
      <c r="H12" s="48">
        <f t="shared" si="1"/>
        <v>100</v>
      </c>
      <c r="I12" s="48">
        <f t="shared" si="2"/>
        <v>100.59302522711829</v>
      </c>
      <c r="J12" s="48">
        <f t="shared" si="3"/>
        <v>101.24022765106287</v>
      </c>
      <c r="K12" s="48">
        <f t="shared" si="4"/>
        <v>101.75582475152854</v>
      </c>
      <c r="L12" s="48">
        <f t="shared" si="5"/>
        <v>102.28106522434055</v>
      </c>
    </row>
    <row r="13" spans="1:12">
      <c r="A13" s="21" t="s">
        <v>9</v>
      </c>
      <c r="B13" s="69">
        <v>6329382</v>
      </c>
      <c r="C13" s="69">
        <v>6369312</v>
      </c>
      <c r="D13" s="69">
        <v>6407860</v>
      </c>
      <c r="E13" s="69">
        <v>6443722</v>
      </c>
      <c r="F13" s="69">
        <v>6478623</v>
      </c>
      <c r="G13" s="21" t="s">
        <v>9</v>
      </c>
      <c r="H13" s="48">
        <f t="shared" si="1"/>
        <v>100</v>
      </c>
      <c r="I13" s="48">
        <f t="shared" si="2"/>
        <v>100.63086727898553</v>
      </c>
      <c r="J13" s="48">
        <f t="shared" si="3"/>
        <v>101.23989988280056</v>
      </c>
      <c r="K13" s="48">
        <f t="shared" si="4"/>
        <v>101.80649548407727</v>
      </c>
      <c r="L13" s="48">
        <f t="shared" si="5"/>
        <v>102.35790792845178</v>
      </c>
    </row>
    <row r="14" spans="1:12">
      <c r="A14" s="21" t="s">
        <v>10</v>
      </c>
      <c r="B14" s="69">
        <v>6234454</v>
      </c>
      <c r="C14" s="69">
        <v>6293661</v>
      </c>
      <c r="D14" s="69">
        <v>6356099</v>
      </c>
      <c r="E14" s="69">
        <v>6405405</v>
      </c>
      <c r="F14" s="69">
        <v>6454677</v>
      </c>
      <c r="G14" s="21" t="s">
        <v>10</v>
      </c>
      <c r="H14" s="48">
        <f t="shared" si="1"/>
        <v>100</v>
      </c>
      <c r="I14" s="48">
        <f t="shared" si="2"/>
        <v>100.94967418157228</v>
      </c>
      <c r="J14" s="48">
        <f t="shared" si="3"/>
        <v>101.95117327034573</v>
      </c>
      <c r="K14" s="48">
        <f t="shared" si="4"/>
        <v>102.74203643173885</v>
      </c>
      <c r="L14" s="48">
        <f t="shared" si="5"/>
        <v>103.53235423663403</v>
      </c>
    </row>
    <row r="15" spans="1:12">
      <c r="A15" s="21" t="s">
        <v>11</v>
      </c>
      <c r="B15" s="69">
        <v>8323676</v>
      </c>
      <c r="C15" s="69">
        <v>8390167</v>
      </c>
      <c r="D15" s="69">
        <v>8455024</v>
      </c>
      <c r="E15" s="69">
        <v>8519470</v>
      </c>
      <c r="F15" s="69">
        <v>8576863</v>
      </c>
      <c r="G15" s="21" t="s">
        <v>11</v>
      </c>
      <c r="H15" s="48">
        <f t="shared" si="1"/>
        <v>100</v>
      </c>
      <c r="I15" s="48">
        <f t="shared" si="2"/>
        <v>100.79881773389545</v>
      </c>
      <c r="J15" s="48">
        <f t="shared" si="3"/>
        <v>101.57800471810772</v>
      </c>
      <c r="K15" s="48">
        <f t="shared" si="4"/>
        <v>102.35225398009244</v>
      </c>
      <c r="L15" s="48">
        <f t="shared" si="5"/>
        <v>103.04176904531124</v>
      </c>
    </row>
    <row r="16" spans="1:12">
      <c r="A16" s="21" t="s">
        <v>37</v>
      </c>
      <c r="B16" s="69">
        <v>5497862</v>
      </c>
      <c r="C16" s="69">
        <v>5523830</v>
      </c>
      <c r="D16" s="69">
        <v>5547106</v>
      </c>
      <c r="E16" s="69">
        <v>5582535</v>
      </c>
      <c r="F16" s="69">
        <v>5615183</v>
      </c>
      <c r="G16" s="21" t="s">
        <v>37</v>
      </c>
      <c r="H16" s="48">
        <f t="shared" si="1"/>
        <v>100</v>
      </c>
      <c r="I16" s="48">
        <f t="shared" si="2"/>
        <v>100.47232906173345</v>
      </c>
      <c r="J16" s="48">
        <f t="shared" si="3"/>
        <v>100.89569363508942</v>
      </c>
      <c r="K16" s="48">
        <f t="shared" si="4"/>
        <v>101.54010777280331</v>
      </c>
      <c r="L16" s="48">
        <f t="shared" si="5"/>
        <v>102.13393861104554</v>
      </c>
    </row>
    <row r="17" spans="1:12">
      <c r="A17" s="21" t="s">
        <v>13</v>
      </c>
      <c r="B17" s="69">
        <v>396209</v>
      </c>
      <c r="C17" s="69">
        <v>400896</v>
      </c>
      <c r="D17" s="69">
        <v>408234</v>
      </c>
      <c r="E17" s="69">
        <v>414786</v>
      </c>
      <c r="F17" s="69">
        <v>420880</v>
      </c>
      <c r="G17" s="21" t="s">
        <v>13</v>
      </c>
      <c r="H17" s="48">
        <f t="shared" si="1"/>
        <v>100</v>
      </c>
      <c r="I17" s="48">
        <f t="shared" si="2"/>
        <v>101.1829615177848</v>
      </c>
      <c r="J17" s="48">
        <f t="shared" si="3"/>
        <v>103.03501434848779</v>
      </c>
      <c r="K17" s="48">
        <f t="shared" si="4"/>
        <v>104.68868703133951</v>
      </c>
      <c r="L17" s="48">
        <f t="shared" si="5"/>
        <v>106.22676415730081</v>
      </c>
    </row>
    <row r="18" spans="1:12">
      <c r="A18" s="21" t="s">
        <v>14</v>
      </c>
      <c r="B18" s="69">
        <v>424314</v>
      </c>
      <c r="C18" s="69">
        <v>424258</v>
      </c>
      <c r="D18" s="69">
        <v>423974</v>
      </c>
      <c r="E18" s="69">
        <v>421737</v>
      </c>
      <c r="F18" s="69">
        <v>420775</v>
      </c>
      <c r="G18" s="21" t="s">
        <v>14</v>
      </c>
      <c r="H18" s="48">
        <f t="shared" si="1"/>
        <v>100</v>
      </c>
      <c r="I18" s="48">
        <f t="shared" si="2"/>
        <v>99.986802226652898</v>
      </c>
      <c r="J18" s="48">
        <f t="shared" si="3"/>
        <v>99.919870661821193</v>
      </c>
      <c r="K18" s="48">
        <f t="shared" si="4"/>
        <v>99.392666751509495</v>
      </c>
      <c r="L18" s="48">
        <f t="shared" si="5"/>
        <v>99.165947859368302</v>
      </c>
    </row>
    <row r="19" spans="1:12">
      <c r="A19" s="21" t="s">
        <v>15</v>
      </c>
      <c r="B19" s="69">
        <v>241381</v>
      </c>
      <c r="C19" s="69">
        <v>243469</v>
      </c>
      <c r="D19" s="69">
        <v>248055</v>
      </c>
      <c r="E19" s="69">
        <v>256616</v>
      </c>
      <c r="F19" s="69">
        <v>264244</v>
      </c>
      <c r="G19" s="21" t="s">
        <v>15</v>
      </c>
      <c r="H19" s="48">
        <f t="shared" si="1"/>
        <v>100</v>
      </c>
      <c r="I19" s="48">
        <f t="shared" si="2"/>
        <v>100.86502251627097</v>
      </c>
      <c r="J19" s="48">
        <f t="shared" si="3"/>
        <v>102.76492350267834</v>
      </c>
      <c r="K19" s="48">
        <f t="shared" si="4"/>
        <v>106.31159867595213</v>
      </c>
      <c r="L19" s="48">
        <f t="shared" si="5"/>
        <v>109.47174798347841</v>
      </c>
    </row>
    <row r="20" spans="1:12">
      <c r="A20" s="21" t="s">
        <v>16</v>
      </c>
      <c r="B20" s="69">
        <v>407954</v>
      </c>
      <c r="C20" s="69">
        <v>404111</v>
      </c>
      <c r="D20" s="69">
        <v>401155</v>
      </c>
      <c r="E20" s="69">
        <v>399809</v>
      </c>
      <c r="F20" s="69">
        <v>397028</v>
      </c>
      <c r="G20" s="21" t="s">
        <v>16</v>
      </c>
      <c r="H20" s="48">
        <f t="shared" si="1"/>
        <v>100</v>
      </c>
      <c r="I20" s="48">
        <f t="shared" si="2"/>
        <v>99.057982027385435</v>
      </c>
      <c r="J20" s="48">
        <f t="shared" si="3"/>
        <v>98.333390529324376</v>
      </c>
      <c r="K20" s="48">
        <f t="shared" si="4"/>
        <v>98.003451369517151</v>
      </c>
      <c r="L20" s="48">
        <f t="shared" si="5"/>
        <v>97.321756864744557</v>
      </c>
    </row>
    <row r="21" spans="1:12">
      <c r="A21" s="21" t="s">
        <v>17</v>
      </c>
      <c r="B21" s="69">
        <v>844265</v>
      </c>
      <c r="C21" s="69">
        <v>850607</v>
      </c>
      <c r="D21" s="69">
        <v>851416</v>
      </c>
      <c r="E21" s="69">
        <v>859655</v>
      </c>
      <c r="F21" s="69">
        <v>868034</v>
      </c>
      <c r="G21" s="21" t="s">
        <v>17</v>
      </c>
      <c r="H21" s="48">
        <f t="shared" si="1"/>
        <v>100</v>
      </c>
      <c r="I21" s="48">
        <f t="shared" si="2"/>
        <v>100.75118594280232</v>
      </c>
      <c r="J21" s="48">
        <f t="shared" si="3"/>
        <v>100.84700893676748</v>
      </c>
      <c r="K21" s="48">
        <f t="shared" si="4"/>
        <v>101.82288736356475</v>
      </c>
      <c r="L21" s="48">
        <f t="shared" si="5"/>
        <v>102.81534826150558</v>
      </c>
    </row>
    <row r="22" spans="1:12" ht="15.75" thickBot="1">
      <c r="A22" s="22" t="s">
        <v>18</v>
      </c>
      <c r="B22" s="68">
        <v>227503.8</v>
      </c>
      <c r="C22" s="68">
        <v>236664.59999999998</v>
      </c>
      <c r="D22" s="68">
        <v>245825.39999999997</v>
      </c>
      <c r="E22" s="68">
        <v>254986.19999999995</v>
      </c>
      <c r="F22" s="68">
        <v>264147</v>
      </c>
      <c r="G22" s="22" t="s">
        <v>18</v>
      </c>
      <c r="H22" s="48">
        <f t="shared" si="1"/>
        <v>100</v>
      </c>
      <c r="I22" s="48">
        <f t="shared" si="2"/>
        <v>104.02665801626169</v>
      </c>
      <c r="J22" s="48">
        <f t="shared" si="3"/>
        <v>108.0533160325234</v>
      </c>
      <c r="K22" s="48">
        <f t="shared" si="4"/>
        <v>112.07997404878512</v>
      </c>
      <c r="L22" s="48">
        <f t="shared" si="5"/>
        <v>116.10663206504684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S29" sqref="S29"/>
    </sheetView>
  </sheetViews>
  <sheetFormatPr baseColWidth="10" defaultRowHeight="15"/>
  <cols>
    <col min="1" max="1" width="16.7109375" customWidth="1"/>
  </cols>
  <sheetData>
    <row r="1" spans="1:6">
      <c r="A1" t="s">
        <v>76</v>
      </c>
    </row>
    <row r="2" spans="1:6" ht="15.75" thickBot="1"/>
    <row r="3" spans="1:6">
      <c r="A3" s="1"/>
      <c r="B3" s="13">
        <v>2014</v>
      </c>
      <c r="C3" s="13">
        <v>2015</v>
      </c>
      <c r="D3" s="13">
        <v>2016</v>
      </c>
      <c r="E3" s="13">
        <v>2017</v>
      </c>
      <c r="F3" s="14">
        <v>2018</v>
      </c>
    </row>
    <row r="4" spans="1:6">
      <c r="A4" s="2" t="s">
        <v>0</v>
      </c>
      <c r="B4" s="16">
        <v>478.58627611219981</v>
      </c>
      <c r="C4" s="16">
        <v>490.91402350421146</v>
      </c>
      <c r="D4" s="16">
        <v>515.26419325755057</v>
      </c>
      <c r="E4" s="16">
        <v>529.01419483071277</v>
      </c>
      <c r="F4" s="16">
        <v>553.21998416380143</v>
      </c>
    </row>
    <row r="5" spans="1:6">
      <c r="A5" s="2" t="s">
        <v>1</v>
      </c>
      <c r="B5" s="16">
        <v>394.97526067610295</v>
      </c>
      <c r="C5" s="16">
        <v>414.25300603406998</v>
      </c>
      <c r="D5" s="16">
        <v>481.29579478495936</v>
      </c>
      <c r="E5" s="16">
        <v>498.25725703206365</v>
      </c>
      <c r="F5" s="16">
        <v>500.76844827452948</v>
      </c>
    </row>
    <row r="6" spans="1:6">
      <c r="A6" s="2" t="s">
        <v>77</v>
      </c>
      <c r="B6" s="16">
        <v>507.0505615452156</v>
      </c>
      <c r="C6" s="16">
        <v>513.39935117539164</v>
      </c>
      <c r="D6" s="16">
        <v>526.891232892473</v>
      </c>
      <c r="E6" s="16">
        <v>538.92995288549923</v>
      </c>
      <c r="F6" s="16">
        <v>567.14185054259258</v>
      </c>
    </row>
    <row r="7" spans="1:6">
      <c r="A7" s="2" t="s">
        <v>78</v>
      </c>
      <c r="B7" s="16">
        <v>484.52998301841791</v>
      </c>
      <c r="C7" s="16">
        <v>512.34588431273846</v>
      </c>
      <c r="D7" s="16">
        <v>531.91036423061087</v>
      </c>
      <c r="E7" s="16">
        <v>550.05403434052732</v>
      </c>
      <c r="F7" s="16">
        <v>578.58381089797035</v>
      </c>
    </row>
    <row r="8" spans="1:6">
      <c r="A8" s="2" t="s">
        <v>79</v>
      </c>
      <c r="B8" s="16">
        <v>374.51364555449305</v>
      </c>
      <c r="C8" s="16">
        <v>334.82181908975292</v>
      </c>
      <c r="D8" s="16">
        <v>351.14774758391354</v>
      </c>
      <c r="E8" s="16">
        <v>343.08787775109829</v>
      </c>
      <c r="F8" s="16">
        <v>387.02004839798963</v>
      </c>
    </row>
    <row r="13" spans="1:6">
      <c r="A13" t="s">
        <v>80</v>
      </c>
    </row>
    <row r="14" spans="1:6" ht="15.75" thickBot="1"/>
    <row r="15" spans="1:6">
      <c r="B15" s="72">
        <v>2014</v>
      </c>
      <c r="C15" s="72">
        <v>2015</v>
      </c>
      <c r="D15" s="72">
        <v>2016</v>
      </c>
      <c r="E15" s="72">
        <v>2017</v>
      </c>
      <c r="F15" s="73">
        <v>2018</v>
      </c>
    </row>
    <row r="16" spans="1:6">
      <c r="A16" s="74" t="s">
        <v>0</v>
      </c>
      <c r="B16" s="75">
        <v>0.91722112685364321</v>
      </c>
      <c r="C16" s="75">
        <v>1.0293243556407408</v>
      </c>
      <c r="D16" s="75">
        <v>1.0578380619184464</v>
      </c>
      <c r="E16" s="75">
        <v>1.023269905324425</v>
      </c>
      <c r="F16" s="75">
        <v>1.0345690614356879</v>
      </c>
    </row>
    <row r="17" spans="1:6">
      <c r="A17" s="74" t="s">
        <v>1</v>
      </c>
      <c r="B17" s="75">
        <v>0.85174578012391811</v>
      </c>
      <c r="C17" s="75">
        <v>0.97247655493526119</v>
      </c>
      <c r="D17" s="75">
        <v>1.0277753312549094</v>
      </c>
      <c r="E17" s="75">
        <v>1.0163922939404897</v>
      </c>
      <c r="F17" s="75">
        <v>1.051344115533301</v>
      </c>
    </row>
    <row r="18" spans="1:6">
      <c r="A18" s="74" t="s">
        <v>77</v>
      </c>
      <c r="B18" s="75">
        <v>0.9472718997259163</v>
      </c>
      <c r="C18" s="75">
        <v>1.0702039563592654</v>
      </c>
      <c r="D18" s="75">
        <v>1.079984550348899</v>
      </c>
      <c r="E18" s="75">
        <v>1.042387809378166</v>
      </c>
      <c r="F18" s="75">
        <v>1.0355345689055797</v>
      </c>
    </row>
    <row r="19" spans="1:6">
      <c r="A19" s="74" t="s">
        <v>78</v>
      </c>
      <c r="B19" s="75">
        <v>0.91362655428511552</v>
      </c>
      <c r="C19" s="75">
        <v>1.023608266492289</v>
      </c>
      <c r="D19" s="75">
        <v>1.0460492541164423</v>
      </c>
      <c r="E19" s="75">
        <v>1.0007723107970767</v>
      </c>
      <c r="F19" s="75">
        <v>1.0409292926319436</v>
      </c>
    </row>
    <row r="20" spans="1:6">
      <c r="A20" s="74" t="s">
        <v>79</v>
      </c>
      <c r="B20" s="75">
        <v>0.77436020259440863</v>
      </c>
      <c r="C20" s="75">
        <v>0.76159385368365773</v>
      </c>
      <c r="D20" s="75">
        <v>0.9338286711384105</v>
      </c>
      <c r="E20" s="75">
        <v>0.8920072746093729</v>
      </c>
      <c r="F20" s="75">
        <v>0.88578410921828943</v>
      </c>
    </row>
    <row r="25" spans="1:6" ht="15.75" thickBot="1">
      <c r="A25" t="s">
        <v>85</v>
      </c>
    </row>
    <row r="26" spans="1:6">
      <c r="B26" s="72">
        <v>2014</v>
      </c>
      <c r="C26" s="72">
        <v>2015</v>
      </c>
      <c r="D26" s="72">
        <v>2016</v>
      </c>
      <c r="E26" s="72">
        <v>2017</v>
      </c>
      <c r="F26" s="73">
        <v>2018</v>
      </c>
    </row>
    <row r="27" spans="1:6">
      <c r="A27" s="70" t="s">
        <v>0</v>
      </c>
      <c r="B27" s="71">
        <v>2652.2911195368197</v>
      </c>
      <c r="C27" s="71">
        <v>2716.0410705489107</v>
      </c>
      <c r="D27" s="71">
        <v>2742.5357259384045</v>
      </c>
      <c r="E27" s="71">
        <v>2745.4548615582103</v>
      </c>
      <c r="F27" s="71">
        <v>2743.5300860494353</v>
      </c>
    </row>
    <row r="28" spans="1:6">
      <c r="A28" s="70" t="s">
        <v>1</v>
      </c>
      <c r="B28" s="71">
        <v>2800.5255048564213</v>
      </c>
      <c r="C28" s="71">
        <v>2903.0678165866502</v>
      </c>
      <c r="D28" s="71">
        <v>2962.3087154113996</v>
      </c>
      <c r="E28" s="71">
        <v>3011.5447975987836</v>
      </c>
      <c r="F28" s="71">
        <v>3017.0029124701869</v>
      </c>
    </row>
    <row r="29" spans="1:6">
      <c r="A29" s="74" t="s">
        <v>77</v>
      </c>
      <c r="B29" s="71">
        <v>2635.6897062000467</v>
      </c>
      <c r="C29" s="71">
        <v>2674.5343087333817</v>
      </c>
      <c r="D29" s="71">
        <v>2682.5201345616697</v>
      </c>
      <c r="E29" s="71">
        <v>2665.2259832954678</v>
      </c>
      <c r="F29" s="71">
        <v>2656.311935557078</v>
      </c>
    </row>
    <row r="30" spans="1:6">
      <c r="A30" s="74" t="s">
        <v>78</v>
      </c>
      <c r="B30" s="71">
        <v>2628.9264778034458</v>
      </c>
      <c r="C30" s="71">
        <v>2698.8127658905978</v>
      </c>
      <c r="D30" s="71">
        <v>2735.2627633154038</v>
      </c>
      <c r="E30" s="71">
        <v>2743.2620246513884</v>
      </c>
      <c r="F30" s="71">
        <v>2737.6393475095897</v>
      </c>
    </row>
    <row r="31" spans="1:6" ht="15.75" thickBot="1">
      <c r="A31" s="76" t="s">
        <v>79</v>
      </c>
      <c r="B31" s="71">
        <v>2248.3297520118213</v>
      </c>
      <c r="C31" s="71">
        <v>2526.8830999066295</v>
      </c>
      <c r="D31" s="71">
        <v>2641.5261316637225</v>
      </c>
      <c r="E31" s="71">
        <v>2721.7587114779158</v>
      </c>
      <c r="F31" s="71">
        <v>2846.1403234019508</v>
      </c>
    </row>
    <row r="36" spans="1:6">
      <c r="A36" t="s">
        <v>81</v>
      </c>
    </row>
    <row r="37" spans="1:6" ht="15.75" thickBot="1"/>
    <row r="38" spans="1:6">
      <c r="B38" s="72">
        <v>2014</v>
      </c>
      <c r="C38" s="72">
        <v>2015</v>
      </c>
      <c r="D38" s="72">
        <v>2016</v>
      </c>
      <c r="E38" s="72">
        <v>2017</v>
      </c>
      <c r="F38" s="73">
        <v>2018</v>
      </c>
    </row>
    <row r="39" spans="1:6">
      <c r="A39" s="74" t="s">
        <v>0</v>
      </c>
      <c r="B39" s="82">
        <v>5.5419289100446676</v>
      </c>
      <c r="C39" s="82">
        <v>5.532620663719154</v>
      </c>
      <c r="D39" s="82">
        <v>5.3225816228366769</v>
      </c>
      <c r="E39" s="82">
        <v>5.1897565101003948</v>
      </c>
      <c r="F39" s="82">
        <v>4.9592027847589666</v>
      </c>
    </row>
    <row r="40" spans="1:6">
      <c r="A40" s="74" t="s">
        <v>1</v>
      </c>
      <c r="B40" s="82">
        <v>7.0903820661136931</v>
      </c>
      <c r="C40" s="82">
        <v>7.0079583595052757</v>
      </c>
      <c r="D40" s="82">
        <v>6.1548609971440635</v>
      </c>
      <c r="E40" s="82">
        <v>6.0441564173845759</v>
      </c>
      <c r="F40" s="82">
        <v>6.0247464129693258</v>
      </c>
    </row>
    <row r="41" spans="1:6">
      <c r="A41" s="74" t="s">
        <v>77</v>
      </c>
      <c r="B41" s="82">
        <v>5.1980806374967647</v>
      </c>
      <c r="C41" s="82">
        <v>5.2094618012473601</v>
      </c>
      <c r="D41" s="82">
        <v>5.0912218065110864</v>
      </c>
      <c r="E41" s="82">
        <v>4.9454033293668509</v>
      </c>
      <c r="F41" s="82">
        <v>4.6836817508983808</v>
      </c>
    </row>
    <row r="42" spans="1:6">
      <c r="A42" s="74" t="s">
        <v>78</v>
      </c>
      <c r="B42" s="82">
        <v>5.4257250736607467</v>
      </c>
      <c r="C42" s="82">
        <v>5.2675601552080176</v>
      </c>
      <c r="D42" s="82">
        <v>5.1423377833065214</v>
      </c>
      <c r="E42" s="82">
        <v>4.9872591661660106</v>
      </c>
      <c r="F42" s="82">
        <v>4.731621064994429</v>
      </c>
    </row>
    <row r="43" spans="1:6" ht="15.75" thickBot="1">
      <c r="A43" s="81" t="s">
        <v>79</v>
      </c>
      <c r="B43" s="82">
        <v>6.0033319979116255</v>
      </c>
      <c r="C43" s="82">
        <v>7.5469487226854497</v>
      </c>
      <c r="D43" s="82">
        <v>7.5225489835513715</v>
      </c>
      <c r="E43" s="82">
        <v>7.933124100212261</v>
      </c>
      <c r="F43" s="82">
        <v>7.3539867900464433</v>
      </c>
    </row>
    <row r="48" spans="1:6">
      <c r="A48" t="s">
        <v>86</v>
      </c>
    </row>
    <row r="49" spans="1:6" ht="15.75" thickBot="1">
      <c r="A49" t="s">
        <v>84</v>
      </c>
    </row>
    <row r="50" spans="1:6">
      <c r="A50" s="1"/>
      <c r="B50" s="77">
        <v>2014</v>
      </c>
      <c r="C50" s="77">
        <v>2015</v>
      </c>
      <c r="D50" s="77">
        <v>2016</v>
      </c>
      <c r="E50" s="77">
        <v>2017</v>
      </c>
      <c r="F50" s="78">
        <v>2018</v>
      </c>
    </row>
    <row r="51" spans="1:6">
      <c r="A51" s="70" t="s">
        <v>0</v>
      </c>
      <c r="B51" s="79">
        <v>99.253054368182646</v>
      </c>
      <c r="C51" s="79">
        <v>100</v>
      </c>
      <c r="D51" s="79">
        <v>98.343982617120432</v>
      </c>
      <c r="E51" s="79">
        <v>107.56835432668936</v>
      </c>
      <c r="F51" s="79">
        <v>110.66228984266799</v>
      </c>
    </row>
    <row r="52" spans="1:6">
      <c r="A52" s="70" t="s">
        <v>1</v>
      </c>
      <c r="B52" s="79">
        <v>97.699829499111758</v>
      </c>
      <c r="C52" s="79">
        <v>100</v>
      </c>
      <c r="D52" s="79">
        <v>95.714765601502691</v>
      </c>
      <c r="E52" s="79">
        <v>93.649088746002633</v>
      </c>
      <c r="F52" s="79">
        <v>90.052187954719059</v>
      </c>
    </row>
    <row r="53" spans="1:6">
      <c r="A53" s="70" t="s">
        <v>77</v>
      </c>
      <c r="B53" s="79">
        <v>98.43845453889584</v>
      </c>
      <c r="C53" s="79">
        <v>100</v>
      </c>
      <c r="D53" s="79">
        <v>98.736574723536663</v>
      </c>
      <c r="E53" s="79">
        <v>109.42995847500798</v>
      </c>
      <c r="F53" s="79">
        <v>113.6535816585952</v>
      </c>
    </row>
    <row r="54" spans="1:6">
      <c r="A54" s="70" t="s">
        <v>78</v>
      </c>
      <c r="B54" s="79">
        <v>102.94195006883172</v>
      </c>
      <c r="C54" s="79">
        <v>100</v>
      </c>
      <c r="D54" s="79">
        <v>98.331288874253161</v>
      </c>
      <c r="E54" s="79">
        <v>112.5462564606309</v>
      </c>
      <c r="F54" s="79">
        <v>117.58398177631639</v>
      </c>
    </row>
    <row r="55" spans="1:6">
      <c r="A55" s="70" t="s">
        <v>82</v>
      </c>
      <c r="B55" s="79">
        <v>98.545560481666755</v>
      </c>
      <c r="C55" s="79">
        <v>100</v>
      </c>
      <c r="D55" s="79">
        <v>104.21746195896777</v>
      </c>
      <c r="E55" s="79">
        <v>111.0975961745947</v>
      </c>
      <c r="F55" s="79">
        <v>114.45814521303224</v>
      </c>
    </row>
    <row r="56" spans="1:6">
      <c r="A56" s="80" t="s">
        <v>83</v>
      </c>
    </row>
    <row r="61" spans="1:6">
      <c r="A61" t="s">
        <v>87</v>
      </c>
    </row>
    <row r="62" spans="1:6" ht="15.75" thickBot="1">
      <c r="A62" t="s">
        <v>84</v>
      </c>
    </row>
    <row r="63" spans="1:6">
      <c r="A63" s="1"/>
      <c r="B63" s="77">
        <v>2014</v>
      </c>
      <c r="C63" s="77">
        <v>2015</v>
      </c>
      <c r="D63" s="77">
        <v>2016</v>
      </c>
      <c r="E63" s="77">
        <v>2017</v>
      </c>
      <c r="F63" s="78">
        <v>2018</v>
      </c>
    </row>
    <row r="64" spans="1:6">
      <c r="A64" s="70" t="s">
        <v>0</v>
      </c>
      <c r="B64" s="79">
        <v>102.35062319568924</v>
      </c>
      <c r="C64" s="79">
        <v>100</v>
      </c>
      <c r="D64" s="79">
        <v>102.80544229734325</v>
      </c>
      <c r="E64" s="79">
        <v>112.3384415283996</v>
      </c>
      <c r="F64" s="79">
        <v>118.35246938652423</v>
      </c>
    </row>
    <row r="65" spans="1:6">
      <c r="A65" s="70" t="s">
        <v>1</v>
      </c>
      <c r="B65" s="79">
        <v>85.338202934944249</v>
      </c>
      <c r="C65" s="79">
        <v>100</v>
      </c>
      <c r="D65" s="79">
        <v>111.62462876557197</v>
      </c>
      <c r="E65" s="79">
        <v>125.81474201185942</v>
      </c>
      <c r="F65" s="79">
        <v>141.47981705289985</v>
      </c>
    </row>
    <row r="66" spans="1:6">
      <c r="A66" s="70" t="s">
        <v>77</v>
      </c>
      <c r="B66" s="79">
        <v>109.25860571764356</v>
      </c>
      <c r="C66" s="79">
        <v>100</v>
      </c>
      <c r="D66" s="79">
        <v>100.30255892445811</v>
      </c>
      <c r="E66" s="79">
        <v>110.63786651012835</v>
      </c>
      <c r="F66" s="79">
        <v>116.03875015835337</v>
      </c>
    </row>
    <row r="67" spans="1:6">
      <c r="A67" s="70" t="s">
        <v>78</v>
      </c>
      <c r="B67" s="79">
        <v>94.868786378049265</v>
      </c>
      <c r="C67" s="79">
        <v>100</v>
      </c>
      <c r="D67" s="79">
        <v>109.99490852347176</v>
      </c>
      <c r="E67" s="79">
        <v>110.84455692591446</v>
      </c>
      <c r="F67" s="79">
        <v>116.28545780566868</v>
      </c>
    </row>
    <row r="68" spans="1:6">
      <c r="A68" s="70" t="s">
        <v>82</v>
      </c>
      <c r="B68" s="79">
        <v>108.2987959352177</v>
      </c>
      <c r="C68" s="79">
        <v>100</v>
      </c>
      <c r="D68" s="79">
        <v>72.002694182107049</v>
      </c>
      <c r="E68" s="79">
        <v>97.871760860362826</v>
      </c>
      <c r="F68" s="79">
        <v>83.628791671254348</v>
      </c>
    </row>
    <row r="69" spans="1:6">
      <c r="A69" s="80" t="s">
        <v>83</v>
      </c>
    </row>
    <row r="74" spans="1:6">
      <c r="A74" t="s">
        <v>88</v>
      </c>
    </row>
    <row r="75" spans="1:6" ht="15.75" thickBot="1">
      <c r="A75" t="s">
        <v>84</v>
      </c>
    </row>
    <row r="76" spans="1:6">
      <c r="A76" s="1"/>
      <c r="B76" s="77">
        <v>2014</v>
      </c>
      <c r="C76" s="77">
        <v>2015</v>
      </c>
      <c r="D76" s="77">
        <v>2016</v>
      </c>
      <c r="E76" s="77">
        <v>2017</v>
      </c>
      <c r="F76" s="78">
        <v>2018</v>
      </c>
    </row>
    <row r="77" spans="1:6">
      <c r="A77" s="70" t="s">
        <v>0</v>
      </c>
      <c r="B77" s="79">
        <v>92.161684863972582</v>
      </c>
      <c r="C77" s="79">
        <v>100</v>
      </c>
      <c r="D77" s="79">
        <v>105.8875196318525</v>
      </c>
      <c r="E77" s="79">
        <v>108.73779526766883</v>
      </c>
      <c r="F77" s="79">
        <v>111.25066077539043</v>
      </c>
    </row>
    <row r="78" spans="1:6">
      <c r="A78" s="70" t="s">
        <v>1</v>
      </c>
      <c r="B78" s="79">
        <v>95.350345651326037</v>
      </c>
      <c r="C78" s="79">
        <v>100</v>
      </c>
      <c r="D78" s="79">
        <v>103.42326322674332</v>
      </c>
      <c r="E78" s="79">
        <v>103.0411887781507</v>
      </c>
      <c r="F78" s="79">
        <v>103.89387936994652</v>
      </c>
    </row>
    <row r="79" spans="1:6">
      <c r="A79" s="70" t="s">
        <v>77</v>
      </c>
      <c r="B79" s="79">
        <v>94.170107039136795</v>
      </c>
      <c r="C79" s="79">
        <v>100</v>
      </c>
      <c r="D79" s="79">
        <v>105.23338332452576</v>
      </c>
      <c r="E79" s="79">
        <v>107.138940864408</v>
      </c>
      <c r="F79" s="79">
        <v>108.47896174834581</v>
      </c>
    </row>
    <row r="80" spans="1:6">
      <c r="A80" s="70" t="s">
        <v>78</v>
      </c>
      <c r="B80" s="79">
        <v>89.096520108960831</v>
      </c>
      <c r="C80" s="79">
        <v>100</v>
      </c>
      <c r="D80" s="79">
        <v>106.08989604426667</v>
      </c>
      <c r="E80" s="79">
        <v>111.64764514648589</v>
      </c>
      <c r="F80" s="79">
        <v>115.3196957877103</v>
      </c>
    </row>
    <row r="81" spans="1:6">
      <c r="A81" s="70" t="s">
        <v>82</v>
      </c>
      <c r="B81" s="79">
        <v>64.910788231003949</v>
      </c>
      <c r="C81" s="79">
        <v>100</v>
      </c>
      <c r="D81" s="79">
        <v>128.31461201444122</v>
      </c>
      <c r="E81" s="79">
        <v>147.0884659042589</v>
      </c>
      <c r="F81" s="79">
        <v>167.96076312090736</v>
      </c>
    </row>
    <row r="82" spans="1:6">
      <c r="A82" s="80" t="s">
        <v>83</v>
      </c>
    </row>
    <row r="87" spans="1:6">
      <c r="A87" t="s">
        <v>89</v>
      </c>
    </row>
    <row r="88" spans="1:6" ht="15.75" thickBot="1"/>
    <row r="89" spans="1:6">
      <c r="B89" s="72">
        <v>2014</v>
      </c>
      <c r="C89" s="72">
        <v>2015</v>
      </c>
      <c r="D89" s="72">
        <v>2016</v>
      </c>
      <c r="E89" s="72">
        <v>2017</v>
      </c>
      <c r="F89" s="73">
        <v>2018</v>
      </c>
    </row>
    <row r="90" spans="1:6">
      <c r="A90" s="74" t="s">
        <v>0</v>
      </c>
      <c r="B90" s="82">
        <v>4.6466194236932106</v>
      </c>
      <c r="C90" s="82">
        <v>5.1603265985223734</v>
      </c>
      <c r="D90" s="82">
        <v>5.3150316928496801</v>
      </c>
      <c r="E90" s="82">
        <v>4.994928980233162</v>
      </c>
      <c r="F90" s="82">
        <v>4.8506782061938418</v>
      </c>
    </row>
    <row r="91" spans="1:6">
      <c r="A91" s="74" t="s">
        <v>1</v>
      </c>
      <c r="B91" s="82">
        <v>8.7448093461832723</v>
      </c>
      <c r="C91" s="82">
        <v>7.8265716764248241</v>
      </c>
      <c r="D91" s="82">
        <v>7.2515321359215505</v>
      </c>
      <c r="E91" s="82">
        <v>6.4098947126577581</v>
      </c>
      <c r="F91" s="82">
        <v>5.747341992439015</v>
      </c>
    </row>
    <row r="92" spans="1:6">
      <c r="A92" s="74" t="s">
        <v>77</v>
      </c>
      <c r="B92" s="82">
        <v>3.8912407374133036</v>
      </c>
      <c r="C92" s="82">
        <v>4.5147186389496303</v>
      </c>
      <c r="D92" s="82">
        <v>4.7366599838473098</v>
      </c>
      <c r="E92" s="82">
        <v>4.3719405347859315</v>
      </c>
      <c r="F92" s="82">
        <v>4.2205900173072894</v>
      </c>
    </row>
    <row r="93" spans="1:6">
      <c r="A93" s="74" t="s">
        <v>78</v>
      </c>
      <c r="B93" s="82">
        <v>4.9186961344114515</v>
      </c>
      <c r="C93" s="82">
        <v>5.2373620458279335</v>
      </c>
      <c r="D93" s="82">
        <v>5.0514264927954136</v>
      </c>
      <c r="E93" s="82">
        <v>5.2753076507590215</v>
      </c>
      <c r="F93" s="82">
        <v>5.193865245509099</v>
      </c>
    </row>
    <row r="94" spans="1:6">
      <c r="A94" s="70" t="s">
        <v>82</v>
      </c>
      <c r="B94" s="82">
        <v>2.4653176680736588</v>
      </c>
      <c r="C94" s="82">
        <v>4.1131981651498499</v>
      </c>
      <c r="D94" s="82">
        <v>7.3300510862115873</v>
      </c>
      <c r="E94" s="82">
        <v>6.1815992964026156</v>
      </c>
      <c r="F94" s="82">
        <v>8.2609815217927132</v>
      </c>
    </row>
    <row r="95" spans="1:6">
      <c r="A95" s="80" t="s">
        <v>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Normal="100" workbookViewId="0">
      <selection activeCell="L43" sqref="L43"/>
    </sheetView>
  </sheetViews>
  <sheetFormatPr baseColWidth="10" defaultRowHeight="15"/>
  <cols>
    <col min="1" max="1" width="24.28515625" customWidth="1"/>
    <col min="15" max="21" width="13.42578125" customWidth="1"/>
  </cols>
  <sheetData>
    <row r="1" spans="1:20">
      <c r="A1" s="4" t="s">
        <v>34</v>
      </c>
    </row>
    <row r="4" spans="1:20" ht="15.75" thickBot="1">
      <c r="A4" s="5" t="s">
        <v>33</v>
      </c>
      <c r="O4" t="s">
        <v>44</v>
      </c>
      <c r="T4" s="17" t="s">
        <v>43</v>
      </c>
    </row>
    <row r="5" spans="1:20">
      <c r="A5" s="1"/>
      <c r="B5" t="s">
        <v>19</v>
      </c>
      <c r="O5" s="42">
        <v>2014</v>
      </c>
      <c r="P5" s="42">
        <v>2015</v>
      </c>
      <c r="Q5" s="42">
        <v>2016</v>
      </c>
      <c r="R5" s="42">
        <v>2017</v>
      </c>
      <c r="S5" s="42">
        <v>2018</v>
      </c>
      <c r="T5" s="17" t="s">
        <v>19</v>
      </c>
    </row>
    <row r="6" spans="1:20">
      <c r="A6" s="2" t="s">
        <v>3</v>
      </c>
      <c r="B6" s="3">
        <v>-8.9782945036893658E-3</v>
      </c>
      <c r="N6" s="37" t="s">
        <v>0</v>
      </c>
      <c r="O6" s="38">
        <v>166728915233</v>
      </c>
      <c r="P6" s="38">
        <v>168794538241</v>
      </c>
      <c r="Q6" s="38">
        <v>168610310790</v>
      </c>
      <c r="R6" s="38">
        <v>171972228876</v>
      </c>
      <c r="S6" s="43">
        <v>172498179544</v>
      </c>
      <c r="T6" s="3">
        <f t="shared" ref="T6:T24" si="0">+S6/R6-1</f>
        <v>3.0583465216307282E-3</v>
      </c>
    </row>
    <row r="7" spans="1:20">
      <c r="A7" s="2" t="s">
        <v>1</v>
      </c>
      <c r="B7" s="3">
        <v>-5.4102113066094581E-3</v>
      </c>
      <c r="N7" s="37" t="s">
        <v>1</v>
      </c>
      <c r="O7" s="38">
        <v>32798625853</v>
      </c>
      <c r="P7" s="38">
        <v>32991552244</v>
      </c>
      <c r="Q7" s="38">
        <v>32720521381</v>
      </c>
      <c r="R7" s="38">
        <v>32828326092</v>
      </c>
      <c r="S7" s="43">
        <v>32650717911</v>
      </c>
      <c r="T7" s="3">
        <f t="shared" si="0"/>
        <v>-5.4102113066094581E-3</v>
      </c>
    </row>
    <row r="8" spans="1:20">
      <c r="A8" s="2" t="s">
        <v>4</v>
      </c>
      <c r="B8" s="3">
        <v>-6.2296055367649927E-4</v>
      </c>
      <c r="N8" s="37" t="s">
        <v>2</v>
      </c>
      <c r="O8" s="38">
        <v>12618166122</v>
      </c>
      <c r="P8" s="38">
        <v>12753632559</v>
      </c>
      <c r="Q8" s="38">
        <v>12690995705</v>
      </c>
      <c r="R8" s="38">
        <v>12864034843</v>
      </c>
      <c r="S8" s="43">
        <v>12984979619</v>
      </c>
      <c r="T8" s="3">
        <f t="shared" si="0"/>
        <v>9.4017761515789999E-3</v>
      </c>
    </row>
    <row r="9" spans="1:20">
      <c r="A9" s="2" t="s">
        <v>7</v>
      </c>
      <c r="B9" s="3">
        <v>5.1160159700405217E-3</v>
      </c>
      <c r="N9" s="37" t="s">
        <v>3</v>
      </c>
      <c r="O9" s="38">
        <v>15298897693</v>
      </c>
      <c r="P9" s="38">
        <v>15532893356</v>
      </c>
      <c r="Q9" s="38">
        <v>15378773048</v>
      </c>
      <c r="R9" s="38">
        <v>15716942894</v>
      </c>
      <c r="S9" s="43">
        <v>15575831552</v>
      </c>
      <c r="T9" s="3">
        <f t="shared" si="0"/>
        <v>-8.9782945036893658E-3</v>
      </c>
    </row>
    <row r="10" spans="1:20">
      <c r="A10" s="2" t="s">
        <v>12</v>
      </c>
      <c r="B10" s="3">
        <v>5.9409933669718473E-3</v>
      </c>
      <c r="N10" s="37" t="s">
        <v>4</v>
      </c>
      <c r="O10" s="38">
        <v>7935293466</v>
      </c>
      <c r="P10" s="38">
        <v>8003552722</v>
      </c>
      <c r="Q10" s="38">
        <v>8092787851</v>
      </c>
      <c r="R10" s="38">
        <v>8251546538</v>
      </c>
      <c r="S10" s="43">
        <v>8246406150</v>
      </c>
      <c r="T10" s="3">
        <f t="shared" si="0"/>
        <v>-6.2296055367649927E-4</v>
      </c>
    </row>
    <row r="11" spans="1:20">
      <c r="A11" s="2" t="s">
        <v>10</v>
      </c>
      <c r="B11" s="3">
        <v>6.5861789533221415E-3</v>
      </c>
      <c r="N11" s="37" t="s">
        <v>5</v>
      </c>
      <c r="O11" s="38">
        <v>5816011533</v>
      </c>
      <c r="P11" s="38">
        <v>5850558093</v>
      </c>
      <c r="Q11" s="38">
        <v>5865450078</v>
      </c>
      <c r="R11" s="38">
        <v>6034603778</v>
      </c>
      <c r="S11" s="43">
        <v>6147086540</v>
      </c>
      <c r="T11" s="3">
        <f t="shared" si="0"/>
        <v>1.8639626748995886E-2</v>
      </c>
    </row>
    <row r="12" spans="1:20">
      <c r="A12" s="2" t="s">
        <v>13</v>
      </c>
      <c r="B12" s="3">
        <v>6.8126064461140334E-3</v>
      </c>
      <c r="N12" s="37" t="s">
        <v>6</v>
      </c>
      <c r="O12" s="38">
        <v>6531353079</v>
      </c>
      <c r="P12" s="38">
        <v>6572292338</v>
      </c>
      <c r="Q12" s="38">
        <v>6564002035</v>
      </c>
      <c r="R12" s="38">
        <v>6607089912</v>
      </c>
      <c r="S12" s="43">
        <v>6679567837</v>
      </c>
      <c r="T12" s="3">
        <f t="shared" si="0"/>
        <v>1.0969719795755006E-2</v>
      </c>
    </row>
    <row r="13" spans="1:20">
      <c r="A13" s="2" t="s">
        <v>8</v>
      </c>
      <c r="B13" s="3">
        <v>7.2874803105147379E-3</v>
      </c>
      <c r="N13" s="37" t="s">
        <v>7</v>
      </c>
      <c r="O13" s="38">
        <v>7982489581</v>
      </c>
      <c r="P13" s="38">
        <v>8095807377</v>
      </c>
      <c r="Q13" s="38">
        <v>8130615841</v>
      </c>
      <c r="R13" s="38">
        <v>8405490767</v>
      </c>
      <c r="S13" s="43">
        <v>8448493392</v>
      </c>
      <c r="T13" s="3">
        <f t="shared" si="0"/>
        <v>5.1160159700405217E-3</v>
      </c>
    </row>
    <row r="14" spans="1:20">
      <c r="A14" s="2" t="s">
        <v>11</v>
      </c>
      <c r="B14" s="3">
        <v>7.2913393225071399E-3</v>
      </c>
      <c r="N14" s="37" t="s">
        <v>8</v>
      </c>
      <c r="O14" s="38">
        <v>7031851404</v>
      </c>
      <c r="P14" s="38">
        <v>7114920788</v>
      </c>
      <c r="Q14" s="38">
        <v>7160904117</v>
      </c>
      <c r="R14" s="38">
        <v>7440389365</v>
      </c>
      <c r="S14" s="43">
        <v>7494611056</v>
      </c>
      <c r="T14" s="3">
        <f t="shared" si="0"/>
        <v>7.2874803105147379E-3</v>
      </c>
    </row>
    <row r="15" spans="1:20">
      <c r="A15" s="2" t="s">
        <v>2</v>
      </c>
      <c r="B15" s="3">
        <v>9.4017761515789999E-3</v>
      </c>
      <c r="N15" s="37" t="s">
        <v>9</v>
      </c>
      <c r="O15" s="38">
        <v>13974515656</v>
      </c>
      <c r="P15" s="38">
        <v>14177061858</v>
      </c>
      <c r="Q15" s="38">
        <v>14315797544</v>
      </c>
      <c r="R15" s="38">
        <v>14639027025</v>
      </c>
      <c r="S15" s="43">
        <v>14808693221</v>
      </c>
      <c r="T15" s="3">
        <f t="shared" si="0"/>
        <v>1.1589991309548742E-2</v>
      </c>
    </row>
    <row r="16" spans="1:20">
      <c r="A16" s="2" t="s">
        <v>6</v>
      </c>
      <c r="B16" s="3">
        <v>1.0969719795755006E-2</v>
      </c>
      <c r="N16" s="37" t="s">
        <v>10</v>
      </c>
      <c r="O16" s="38">
        <v>14853584035</v>
      </c>
      <c r="P16" s="38">
        <v>15175122821</v>
      </c>
      <c r="Q16" s="38">
        <v>15214841013</v>
      </c>
      <c r="R16" s="38">
        <v>15942987238</v>
      </c>
      <c r="S16" s="43">
        <v>16047990605</v>
      </c>
      <c r="T16" s="3">
        <f t="shared" si="0"/>
        <v>6.5861789533221415E-3</v>
      </c>
    </row>
    <row r="17" spans="1:38">
      <c r="A17" s="2" t="s">
        <v>9</v>
      </c>
      <c r="B17" s="3">
        <v>1.1589991309548742E-2</v>
      </c>
      <c r="N17" s="37" t="s">
        <v>11</v>
      </c>
      <c r="O17" s="38">
        <v>18893924929</v>
      </c>
      <c r="P17" s="38">
        <v>19337763808</v>
      </c>
      <c r="Q17" s="38">
        <v>19275656826</v>
      </c>
      <c r="R17" s="38">
        <v>19441264455</v>
      </c>
      <c r="S17" s="43">
        <v>19583017311</v>
      </c>
      <c r="T17" s="3">
        <f t="shared" si="0"/>
        <v>7.2913393225071399E-3</v>
      </c>
    </row>
    <row r="18" spans="1:38">
      <c r="A18" s="2" t="s">
        <v>5</v>
      </c>
      <c r="B18" s="3">
        <v>1.8639626748995886E-2</v>
      </c>
      <c r="N18" s="37" t="s">
        <v>12</v>
      </c>
      <c r="O18" s="38">
        <v>14604642807</v>
      </c>
      <c r="P18" s="38">
        <v>14602167135</v>
      </c>
      <c r="Q18" s="38">
        <v>14341616756</v>
      </c>
      <c r="R18" s="38">
        <v>14662991796</v>
      </c>
      <c r="S18" s="43">
        <v>14750104533</v>
      </c>
      <c r="T18" s="3">
        <f t="shared" si="0"/>
        <v>5.9409933669718473E-3</v>
      </c>
    </row>
    <row r="19" spans="1:38">
      <c r="A19" s="7"/>
      <c r="B19" s="7"/>
      <c r="N19" s="37" t="s">
        <v>13</v>
      </c>
      <c r="O19" s="38">
        <v>1245468546</v>
      </c>
      <c r="P19" s="38">
        <v>1278286698</v>
      </c>
      <c r="Q19" s="38">
        <v>1322292329</v>
      </c>
      <c r="R19" s="38">
        <v>1323655648</v>
      </c>
      <c r="S19" s="43">
        <v>1332673193</v>
      </c>
      <c r="T19" s="3">
        <f t="shared" si="0"/>
        <v>6.8126064461140334E-3</v>
      </c>
    </row>
    <row r="20" spans="1:38">
      <c r="A20" s="2" t="s">
        <v>16</v>
      </c>
      <c r="B20" s="3">
        <v>-5.5818885240530247E-2</v>
      </c>
      <c r="N20" s="37" t="s">
        <v>14</v>
      </c>
      <c r="O20" s="38">
        <v>1435797675</v>
      </c>
      <c r="P20" s="38">
        <v>1490323537</v>
      </c>
      <c r="Q20" s="38">
        <v>1505612224</v>
      </c>
      <c r="R20" s="38">
        <v>1539008959</v>
      </c>
      <c r="S20" s="43">
        <v>1541163682</v>
      </c>
      <c r="T20" s="3">
        <f t="shared" si="0"/>
        <v>1.4000717717719269E-3</v>
      </c>
    </row>
    <row r="21" spans="1:38">
      <c r="A21" s="2" t="s">
        <v>14</v>
      </c>
      <c r="B21" s="8">
        <v>1.4000717717719269E-3</v>
      </c>
      <c r="N21" s="37" t="s">
        <v>15</v>
      </c>
      <c r="O21" s="38">
        <v>726242678</v>
      </c>
      <c r="P21" s="38">
        <v>753503867</v>
      </c>
      <c r="Q21" s="38">
        <v>808360028</v>
      </c>
      <c r="R21" s="38">
        <v>851748173</v>
      </c>
      <c r="S21" s="43">
        <v>894747156</v>
      </c>
      <c r="T21" s="3">
        <f t="shared" si="0"/>
        <v>5.0483211309453546E-2</v>
      </c>
    </row>
    <row r="22" spans="1:38">
      <c r="A22" s="2" t="s">
        <v>17</v>
      </c>
      <c r="B22" s="3">
        <v>7.0609179687717294E-3</v>
      </c>
      <c r="N22" s="37" t="s">
        <v>16</v>
      </c>
      <c r="O22" s="38">
        <v>1483362563</v>
      </c>
      <c r="P22" s="38">
        <v>1485572847</v>
      </c>
      <c r="Q22" s="38">
        <v>1563330407</v>
      </c>
      <c r="R22" s="38">
        <v>1647646878</v>
      </c>
      <c r="S22" s="43">
        <v>1555677066</v>
      </c>
      <c r="T22" s="3">
        <f t="shared" si="0"/>
        <v>-5.5818885240530247E-2</v>
      </c>
    </row>
    <row r="23" spans="1:38">
      <c r="A23" s="2" t="s">
        <v>15</v>
      </c>
      <c r="B23" s="3">
        <v>5.0483211309453546E-2</v>
      </c>
      <c r="N23" s="37" t="s">
        <v>17</v>
      </c>
      <c r="O23" s="38">
        <v>3164330220</v>
      </c>
      <c r="P23" s="38">
        <v>3204099000</v>
      </c>
      <c r="Q23" s="38">
        <v>3273311029</v>
      </c>
      <c r="R23" s="38">
        <v>3355066594</v>
      </c>
      <c r="S23" s="43">
        <v>3378756444</v>
      </c>
      <c r="T23" s="3">
        <f t="shared" si="0"/>
        <v>7.0609179687717294E-3</v>
      </c>
    </row>
    <row r="24" spans="1:38">
      <c r="A24" s="7"/>
      <c r="B24" s="7"/>
      <c r="N24" s="37" t="s">
        <v>18</v>
      </c>
      <c r="O24" s="38">
        <v>334357393</v>
      </c>
      <c r="P24" s="38">
        <v>375427195</v>
      </c>
      <c r="Q24" s="38">
        <v>385442578</v>
      </c>
      <c r="R24" s="38">
        <v>420407921</v>
      </c>
      <c r="S24" s="43">
        <v>377662275</v>
      </c>
      <c r="T24" s="3">
        <f t="shared" si="0"/>
        <v>-0.10167659519431371</v>
      </c>
    </row>
    <row r="25" spans="1:38">
      <c r="A25" s="2" t="s">
        <v>0</v>
      </c>
      <c r="B25" s="3">
        <v>3.3150118129370298E-3</v>
      </c>
    </row>
    <row r="27" spans="1:38">
      <c r="A27" s="6" t="s">
        <v>32</v>
      </c>
    </row>
    <row r="28" spans="1:38" ht="15.75" thickBot="1">
      <c r="B28" t="s">
        <v>21</v>
      </c>
      <c r="O28" t="s">
        <v>53</v>
      </c>
      <c r="T28" t="s">
        <v>46</v>
      </c>
      <c r="Z28" t="s">
        <v>47</v>
      </c>
      <c r="AF28" t="s">
        <v>21</v>
      </c>
      <c r="AH28" t="s">
        <v>54</v>
      </c>
    </row>
    <row r="29" spans="1:38">
      <c r="A29" s="1"/>
      <c r="B29" t="s">
        <v>20</v>
      </c>
      <c r="O29" s="42">
        <v>2014</v>
      </c>
      <c r="P29" s="42">
        <v>2015</v>
      </c>
      <c r="Q29" s="42">
        <v>2016</v>
      </c>
      <c r="R29" s="42">
        <v>2017</v>
      </c>
      <c r="S29" s="42">
        <v>2018</v>
      </c>
      <c r="U29" s="42" t="s">
        <v>48</v>
      </c>
      <c r="V29" s="42" t="s">
        <v>49</v>
      </c>
      <c r="W29" s="42" t="s">
        <v>50</v>
      </c>
      <c r="X29" s="42" t="s">
        <v>51</v>
      </c>
      <c r="Y29" s="42" t="s">
        <v>52</v>
      </c>
      <c r="AA29" s="42">
        <v>2014</v>
      </c>
      <c r="AB29" s="42">
        <v>2015</v>
      </c>
      <c r="AC29" s="42">
        <v>2016</v>
      </c>
      <c r="AD29" s="42">
        <v>2017</v>
      </c>
      <c r="AE29" s="42">
        <v>2018</v>
      </c>
      <c r="AF29" t="s">
        <v>20</v>
      </c>
      <c r="AH29" s="42">
        <v>2014</v>
      </c>
      <c r="AI29" s="42">
        <v>2015</v>
      </c>
      <c r="AJ29" s="42">
        <v>2016</v>
      </c>
      <c r="AK29" s="42">
        <v>2017</v>
      </c>
      <c r="AL29" s="42">
        <v>2018</v>
      </c>
    </row>
    <row r="30" spans="1:38">
      <c r="A30" s="37" t="s">
        <v>37</v>
      </c>
      <c r="B30" s="3">
        <v>-1.0829090902126914E-3</v>
      </c>
      <c r="N30" s="37" t="s">
        <v>0</v>
      </c>
      <c r="O30" s="38">
        <v>184901316222</v>
      </c>
      <c r="P30" s="38">
        <v>187128723821</v>
      </c>
      <c r="Q30" s="38">
        <v>187012235394</v>
      </c>
      <c r="R30" s="38">
        <v>190093772634</v>
      </c>
      <c r="S30" s="39">
        <v>191681938821</v>
      </c>
      <c r="T30" s="37" t="s">
        <v>45</v>
      </c>
      <c r="U30" s="38">
        <v>69820596.799999997</v>
      </c>
      <c r="V30" s="38">
        <v>70172301.599999994</v>
      </c>
      <c r="W30" s="38">
        <v>70526960.400000006</v>
      </c>
      <c r="X30" s="38">
        <v>70887741.200000003</v>
      </c>
      <c r="Y30" s="39">
        <v>71201626</v>
      </c>
      <c r="Z30" s="37" t="s">
        <v>45</v>
      </c>
      <c r="AA30" s="38">
        <f>+O30/U30</f>
        <v>2648.2345424752943</v>
      </c>
      <c r="AB30" s="38">
        <f t="shared" ref="AB30:AE30" si="1">+P30/V30</f>
        <v>2666.7035219634299</v>
      </c>
      <c r="AC30" s="38">
        <f t="shared" si="1"/>
        <v>2651.6417882373389</v>
      </c>
      <c r="AD30" s="38">
        <f t="shared" si="1"/>
        <v>2681.617010445806</v>
      </c>
      <c r="AE30" s="38">
        <f t="shared" si="1"/>
        <v>2692.1005823799587</v>
      </c>
      <c r="AF30" s="3">
        <f>+(AE30/AA30)^(0.25)-1</f>
        <v>4.1155875978338141E-3</v>
      </c>
      <c r="AG30" s="37" t="s">
        <v>45</v>
      </c>
      <c r="AH30" s="48">
        <f>+AA30/$AA30*100</f>
        <v>100</v>
      </c>
      <c r="AI30" s="48">
        <f t="shared" ref="AI30:AL30" si="2">+AB30/$AA30*100</f>
        <v>100.69740724214226</v>
      </c>
      <c r="AJ30" s="48">
        <f t="shared" si="2"/>
        <v>100.12866102708789</v>
      </c>
      <c r="AK30" s="48">
        <f t="shared" si="2"/>
        <v>101.26055556768432</v>
      </c>
      <c r="AL30" s="48">
        <f t="shared" si="2"/>
        <v>101.65642578861851</v>
      </c>
    </row>
    <row r="31" spans="1:38">
      <c r="A31" s="37" t="s">
        <v>35</v>
      </c>
      <c r="B31" s="3">
        <v>-1.8659996057179828E-4</v>
      </c>
      <c r="N31" s="37" t="s">
        <v>1</v>
      </c>
      <c r="O31" s="38">
        <v>34278600990</v>
      </c>
      <c r="P31" s="38">
        <v>34594043282</v>
      </c>
      <c r="Q31" s="38">
        <v>34334331713</v>
      </c>
      <c r="R31" s="38">
        <v>34563002438</v>
      </c>
      <c r="S31" s="39">
        <v>34941946254</v>
      </c>
      <c r="T31" s="37" t="s">
        <v>35</v>
      </c>
      <c r="U31" s="38">
        <v>12175838</v>
      </c>
      <c r="V31" s="38">
        <v>12226242</v>
      </c>
      <c r="W31" s="38">
        <v>12293212</v>
      </c>
      <c r="X31" s="38">
        <v>12361734</v>
      </c>
      <c r="Y31" s="39">
        <v>12420728</v>
      </c>
      <c r="Z31" s="37" t="s">
        <v>35</v>
      </c>
      <c r="AA31" s="38">
        <f t="shared" ref="AA31:AA48" si="3">+O31/U31</f>
        <v>2815.2970653847397</v>
      </c>
      <c r="AB31" s="38">
        <f t="shared" ref="AB31:AB48" si="4">+P31/V31</f>
        <v>2829.4911291629924</v>
      </c>
      <c r="AC31" s="38">
        <f t="shared" ref="AC31:AC48" si="5">+Q31/W31</f>
        <v>2792.9504276831799</v>
      </c>
      <c r="AD31" s="38">
        <f t="shared" ref="AD31:AD48" si="6">+R31/X31</f>
        <v>2795.9671707868815</v>
      </c>
      <c r="AE31" s="38">
        <f t="shared" ref="AE31:AE48" si="7">+S31/Y31</f>
        <v>2813.1963161901622</v>
      </c>
      <c r="AF31" s="3">
        <f t="shared" ref="AF31:AF48" si="8">+(AE31/AA31)^(0.25)-1</f>
        <v>-1.8659996057179828E-4</v>
      </c>
      <c r="AG31" s="37" t="s">
        <v>35</v>
      </c>
      <c r="AH31" s="48">
        <f t="shared" ref="AH31:AH48" si="9">+AA31/$AA31*100</f>
        <v>100</v>
      </c>
      <c r="AI31" s="48">
        <f t="shared" ref="AI31:AI48" si="10">+AB31/$AA31*100</f>
        <v>100.5041764136643</v>
      </c>
      <c r="AJ31" s="48">
        <f t="shared" ref="AJ31:AJ48" si="11">+AC31/$AA31*100</f>
        <v>99.206242283405146</v>
      </c>
      <c r="AK31" s="48">
        <f t="shared" ref="AK31:AK48" si="12">+AD31/$AA31*100</f>
        <v>99.313397693070215</v>
      </c>
      <c r="AL31" s="48">
        <f t="shared" ref="AL31:AL48" si="13">+AE31/$AA31*100</f>
        <v>99.925380904899626</v>
      </c>
    </row>
    <row r="32" spans="1:38">
      <c r="A32" s="37" t="s">
        <v>11</v>
      </c>
      <c r="B32" s="3">
        <v>5.1628512108270463E-4</v>
      </c>
      <c r="N32" s="37" t="s">
        <v>2</v>
      </c>
      <c r="O32" s="38">
        <v>14104511221</v>
      </c>
      <c r="P32" s="38">
        <v>14228936821</v>
      </c>
      <c r="Q32" s="38">
        <v>14195342629</v>
      </c>
      <c r="R32" s="38">
        <v>14362639211</v>
      </c>
      <c r="S32" s="39">
        <v>14549217443</v>
      </c>
      <c r="T32" s="37" t="s">
        <v>2</v>
      </c>
      <c r="U32" s="38">
        <v>5756537</v>
      </c>
      <c r="V32" s="38">
        <v>5767834</v>
      </c>
      <c r="W32" s="38">
        <v>5769824</v>
      </c>
      <c r="X32" s="38">
        <v>5771479</v>
      </c>
      <c r="Y32" s="39">
        <v>5774429</v>
      </c>
      <c r="Z32" s="37" t="s">
        <v>2</v>
      </c>
      <c r="AA32" s="38">
        <f t="shared" si="3"/>
        <v>2450.1729461653767</v>
      </c>
      <c r="AB32" s="38">
        <f t="shared" si="4"/>
        <v>2466.9463131220491</v>
      </c>
      <c r="AC32" s="38">
        <f t="shared" si="5"/>
        <v>2460.2730740140428</v>
      </c>
      <c r="AD32" s="38">
        <f t="shared" si="6"/>
        <v>2488.5543568641592</v>
      </c>
      <c r="AE32" s="38">
        <f t="shared" si="7"/>
        <v>2519.5941352816012</v>
      </c>
      <c r="AF32" s="3">
        <f t="shared" si="8"/>
        <v>7.0092553396838841E-3</v>
      </c>
      <c r="AG32" s="37" t="s">
        <v>2</v>
      </c>
      <c r="AH32" s="48">
        <f t="shared" si="9"/>
        <v>100</v>
      </c>
      <c r="AI32" s="48">
        <f t="shared" si="10"/>
        <v>100.68457889811097</v>
      </c>
      <c r="AJ32" s="48">
        <f t="shared" si="11"/>
        <v>100.41222101747852</v>
      </c>
      <c r="AK32" s="48">
        <f t="shared" si="12"/>
        <v>101.56647761370685</v>
      </c>
      <c r="AL32" s="48">
        <f t="shared" si="13"/>
        <v>102.83331791842987</v>
      </c>
    </row>
    <row r="33" spans="1:38">
      <c r="A33" s="37" t="s">
        <v>13</v>
      </c>
      <c r="B33" s="3">
        <v>1.5406925465899501E-3</v>
      </c>
      <c r="N33" s="37" t="s">
        <v>3</v>
      </c>
      <c r="O33" s="38">
        <v>16627440975</v>
      </c>
      <c r="P33" s="38">
        <v>16868423030</v>
      </c>
      <c r="Q33" s="38">
        <v>16719340566</v>
      </c>
      <c r="R33" s="38">
        <v>17140776715</v>
      </c>
      <c r="S33" s="39">
        <v>17065719745</v>
      </c>
      <c r="T33" s="37" t="s">
        <v>3</v>
      </c>
      <c r="U33" s="38">
        <v>6178347</v>
      </c>
      <c r="V33" s="38">
        <v>6190621</v>
      </c>
      <c r="W33" s="38">
        <v>6204323</v>
      </c>
      <c r="X33" s="38">
        <v>6217310</v>
      </c>
      <c r="Y33" s="39">
        <v>6219568</v>
      </c>
      <c r="Z33" s="37" t="s">
        <v>3</v>
      </c>
      <c r="AA33" s="38">
        <f t="shared" si="3"/>
        <v>2691.244272132983</v>
      </c>
      <c r="AB33" s="38">
        <f t="shared" si="4"/>
        <v>2724.835364658893</v>
      </c>
      <c r="AC33" s="38">
        <f t="shared" si="5"/>
        <v>2694.7888699540626</v>
      </c>
      <c r="AD33" s="38">
        <f t="shared" si="6"/>
        <v>2756.9441953191977</v>
      </c>
      <c r="AE33" s="38">
        <f t="shared" si="7"/>
        <v>2743.8754178746822</v>
      </c>
      <c r="AF33" s="3">
        <f t="shared" si="8"/>
        <v>4.8536574743092142E-3</v>
      </c>
      <c r="AG33" s="37" t="s">
        <v>3</v>
      </c>
      <c r="AH33" s="48">
        <f t="shared" si="9"/>
        <v>100</v>
      </c>
      <c r="AI33" s="48">
        <f t="shared" si="10"/>
        <v>101.24816215583756</v>
      </c>
      <c r="AJ33" s="48">
        <f t="shared" si="11"/>
        <v>100.13170851333648</v>
      </c>
      <c r="AK33" s="48">
        <f t="shared" si="12"/>
        <v>102.44124711630667</v>
      </c>
      <c r="AL33" s="48">
        <f t="shared" si="13"/>
        <v>101.95564357671574</v>
      </c>
    </row>
    <row r="34" spans="1:38">
      <c r="A34" s="37" t="s">
        <v>36</v>
      </c>
      <c r="B34" s="3">
        <v>3.4086866318536746E-3</v>
      </c>
      <c r="N34" s="37" t="s">
        <v>4</v>
      </c>
      <c r="O34" s="38">
        <v>9124799009</v>
      </c>
      <c r="P34" s="38">
        <v>9233133705</v>
      </c>
      <c r="Q34" s="38">
        <v>9263432726</v>
      </c>
      <c r="R34" s="38">
        <v>9375109741</v>
      </c>
      <c r="S34" s="39">
        <v>9398570398</v>
      </c>
      <c r="T34" s="37" t="s">
        <v>4</v>
      </c>
      <c r="U34" s="38">
        <v>3572869</v>
      </c>
      <c r="V34" s="38">
        <v>3581658</v>
      </c>
      <c r="W34" s="38">
        <v>3588422</v>
      </c>
      <c r="X34" s="38">
        <v>3597786</v>
      </c>
      <c r="Y34" s="39">
        <v>3601777</v>
      </c>
      <c r="Z34" s="37" t="s">
        <v>4</v>
      </c>
      <c r="AA34" s="38">
        <f t="shared" si="3"/>
        <v>2553.9136780553667</v>
      </c>
      <c r="AB34" s="38">
        <f t="shared" si="4"/>
        <v>2577.8937310597494</v>
      </c>
      <c r="AC34" s="38">
        <f t="shared" si="5"/>
        <v>2581.4780775505224</v>
      </c>
      <c r="AD34" s="38">
        <f t="shared" si="6"/>
        <v>2605.7997171037964</v>
      </c>
      <c r="AE34" s="38">
        <f t="shared" si="7"/>
        <v>2609.4259577980538</v>
      </c>
      <c r="AF34" s="3">
        <f t="shared" si="8"/>
        <v>5.3903004966002754E-3</v>
      </c>
      <c r="AG34" s="37" t="s">
        <v>4</v>
      </c>
      <c r="AH34" s="48">
        <f t="shared" si="9"/>
        <v>100</v>
      </c>
      <c r="AI34" s="48">
        <f t="shared" si="10"/>
        <v>100.93895315297586</v>
      </c>
      <c r="AJ34" s="48">
        <f t="shared" si="11"/>
        <v>101.07930035897471</v>
      </c>
      <c r="AK34" s="48">
        <f t="shared" si="12"/>
        <v>102.03162853522667</v>
      </c>
      <c r="AL34" s="48">
        <f t="shared" si="13"/>
        <v>102.17361613353179</v>
      </c>
    </row>
    <row r="35" spans="1:38">
      <c r="A35" s="37" t="s">
        <v>3</v>
      </c>
      <c r="B35" s="3">
        <v>4.8536574743092142E-3</v>
      </c>
      <c r="N35" s="37" t="s">
        <v>5</v>
      </c>
      <c r="O35" s="38">
        <v>6603834522</v>
      </c>
      <c r="P35" s="38">
        <v>6629290033</v>
      </c>
      <c r="Q35" s="38">
        <v>6639734596</v>
      </c>
      <c r="R35" s="38">
        <v>6732133522</v>
      </c>
      <c r="S35" s="39">
        <v>6831591398</v>
      </c>
      <c r="T35" s="37" t="s">
        <v>5</v>
      </c>
      <c r="U35" s="38">
        <v>2717424</v>
      </c>
      <c r="V35" s="38">
        <v>2723357</v>
      </c>
      <c r="W35" s="38">
        <v>2729133</v>
      </c>
      <c r="X35" s="38">
        <v>2735628</v>
      </c>
      <c r="Y35" s="39">
        <v>2734863</v>
      </c>
      <c r="Z35" s="37" t="s">
        <v>5</v>
      </c>
      <c r="AA35" s="38">
        <f t="shared" si="3"/>
        <v>2430.1818641478108</v>
      </c>
      <c r="AB35" s="38">
        <f t="shared" si="4"/>
        <v>2434.2346717672344</v>
      </c>
      <c r="AC35" s="38">
        <f t="shared" si="5"/>
        <v>2432.9098640483994</v>
      </c>
      <c r="AD35" s="38">
        <f t="shared" si="6"/>
        <v>2460.909715063598</v>
      </c>
      <c r="AE35" s="38">
        <f t="shared" si="7"/>
        <v>2497.964760209195</v>
      </c>
      <c r="AF35" s="3">
        <f t="shared" si="8"/>
        <v>6.901256833246272E-3</v>
      </c>
      <c r="AG35" s="37" t="s">
        <v>5</v>
      </c>
      <c r="AH35" s="48">
        <f t="shared" si="9"/>
        <v>100</v>
      </c>
      <c r="AI35" s="48">
        <f t="shared" si="10"/>
        <v>100.16676972531209</v>
      </c>
      <c r="AJ35" s="48">
        <f t="shared" si="11"/>
        <v>100.11225496909653</v>
      </c>
      <c r="AK35" s="48">
        <f t="shared" si="12"/>
        <v>101.264425982644</v>
      </c>
      <c r="AL35" s="48">
        <f t="shared" si="13"/>
        <v>102.78921084308041</v>
      </c>
    </row>
    <row r="36" spans="1:38">
      <c r="A36" s="37" t="s">
        <v>4</v>
      </c>
      <c r="B36" s="3">
        <v>5.3903004966002754E-3</v>
      </c>
      <c r="N36" s="37" t="s">
        <v>6</v>
      </c>
      <c r="O36" s="38">
        <v>7346348365</v>
      </c>
      <c r="P36" s="38">
        <v>7399732686</v>
      </c>
      <c r="Q36" s="38">
        <v>7422958236</v>
      </c>
      <c r="R36" s="38">
        <v>7480359990</v>
      </c>
      <c r="S36" s="39">
        <v>7611211831</v>
      </c>
      <c r="T36" s="37" t="s">
        <v>6</v>
      </c>
      <c r="U36" s="38">
        <v>3024891</v>
      </c>
      <c r="V36" s="38">
        <v>3025158</v>
      </c>
      <c r="W36" s="38">
        <v>3026218</v>
      </c>
      <c r="X36" s="38">
        <v>3024876</v>
      </c>
      <c r="Y36" s="39">
        <v>3023342</v>
      </c>
      <c r="Z36" s="37" t="s">
        <v>6</v>
      </c>
      <c r="AA36" s="38">
        <f t="shared" si="3"/>
        <v>2428.6324251022597</v>
      </c>
      <c r="AB36" s="38">
        <f t="shared" si="4"/>
        <v>2446.0648620667084</v>
      </c>
      <c r="AC36" s="38">
        <f t="shared" si="5"/>
        <v>2452.8828511363026</v>
      </c>
      <c r="AD36" s="38">
        <f t="shared" si="6"/>
        <v>2472.9476481019387</v>
      </c>
      <c r="AE36" s="38">
        <f t="shared" si="7"/>
        <v>2517.4829149332095</v>
      </c>
      <c r="AF36" s="3">
        <f t="shared" si="8"/>
        <v>9.0232785736779064E-3</v>
      </c>
      <c r="AG36" s="37" t="s">
        <v>6</v>
      </c>
      <c r="AH36" s="48">
        <f t="shared" si="9"/>
        <v>100</v>
      </c>
      <c r="AI36" s="48">
        <f t="shared" si="10"/>
        <v>100.71778819982258</v>
      </c>
      <c r="AJ36" s="48">
        <f t="shared" si="11"/>
        <v>100.99852187524927</v>
      </c>
      <c r="AK36" s="48">
        <f t="shared" si="12"/>
        <v>101.82469864692732</v>
      </c>
      <c r="AL36" s="48">
        <f t="shared" si="13"/>
        <v>103.65845769465129</v>
      </c>
    </row>
    <row r="37" spans="1:38">
      <c r="A37" s="37" t="s">
        <v>10</v>
      </c>
      <c r="B37" s="3">
        <v>5.5561504059289391E-3</v>
      </c>
      <c r="N37" s="37" t="s">
        <v>7</v>
      </c>
      <c r="O37" s="38">
        <v>9020903797</v>
      </c>
      <c r="P37" s="38">
        <v>9084461453</v>
      </c>
      <c r="Q37" s="38">
        <v>9110590458</v>
      </c>
      <c r="R37" s="38">
        <v>9439409805</v>
      </c>
      <c r="S37" s="39">
        <v>9419606020</v>
      </c>
      <c r="T37" s="37" t="s">
        <v>36</v>
      </c>
      <c r="U37" s="38">
        <v>3910843</v>
      </c>
      <c r="V37" s="38">
        <v>3942516</v>
      </c>
      <c r="W37" s="38">
        <v>3970120</v>
      </c>
      <c r="X37" s="38">
        <v>4000908</v>
      </c>
      <c r="Y37" s="39">
        <v>4028484</v>
      </c>
      <c r="Z37" s="37" t="s">
        <v>36</v>
      </c>
      <c r="AA37" s="38">
        <f t="shared" si="3"/>
        <v>2306.6392071990617</v>
      </c>
      <c r="AB37" s="38">
        <f t="shared" si="4"/>
        <v>2304.2294445983225</v>
      </c>
      <c r="AC37" s="38">
        <f t="shared" si="5"/>
        <v>2294.7896935105236</v>
      </c>
      <c r="AD37" s="38">
        <f t="shared" si="6"/>
        <v>2359.3168863168062</v>
      </c>
      <c r="AE37" s="38">
        <f t="shared" si="7"/>
        <v>2338.2508209043403</v>
      </c>
      <c r="AF37" s="3">
        <f t="shared" si="8"/>
        <v>3.4086866318536746E-3</v>
      </c>
      <c r="AG37" s="37" t="s">
        <v>36</v>
      </c>
      <c r="AH37" s="48">
        <f t="shared" si="9"/>
        <v>100</v>
      </c>
      <c r="AI37" s="48">
        <f t="shared" si="10"/>
        <v>99.895529279428771</v>
      </c>
      <c r="AJ37" s="48">
        <f t="shared" si="11"/>
        <v>99.486286643721499</v>
      </c>
      <c r="AK37" s="48">
        <f t="shared" si="12"/>
        <v>102.28374159917757</v>
      </c>
      <c r="AL37" s="48">
        <f t="shared" si="13"/>
        <v>101.37046199538351</v>
      </c>
    </row>
    <row r="38" spans="1:38">
      <c r="A38" s="37" t="s">
        <v>9</v>
      </c>
      <c r="B38" s="3">
        <v>5.9559889445559566E-3</v>
      </c>
      <c r="N38" s="37" t="s">
        <v>8</v>
      </c>
      <c r="O38" s="38">
        <v>7941062026</v>
      </c>
      <c r="P38" s="38">
        <v>8070522730</v>
      </c>
      <c r="Q38" s="38">
        <v>8096273625</v>
      </c>
      <c r="R38" s="38">
        <v>8297559310</v>
      </c>
      <c r="S38" s="39">
        <v>8481314169</v>
      </c>
      <c r="T38" s="37" t="s">
        <v>8</v>
      </c>
      <c r="U38" s="38">
        <v>3556847</v>
      </c>
      <c r="V38" s="38">
        <v>3577940</v>
      </c>
      <c r="W38" s="38">
        <v>3600960</v>
      </c>
      <c r="X38" s="38">
        <v>3619299</v>
      </c>
      <c r="Y38" s="39">
        <v>3637981</v>
      </c>
      <c r="Z38" s="37" t="s">
        <v>8</v>
      </c>
      <c r="AA38" s="38">
        <f t="shared" si="3"/>
        <v>2232.6127679936753</v>
      </c>
      <c r="AB38" s="38">
        <f t="shared" si="4"/>
        <v>2255.6338926868534</v>
      </c>
      <c r="AC38" s="38">
        <f t="shared" si="5"/>
        <v>2248.3653317448679</v>
      </c>
      <c r="AD38" s="38">
        <f t="shared" si="6"/>
        <v>2292.5874071194448</v>
      </c>
      <c r="AE38" s="38">
        <f t="shared" si="7"/>
        <v>2331.3244816286838</v>
      </c>
      <c r="AF38" s="3">
        <f t="shared" si="8"/>
        <v>1.0874706572407744E-2</v>
      </c>
      <c r="AG38" s="37" t="s">
        <v>8</v>
      </c>
      <c r="AH38" s="48">
        <f t="shared" si="9"/>
        <v>100</v>
      </c>
      <c r="AI38" s="48">
        <f t="shared" si="10"/>
        <v>101.03112931284836</v>
      </c>
      <c r="AJ38" s="48">
        <f t="shared" si="11"/>
        <v>100.70556632018854</v>
      </c>
      <c r="AK38" s="48">
        <f t="shared" si="12"/>
        <v>102.68629831314928</v>
      </c>
      <c r="AL38" s="48">
        <f t="shared" si="13"/>
        <v>104.42135398713657</v>
      </c>
    </row>
    <row r="39" spans="1:38">
      <c r="A39" s="37" t="s">
        <v>5</v>
      </c>
      <c r="B39" s="3">
        <v>6.901256833246272E-3</v>
      </c>
      <c r="N39" s="37" t="s">
        <v>9</v>
      </c>
      <c r="O39" s="38">
        <v>16133087047</v>
      </c>
      <c r="P39" s="38">
        <v>16271828754</v>
      </c>
      <c r="Q39" s="38">
        <v>16464806813</v>
      </c>
      <c r="R39" s="38">
        <v>16734792149</v>
      </c>
      <c r="S39" s="39">
        <v>16910435805</v>
      </c>
      <c r="T39" s="37" t="s">
        <v>9</v>
      </c>
      <c r="U39" s="38">
        <v>6329382</v>
      </c>
      <c r="V39" s="38">
        <v>6369312</v>
      </c>
      <c r="W39" s="38">
        <v>6407860</v>
      </c>
      <c r="X39" s="38">
        <v>6443722</v>
      </c>
      <c r="Y39" s="39">
        <v>6478623</v>
      </c>
      <c r="Z39" s="37" t="s">
        <v>9</v>
      </c>
      <c r="AA39" s="38">
        <f t="shared" si="3"/>
        <v>2548.9197913793164</v>
      </c>
      <c r="AB39" s="38">
        <f t="shared" si="4"/>
        <v>2554.723140270095</v>
      </c>
      <c r="AC39" s="38">
        <f t="shared" si="5"/>
        <v>2569.4704336549175</v>
      </c>
      <c r="AD39" s="38">
        <f t="shared" si="6"/>
        <v>2597.0692325025816</v>
      </c>
      <c r="AE39" s="38">
        <f t="shared" si="7"/>
        <v>2610.1898204294339</v>
      </c>
      <c r="AF39" s="3">
        <f t="shared" si="8"/>
        <v>5.9559889445559566E-3</v>
      </c>
      <c r="AG39" s="37" t="s">
        <v>9</v>
      </c>
      <c r="AH39" s="48">
        <f t="shared" si="9"/>
        <v>100</v>
      </c>
      <c r="AI39" s="48">
        <f t="shared" si="10"/>
        <v>100.22767875671907</v>
      </c>
      <c r="AJ39" s="48">
        <f t="shared" si="11"/>
        <v>100.80624907637758</v>
      </c>
      <c r="AK39" s="48">
        <f t="shared" si="12"/>
        <v>101.88901358473935</v>
      </c>
      <c r="AL39" s="48">
        <f t="shared" si="13"/>
        <v>102.40376449888061</v>
      </c>
    </row>
    <row r="40" spans="1:38">
      <c r="A40" s="37" t="s">
        <v>2</v>
      </c>
      <c r="B40" s="3">
        <v>7.0092553396838841E-3</v>
      </c>
      <c r="N40" s="37" t="s">
        <v>10</v>
      </c>
      <c r="O40" s="38">
        <v>17034173374</v>
      </c>
      <c r="P40" s="38">
        <v>17268319321</v>
      </c>
      <c r="Q40" s="38">
        <v>17311543463</v>
      </c>
      <c r="R40" s="38">
        <v>17811317954</v>
      </c>
      <c r="S40" s="39">
        <v>18031109862</v>
      </c>
      <c r="T40" s="37" t="s">
        <v>10</v>
      </c>
      <c r="U40" s="38">
        <v>6234454</v>
      </c>
      <c r="V40" s="38">
        <v>6293661</v>
      </c>
      <c r="W40" s="38">
        <v>6356099</v>
      </c>
      <c r="X40" s="38">
        <v>6405405</v>
      </c>
      <c r="Y40" s="39">
        <v>6454677</v>
      </c>
      <c r="Z40" s="37" t="s">
        <v>10</v>
      </c>
      <c r="AA40" s="38">
        <f t="shared" si="3"/>
        <v>2732.2638636839729</v>
      </c>
      <c r="AB40" s="38">
        <f t="shared" si="4"/>
        <v>2743.7638158458171</v>
      </c>
      <c r="AC40" s="38">
        <f t="shared" si="5"/>
        <v>2723.6113633535288</v>
      </c>
      <c r="AD40" s="38">
        <f t="shared" si="6"/>
        <v>2780.670067544519</v>
      </c>
      <c r="AE40" s="38">
        <f t="shared" si="7"/>
        <v>2793.4952999197326</v>
      </c>
      <c r="AF40" s="3">
        <f t="shared" si="8"/>
        <v>5.5561504059289391E-3</v>
      </c>
      <c r="AG40" s="37" t="s">
        <v>10</v>
      </c>
      <c r="AH40" s="48">
        <f t="shared" si="9"/>
        <v>100</v>
      </c>
      <c r="AI40" s="48">
        <f t="shared" si="10"/>
        <v>100.42089464032726</v>
      </c>
      <c r="AJ40" s="48">
        <f t="shared" si="11"/>
        <v>99.683321203144061</v>
      </c>
      <c r="AK40" s="48">
        <f t="shared" si="12"/>
        <v>101.77165187096091</v>
      </c>
      <c r="AL40" s="48">
        <f t="shared" si="13"/>
        <v>102.24105135121174</v>
      </c>
    </row>
    <row r="41" spans="1:38">
      <c r="A41" s="37" t="s">
        <v>6</v>
      </c>
      <c r="B41" s="3">
        <v>9.0232785736779064E-3</v>
      </c>
      <c r="N41" s="37" t="s">
        <v>11</v>
      </c>
      <c r="O41" s="38">
        <v>21762583638</v>
      </c>
      <c r="P41" s="38">
        <v>22219468663</v>
      </c>
      <c r="Q41" s="38">
        <v>22086705280</v>
      </c>
      <c r="R41" s="38">
        <v>22302184103</v>
      </c>
      <c r="S41" s="39">
        <v>22470896895</v>
      </c>
      <c r="T41" s="37" t="s">
        <v>11</v>
      </c>
      <c r="U41" s="38">
        <v>8323676</v>
      </c>
      <c r="V41" s="38">
        <v>8390167</v>
      </c>
      <c r="W41" s="38">
        <v>8455024</v>
      </c>
      <c r="X41" s="38">
        <v>8519470</v>
      </c>
      <c r="Y41" s="39">
        <v>8576863</v>
      </c>
      <c r="Z41" s="37" t="s">
        <v>11</v>
      </c>
      <c r="AA41" s="38">
        <f t="shared" si="3"/>
        <v>2614.5399746458174</v>
      </c>
      <c r="AB41" s="38">
        <f t="shared" si="4"/>
        <v>2648.2748988190579</v>
      </c>
      <c r="AC41" s="38">
        <f t="shared" si="5"/>
        <v>2612.2581414316505</v>
      </c>
      <c r="AD41" s="38">
        <f t="shared" si="6"/>
        <v>2617.7900858856242</v>
      </c>
      <c r="AE41" s="38">
        <f t="shared" si="7"/>
        <v>2619.9435498736543</v>
      </c>
      <c r="AF41" s="3">
        <f t="shared" si="8"/>
        <v>5.1628512108270463E-4</v>
      </c>
      <c r="AG41" s="37" t="s">
        <v>11</v>
      </c>
      <c r="AH41" s="48">
        <f t="shared" si="9"/>
        <v>100</v>
      </c>
      <c r="AI41" s="48">
        <f t="shared" si="10"/>
        <v>101.29028144531659</v>
      </c>
      <c r="AJ41" s="48">
        <f t="shared" si="11"/>
        <v>99.912725250472562</v>
      </c>
      <c r="AK41" s="48">
        <f t="shared" si="12"/>
        <v>100.12430910490275</v>
      </c>
      <c r="AL41" s="48">
        <f t="shared" si="13"/>
        <v>100.2066740336823</v>
      </c>
    </row>
    <row r="42" spans="1:38">
      <c r="A42" s="37" t="s">
        <v>8</v>
      </c>
      <c r="B42" s="3">
        <v>1.0874706572407744E-2</v>
      </c>
      <c r="N42" s="37" t="s">
        <v>12</v>
      </c>
      <c r="O42" s="38">
        <v>16153039688</v>
      </c>
      <c r="P42" s="38">
        <v>16213758180</v>
      </c>
      <c r="Q42" s="38">
        <v>16064500067</v>
      </c>
      <c r="R42" s="38">
        <v>16257785075</v>
      </c>
      <c r="S42" s="39">
        <v>16426389444</v>
      </c>
      <c r="T42" s="37" t="s">
        <v>37</v>
      </c>
      <c r="U42" s="38">
        <v>5497862</v>
      </c>
      <c r="V42" s="38">
        <v>5523830</v>
      </c>
      <c r="W42" s="38">
        <v>5547106</v>
      </c>
      <c r="X42" s="38">
        <v>5582535</v>
      </c>
      <c r="Y42" s="39">
        <v>5615183</v>
      </c>
      <c r="Z42" s="37" t="s">
        <v>37</v>
      </c>
      <c r="AA42" s="38">
        <f t="shared" si="3"/>
        <v>2938.0584103420565</v>
      </c>
      <c r="AB42" s="38">
        <f t="shared" si="4"/>
        <v>2935.2384450643845</v>
      </c>
      <c r="AC42" s="38">
        <f t="shared" si="5"/>
        <v>2896.0146186137422</v>
      </c>
      <c r="AD42" s="38">
        <f t="shared" si="6"/>
        <v>2912.2585124858151</v>
      </c>
      <c r="AE42" s="38">
        <f t="shared" si="7"/>
        <v>2925.3524674084533</v>
      </c>
      <c r="AF42" s="3">
        <f t="shared" si="8"/>
        <v>-1.0829090902126914E-3</v>
      </c>
      <c r="AG42" s="37" t="s">
        <v>37</v>
      </c>
      <c r="AH42" s="48">
        <f t="shared" si="9"/>
        <v>100</v>
      </c>
      <c r="AI42" s="48">
        <f t="shared" si="10"/>
        <v>99.904019427668771</v>
      </c>
      <c r="AJ42" s="48">
        <f t="shared" si="11"/>
        <v>98.568994013858998</v>
      </c>
      <c r="AK42" s="48">
        <f t="shared" si="12"/>
        <v>99.121872534411665</v>
      </c>
      <c r="AL42" s="48">
        <f t="shared" si="13"/>
        <v>99.567539471343451</v>
      </c>
    </row>
    <row r="43" spans="1:38">
      <c r="N43" s="37" t="s">
        <v>13</v>
      </c>
      <c r="O43" s="38">
        <v>1363272547</v>
      </c>
      <c r="P43" s="38">
        <v>1406993977</v>
      </c>
      <c r="Q43" s="38">
        <v>1450481420</v>
      </c>
      <c r="R43" s="38">
        <v>1454240733</v>
      </c>
      <c r="S43" s="39">
        <v>1457105639</v>
      </c>
      <c r="T43" s="37" t="s">
        <v>13</v>
      </c>
      <c r="U43" s="38">
        <v>396209</v>
      </c>
      <c r="V43" s="38">
        <v>400896</v>
      </c>
      <c r="W43" s="38">
        <v>408234</v>
      </c>
      <c r="X43" s="38">
        <v>414786</v>
      </c>
      <c r="Y43" s="39">
        <v>420880</v>
      </c>
      <c r="Z43" s="37" t="s">
        <v>13</v>
      </c>
      <c r="AA43" s="38">
        <f t="shared" si="3"/>
        <v>3440.791468644074</v>
      </c>
      <c r="AB43" s="38">
        <f t="shared" si="4"/>
        <v>3509.6233861151022</v>
      </c>
      <c r="AC43" s="38">
        <f t="shared" si="5"/>
        <v>3553.0637330550617</v>
      </c>
      <c r="AD43" s="38">
        <f t="shared" si="6"/>
        <v>3506.0024518667456</v>
      </c>
      <c r="AE43" s="38">
        <f t="shared" si="7"/>
        <v>3462.0453312107966</v>
      </c>
      <c r="AF43" s="3">
        <f t="shared" si="8"/>
        <v>1.5406925465899501E-3</v>
      </c>
      <c r="AG43" s="37" t="s">
        <v>13</v>
      </c>
      <c r="AH43" s="48">
        <f t="shared" si="9"/>
        <v>100</v>
      </c>
      <c r="AI43" s="48">
        <f t="shared" si="10"/>
        <v>102.00046756969417</v>
      </c>
      <c r="AJ43" s="48">
        <f t="shared" si="11"/>
        <v>103.26297787686714</v>
      </c>
      <c r="AK43" s="48">
        <f t="shared" si="12"/>
        <v>101.8952320655564</v>
      </c>
      <c r="AL43" s="48">
        <f t="shared" si="13"/>
        <v>100.61770272219077</v>
      </c>
    </row>
    <row r="44" spans="1:38">
      <c r="A44" s="37" t="s">
        <v>16</v>
      </c>
      <c r="B44" s="3">
        <v>1.0489800164597884E-2</v>
      </c>
      <c r="N44" s="37" t="s">
        <v>14</v>
      </c>
      <c r="O44" s="38">
        <v>1530537186</v>
      </c>
      <c r="P44" s="38">
        <v>1631634160</v>
      </c>
      <c r="Q44" s="38">
        <v>1638289442</v>
      </c>
      <c r="R44" s="38">
        <v>1668830915</v>
      </c>
      <c r="S44" s="39">
        <v>1661075036</v>
      </c>
      <c r="T44" s="37" t="s">
        <v>14</v>
      </c>
      <c r="U44" s="38">
        <v>424314</v>
      </c>
      <c r="V44" s="38">
        <v>424258</v>
      </c>
      <c r="W44" s="38">
        <v>423974</v>
      </c>
      <c r="X44" s="38">
        <v>421737</v>
      </c>
      <c r="Y44" s="39">
        <v>420775</v>
      </c>
      <c r="Z44" s="37" t="s">
        <v>14</v>
      </c>
      <c r="AA44" s="38">
        <f t="shared" si="3"/>
        <v>3607.0862285948615</v>
      </c>
      <c r="AB44" s="38">
        <f t="shared" si="4"/>
        <v>3845.8536079461082</v>
      </c>
      <c r="AC44" s="38">
        <f t="shared" si="5"/>
        <v>3864.1271445890552</v>
      </c>
      <c r="AD44" s="38">
        <f t="shared" si="6"/>
        <v>3957.0417463964509</v>
      </c>
      <c r="AE44" s="38">
        <f t="shared" si="7"/>
        <v>3947.6561963044383</v>
      </c>
      <c r="AF44" s="3">
        <f t="shared" si="8"/>
        <v>2.2811728897725647E-2</v>
      </c>
      <c r="AG44" s="37" t="s">
        <v>14</v>
      </c>
      <c r="AH44" s="48">
        <f t="shared" si="9"/>
        <v>100</v>
      </c>
      <c r="AI44" s="48">
        <f t="shared" si="10"/>
        <v>106.61939760293055</v>
      </c>
      <c r="AJ44" s="48">
        <f t="shared" si="11"/>
        <v>107.12599865111414</v>
      </c>
      <c r="AK44" s="48">
        <f t="shared" si="12"/>
        <v>109.70188943716808</v>
      </c>
      <c r="AL44" s="48">
        <f t="shared" si="13"/>
        <v>109.44169188442842</v>
      </c>
    </row>
    <row r="45" spans="1:38">
      <c r="A45" s="37" t="s">
        <v>17</v>
      </c>
      <c r="B45" s="3">
        <v>1.2750434432210689E-2</v>
      </c>
      <c r="N45" s="37" t="s">
        <v>15</v>
      </c>
      <c r="O45" s="38">
        <v>741228152</v>
      </c>
      <c r="P45" s="38">
        <v>760590365</v>
      </c>
      <c r="Q45" s="38">
        <v>793712031</v>
      </c>
      <c r="R45" s="38">
        <v>860257485</v>
      </c>
      <c r="S45" s="39">
        <v>898279898</v>
      </c>
      <c r="T45" s="37" t="s">
        <v>15</v>
      </c>
      <c r="U45" s="38">
        <v>241381</v>
      </c>
      <c r="V45" s="38">
        <v>243469</v>
      </c>
      <c r="W45" s="38">
        <v>248055</v>
      </c>
      <c r="X45" s="38">
        <v>256616</v>
      </c>
      <c r="Y45" s="39">
        <v>264244</v>
      </c>
      <c r="Z45" s="37" t="s">
        <v>15</v>
      </c>
      <c r="AA45" s="38">
        <f t="shared" si="3"/>
        <v>3070.7808485340602</v>
      </c>
      <c r="AB45" s="38">
        <f t="shared" si="4"/>
        <v>3123.9721073319397</v>
      </c>
      <c r="AC45" s="38">
        <f t="shared" si="5"/>
        <v>3199.7421176755156</v>
      </c>
      <c r="AD45" s="38">
        <f t="shared" si="6"/>
        <v>3352.3142945100849</v>
      </c>
      <c r="AE45" s="38">
        <f t="shared" si="7"/>
        <v>3399.4334705802212</v>
      </c>
      <c r="AF45" s="3">
        <f t="shared" si="8"/>
        <v>2.5745051989601864E-2</v>
      </c>
      <c r="AG45" s="37" t="s">
        <v>15</v>
      </c>
      <c r="AH45" s="48">
        <f t="shared" si="9"/>
        <v>100</v>
      </c>
      <c r="AI45" s="48">
        <f t="shared" si="10"/>
        <v>101.73217371807148</v>
      </c>
      <c r="AJ45" s="48">
        <f t="shared" si="11"/>
        <v>104.19962463954468</v>
      </c>
      <c r="AK45" s="48">
        <f t="shared" si="12"/>
        <v>109.16813865471462</v>
      </c>
      <c r="AL45" s="48">
        <f t="shared" si="13"/>
        <v>110.7025749559124</v>
      </c>
    </row>
    <row r="46" spans="1:38">
      <c r="A46" s="37" t="s">
        <v>14</v>
      </c>
      <c r="B46" s="3">
        <v>2.2811728897725647E-2</v>
      </c>
      <c r="N46" s="37" t="s">
        <v>16</v>
      </c>
      <c r="O46" s="38">
        <v>1567046256</v>
      </c>
      <c r="P46" s="38">
        <v>1572100298</v>
      </c>
      <c r="Q46" s="38">
        <v>1638390477</v>
      </c>
      <c r="R46" s="38">
        <v>1710055236</v>
      </c>
      <c r="S46" s="39">
        <v>1590081896</v>
      </c>
      <c r="T46" s="37" t="s">
        <v>16</v>
      </c>
      <c r="U46" s="38">
        <v>407954</v>
      </c>
      <c r="V46" s="38">
        <v>404111</v>
      </c>
      <c r="W46" s="38">
        <v>401155</v>
      </c>
      <c r="X46" s="38">
        <v>399809</v>
      </c>
      <c r="Y46" s="39">
        <v>397028</v>
      </c>
      <c r="Z46" s="37" t="s">
        <v>16</v>
      </c>
      <c r="AA46" s="38">
        <f t="shared" si="3"/>
        <v>3841.2327272192451</v>
      </c>
      <c r="AB46" s="38">
        <f t="shared" si="4"/>
        <v>3890.2685103845229</v>
      </c>
      <c r="AC46" s="38">
        <f t="shared" si="5"/>
        <v>4084.1831137590207</v>
      </c>
      <c r="AD46" s="38">
        <f t="shared" si="6"/>
        <v>4277.1804436618486</v>
      </c>
      <c r="AE46" s="38">
        <f t="shared" si="7"/>
        <v>4004.9616047230925</v>
      </c>
      <c r="AF46" s="3">
        <f t="shared" si="8"/>
        <v>1.0489800164597884E-2</v>
      </c>
      <c r="AG46" s="37" t="s">
        <v>16</v>
      </c>
      <c r="AH46" s="48">
        <f t="shared" si="9"/>
        <v>100</v>
      </c>
      <c r="AI46" s="48">
        <f t="shared" si="10"/>
        <v>101.27656371398189</v>
      </c>
      <c r="AJ46" s="48">
        <f t="shared" si="11"/>
        <v>106.32480257752184</v>
      </c>
      <c r="AK46" s="48">
        <f t="shared" si="12"/>
        <v>111.34916177698496</v>
      </c>
      <c r="AL46" s="48">
        <f t="shared" si="13"/>
        <v>104.26240452299736</v>
      </c>
    </row>
    <row r="47" spans="1:38">
      <c r="A47" s="37" t="s">
        <v>15</v>
      </c>
      <c r="B47" s="3">
        <v>2.5745051989601864E-2</v>
      </c>
      <c r="N47" s="37" t="s">
        <v>17</v>
      </c>
      <c r="O47" s="38">
        <v>3235474917</v>
      </c>
      <c r="P47" s="38">
        <v>3290811156</v>
      </c>
      <c r="Q47" s="38">
        <v>3376851029</v>
      </c>
      <c r="R47" s="38">
        <v>3449793128</v>
      </c>
      <c r="S47" s="39">
        <v>3499497929</v>
      </c>
      <c r="T47" s="37" t="s">
        <v>17</v>
      </c>
      <c r="U47" s="38">
        <v>844265</v>
      </c>
      <c r="V47" s="38">
        <v>850607</v>
      </c>
      <c r="W47" s="38">
        <v>851416</v>
      </c>
      <c r="X47" s="38">
        <v>859655</v>
      </c>
      <c r="Y47" s="39">
        <v>868034</v>
      </c>
      <c r="Z47" s="37" t="s">
        <v>17</v>
      </c>
      <c r="AA47" s="38">
        <f t="shared" si="3"/>
        <v>3832.2978176283514</v>
      </c>
      <c r="AB47" s="38">
        <f t="shared" si="4"/>
        <v>3868.7797725624173</v>
      </c>
      <c r="AC47" s="38">
        <f t="shared" si="5"/>
        <v>3966.1587625790448</v>
      </c>
      <c r="AD47" s="38">
        <f t="shared" si="6"/>
        <v>4012.9972233046979</v>
      </c>
      <c r="AE47" s="38">
        <f t="shared" si="7"/>
        <v>4031.5217249554739</v>
      </c>
      <c r="AF47" s="3">
        <f t="shared" si="8"/>
        <v>1.2750434432210689E-2</v>
      </c>
      <c r="AG47" s="37" t="s">
        <v>17</v>
      </c>
      <c r="AH47" s="48">
        <f t="shared" si="9"/>
        <v>100</v>
      </c>
      <c r="AI47" s="48">
        <f t="shared" si="10"/>
        <v>100.95196032955087</v>
      </c>
      <c r="AJ47" s="48">
        <f t="shared" si="11"/>
        <v>103.49296822222274</v>
      </c>
      <c r="AK47" s="48">
        <f t="shared" si="12"/>
        <v>104.71517126996601</v>
      </c>
      <c r="AL47" s="48">
        <f t="shared" si="13"/>
        <v>105.19854971632697</v>
      </c>
    </row>
    <row r="48" spans="1:38">
      <c r="N48" s="37" t="s">
        <v>18</v>
      </c>
      <c r="O48" s="38">
        <v>333372511</v>
      </c>
      <c r="P48" s="38">
        <v>384675208</v>
      </c>
      <c r="Q48" s="38">
        <v>404950822</v>
      </c>
      <c r="R48" s="38">
        <v>453525124</v>
      </c>
      <c r="S48" s="39">
        <v>437889156</v>
      </c>
      <c r="T48" s="37" t="s">
        <v>18</v>
      </c>
      <c r="U48" s="38">
        <v>227503.8</v>
      </c>
      <c r="V48" s="38">
        <v>236664.59999999998</v>
      </c>
      <c r="W48" s="38">
        <v>245825.39999999997</v>
      </c>
      <c r="X48" s="38">
        <v>254986.19999999995</v>
      </c>
      <c r="Y48" s="39">
        <v>264147</v>
      </c>
      <c r="Z48" s="37" t="s">
        <v>18</v>
      </c>
      <c r="AA48" s="38">
        <f t="shared" si="3"/>
        <v>1465.3491985628373</v>
      </c>
      <c r="AB48" s="38">
        <f t="shared" si="4"/>
        <v>1625.4023964716314</v>
      </c>
      <c r="AC48" s="38">
        <f t="shared" si="5"/>
        <v>1647.3107416890202</v>
      </c>
      <c r="AD48" s="38">
        <f t="shared" si="6"/>
        <v>1778.6261531016191</v>
      </c>
      <c r="AE48" s="38">
        <f t="shared" si="7"/>
        <v>1657.7479812377198</v>
      </c>
      <c r="AF48" s="3">
        <f t="shared" si="8"/>
        <v>3.13221472183145E-2</v>
      </c>
      <c r="AG48" s="37" t="s">
        <v>18</v>
      </c>
      <c r="AH48" s="48">
        <f t="shared" si="9"/>
        <v>100</v>
      </c>
      <c r="AI48" s="48">
        <f t="shared" si="10"/>
        <v>110.92252946026575</v>
      </c>
      <c r="AJ48" s="48">
        <f t="shared" si="11"/>
        <v>112.41762327400488</v>
      </c>
      <c r="AK48" s="48">
        <f t="shared" si="12"/>
        <v>121.37899654539908</v>
      </c>
      <c r="AL48" s="48">
        <f t="shared" si="13"/>
        <v>113.12989305645237</v>
      </c>
    </row>
    <row r="49" spans="1:2">
      <c r="A49" s="2" t="s">
        <v>0</v>
      </c>
      <c r="B49" s="3">
        <v>4.0826497717691979E-3</v>
      </c>
    </row>
  </sheetData>
  <sortState ref="A44:B47">
    <sortCondition ref="B44:B47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Q33" sqref="Q33"/>
    </sheetView>
  </sheetViews>
  <sheetFormatPr baseColWidth="10" defaultRowHeight="15"/>
  <sheetData>
    <row r="1" spans="1:7">
      <c r="A1" t="s">
        <v>31</v>
      </c>
    </row>
    <row r="2" spans="1:7" ht="15.75" thickBot="1"/>
    <row r="3" spans="1:7">
      <c r="A3" s="9"/>
      <c r="B3" s="1"/>
      <c r="C3" s="13">
        <v>2014</v>
      </c>
      <c r="D3" s="13">
        <v>2015</v>
      </c>
      <c r="E3" s="13">
        <v>2016</v>
      </c>
      <c r="F3" s="14">
        <v>2017</v>
      </c>
      <c r="G3" s="14">
        <v>2018</v>
      </c>
    </row>
    <row r="4" spans="1:7">
      <c r="A4" s="10" t="s">
        <v>22</v>
      </c>
      <c r="B4" s="2" t="s">
        <v>0</v>
      </c>
      <c r="C4" s="15">
        <v>100</v>
      </c>
      <c r="D4" s="15">
        <v>100.69740724214226</v>
      </c>
      <c r="E4" s="15">
        <v>100.12866102708789</v>
      </c>
      <c r="F4" s="15">
        <v>101.26055556768432</v>
      </c>
      <c r="G4" s="15">
        <v>101.65642578861851</v>
      </c>
    </row>
    <row r="5" spans="1:7">
      <c r="A5" s="11"/>
      <c r="B5" s="2" t="s">
        <v>1</v>
      </c>
      <c r="C5" s="15">
        <v>100</v>
      </c>
      <c r="D5" s="15">
        <v>100.5041764136643</v>
      </c>
      <c r="E5" s="15">
        <v>99.206242283405146</v>
      </c>
      <c r="F5" s="15">
        <v>99.313397693070215</v>
      </c>
      <c r="G5" s="15">
        <v>99.925380904899626</v>
      </c>
    </row>
    <row r="6" spans="1:7">
      <c r="A6" s="11"/>
      <c r="B6" s="2" t="s">
        <v>2</v>
      </c>
      <c r="C6" s="15">
        <v>100</v>
      </c>
      <c r="D6" s="15">
        <v>100.68457889811097</v>
      </c>
      <c r="E6" s="15">
        <v>100.41222101747852</v>
      </c>
      <c r="F6" s="15">
        <v>101.56647761370685</v>
      </c>
      <c r="G6" s="15">
        <v>102.83331791842987</v>
      </c>
    </row>
    <row r="7" spans="1:7">
      <c r="A7" s="11"/>
      <c r="B7" s="2" t="s">
        <v>3</v>
      </c>
      <c r="C7" s="15">
        <v>100</v>
      </c>
      <c r="D7" s="15">
        <v>101.24816215583756</v>
      </c>
      <c r="E7" s="15">
        <v>100.13170851333648</v>
      </c>
      <c r="F7" s="15">
        <v>102.44124711630667</v>
      </c>
      <c r="G7" s="15">
        <v>101.95564357671574</v>
      </c>
    </row>
    <row r="8" spans="1:7">
      <c r="A8" s="11"/>
      <c r="B8" s="2" t="s">
        <v>4</v>
      </c>
      <c r="C8" s="15">
        <v>100</v>
      </c>
      <c r="D8" s="15">
        <v>100.93895315297586</v>
      </c>
      <c r="E8" s="15">
        <v>101.07930035897471</v>
      </c>
      <c r="F8" s="15">
        <v>102.03162853522667</v>
      </c>
      <c r="G8" s="15">
        <v>102.17361613353179</v>
      </c>
    </row>
    <row r="9" spans="1:7">
      <c r="A9" s="11"/>
      <c r="B9" s="2" t="s">
        <v>5</v>
      </c>
      <c r="C9" s="15">
        <v>100</v>
      </c>
      <c r="D9" s="15">
        <v>100.16676972531209</v>
      </c>
      <c r="E9" s="15">
        <v>100.11225496909653</v>
      </c>
      <c r="F9" s="15">
        <v>101.264425982644</v>
      </c>
      <c r="G9" s="15">
        <v>102.78921084308041</v>
      </c>
    </row>
    <row r="10" spans="1:7">
      <c r="A10" s="11"/>
      <c r="B10" s="2" t="s">
        <v>6</v>
      </c>
      <c r="C10" s="15">
        <v>100</v>
      </c>
      <c r="D10" s="15">
        <v>100.71778819982258</v>
      </c>
      <c r="E10" s="15">
        <v>100.99852187524927</v>
      </c>
      <c r="F10" s="15">
        <v>101.82469864692732</v>
      </c>
      <c r="G10" s="15">
        <v>103.65845769465129</v>
      </c>
    </row>
    <row r="11" spans="1:7">
      <c r="A11" s="11"/>
      <c r="B11" s="2" t="s">
        <v>7</v>
      </c>
      <c r="C11" s="15">
        <v>100</v>
      </c>
      <c r="D11" s="15">
        <v>99.895529279428771</v>
      </c>
      <c r="E11" s="15">
        <v>99.486286643721499</v>
      </c>
      <c r="F11" s="15">
        <v>102.28374159917757</v>
      </c>
      <c r="G11" s="15">
        <v>101.37046199538351</v>
      </c>
    </row>
    <row r="12" spans="1:7">
      <c r="A12" s="11"/>
      <c r="B12" s="2" t="s">
        <v>8</v>
      </c>
      <c r="C12" s="15">
        <v>100</v>
      </c>
      <c r="D12" s="15">
        <v>101.03112931284836</v>
      </c>
      <c r="E12" s="15">
        <v>100.70556632018854</v>
      </c>
      <c r="F12" s="15">
        <v>102.68629831314928</v>
      </c>
      <c r="G12" s="15">
        <v>104.42135398713657</v>
      </c>
    </row>
    <row r="13" spans="1:7">
      <c r="A13" s="11"/>
      <c r="B13" s="2" t="s">
        <v>9</v>
      </c>
      <c r="C13" s="15">
        <v>100</v>
      </c>
      <c r="D13" s="15">
        <v>100.22767875671907</v>
      </c>
      <c r="E13" s="15">
        <v>100.80624907637758</v>
      </c>
      <c r="F13" s="15">
        <v>101.88901358473935</v>
      </c>
      <c r="G13" s="15">
        <v>102.40376449888061</v>
      </c>
    </row>
    <row r="14" spans="1:7">
      <c r="A14" s="11"/>
      <c r="B14" s="2" t="s">
        <v>10</v>
      </c>
      <c r="C14" s="15">
        <v>100</v>
      </c>
      <c r="D14" s="15">
        <v>100.42089464032726</v>
      </c>
      <c r="E14" s="15">
        <v>99.683321203144061</v>
      </c>
      <c r="F14" s="15">
        <v>101.77165187096091</v>
      </c>
      <c r="G14" s="15">
        <v>102.24105135121174</v>
      </c>
    </row>
    <row r="15" spans="1:7">
      <c r="A15" s="11"/>
      <c r="B15" s="2" t="s">
        <v>11</v>
      </c>
      <c r="C15" s="15">
        <v>100</v>
      </c>
      <c r="D15" s="15">
        <v>101.29028144531659</v>
      </c>
      <c r="E15" s="15">
        <v>99.912725250472562</v>
      </c>
      <c r="F15" s="15">
        <v>100.12430910490275</v>
      </c>
      <c r="G15" s="15">
        <v>100.2066740336823</v>
      </c>
    </row>
    <row r="16" spans="1:7">
      <c r="A16" s="11"/>
      <c r="B16" s="2" t="s">
        <v>12</v>
      </c>
      <c r="C16" s="15">
        <v>100</v>
      </c>
      <c r="D16" s="15">
        <v>99.904019427668771</v>
      </c>
      <c r="E16" s="15">
        <v>98.568994013858998</v>
      </c>
      <c r="F16" s="15">
        <v>99.121872534411665</v>
      </c>
      <c r="G16" s="15">
        <v>99.567539471343451</v>
      </c>
    </row>
    <row r="17" spans="1:7">
      <c r="A17" s="11"/>
      <c r="B17" s="2" t="s">
        <v>13</v>
      </c>
      <c r="C17" s="15">
        <v>100</v>
      </c>
      <c r="D17" s="15">
        <v>102.00046756969417</v>
      </c>
      <c r="E17" s="15">
        <v>103.26297787686714</v>
      </c>
      <c r="F17" s="15">
        <v>101.8952320655564</v>
      </c>
      <c r="G17" s="15">
        <v>100.61770272219077</v>
      </c>
    </row>
    <row r="18" spans="1:7">
      <c r="A18" s="11"/>
      <c r="B18" s="2" t="s">
        <v>14</v>
      </c>
      <c r="C18" s="15">
        <v>100</v>
      </c>
      <c r="D18" s="15">
        <v>106.61939760293055</v>
      </c>
      <c r="E18" s="15">
        <v>107.12599865111414</v>
      </c>
      <c r="F18" s="15">
        <v>109.70188943716808</v>
      </c>
      <c r="G18" s="15">
        <v>109.44169188442842</v>
      </c>
    </row>
    <row r="19" spans="1:7">
      <c r="A19" s="11"/>
      <c r="B19" s="2" t="s">
        <v>15</v>
      </c>
      <c r="C19" s="15">
        <v>100</v>
      </c>
      <c r="D19" s="15">
        <v>101.73217371807148</v>
      </c>
      <c r="E19" s="15">
        <v>104.19962463954468</v>
      </c>
      <c r="F19" s="15">
        <v>109.16813865471462</v>
      </c>
      <c r="G19" s="15">
        <v>110.7025749559124</v>
      </c>
    </row>
    <row r="20" spans="1:7">
      <c r="A20" s="11"/>
      <c r="B20" s="2" t="s">
        <v>16</v>
      </c>
      <c r="C20" s="15">
        <v>100</v>
      </c>
      <c r="D20" s="15">
        <v>101.27656371398189</v>
      </c>
      <c r="E20" s="15">
        <v>106.32480257752184</v>
      </c>
      <c r="F20" s="15">
        <v>111.34916177698496</v>
      </c>
      <c r="G20" s="15">
        <v>104.26240452299736</v>
      </c>
    </row>
    <row r="21" spans="1:7">
      <c r="A21" s="11"/>
      <c r="B21" s="2" t="s">
        <v>17</v>
      </c>
      <c r="C21" s="15">
        <v>100</v>
      </c>
      <c r="D21" s="15">
        <v>100.95196032955087</v>
      </c>
      <c r="E21" s="15">
        <v>103.49296822222274</v>
      </c>
      <c r="F21" s="15">
        <v>104.71517126996601</v>
      </c>
      <c r="G21" s="15">
        <v>105.19854971632697</v>
      </c>
    </row>
    <row r="22" spans="1:7">
      <c r="A22" s="12"/>
      <c r="B22" s="2" t="s">
        <v>18</v>
      </c>
      <c r="C22" s="15">
        <v>100</v>
      </c>
      <c r="D22" s="15">
        <v>110.92252946026575</v>
      </c>
      <c r="E22" s="15">
        <v>112.41762327400488</v>
      </c>
      <c r="F22" s="15">
        <v>121.37899654539908</v>
      </c>
      <c r="G22" s="15">
        <v>113.12989305645237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topLeftCell="A10" workbookViewId="0">
      <selection activeCell="M27" sqref="M27"/>
    </sheetView>
  </sheetViews>
  <sheetFormatPr baseColWidth="10" defaultRowHeight="15"/>
  <cols>
    <col min="1" max="1" width="27.85546875" customWidth="1"/>
  </cols>
  <sheetData>
    <row r="1" spans="1:2">
      <c r="A1" s="4" t="s">
        <v>28</v>
      </c>
    </row>
    <row r="3" spans="1:2">
      <c r="A3" t="s">
        <v>29</v>
      </c>
    </row>
    <row r="6" spans="1:2">
      <c r="A6" s="2" t="s">
        <v>4</v>
      </c>
      <c r="B6" s="3">
        <v>9.2735031368007537E-3</v>
      </c>
    </row>
    <row r="7" spans="1:2">
      <c r="A7" s="2" t="s">
        <v>5</v>
      </c>
      <c r="B7" s="3">
        <v>1.0224900924321823E-2</v>
      </c>
    </row>
    <row r="8" spans="1:2">
      <c r="A8" s="2" t="s">
        <v>9</v>
      </c>
      <c r="B8" s="3">
        <v>2.1899596810258437E-2</v>
      </c>
    </row>
    <row r="9" spans="1:2">
      <c r="A9" s="2" t="s">
        <v>10</v>
      </c>
      <c r="B9" s="3">
        <v>2.2616443286751275E-2</v>
      </c>
    </row>
    <row r="10" spans="1:2">
      <c r="A10" s="2" t="s">
        <v>6</v>
      </c>
      <c r="B10" s="3">
        <v>2.5096621932248153E-2</v>
      </c>
    </row>
    <row r="11" spans="1:2">
      <c r="A11" s="2" t="s">
        <v>8</v>
      </c>
      <c r="B11" s="3">
        <v>2.8020317292265284E-2</v>
      </c>
    </row>
    <row r="12" spans="1:2">
      <c r="A12" s="2" t="s">
        <v>13</v>
      </c>
      <c r="B12" s="3">
        <v>2.9425027650850089E-2</v>
      </c>
    </row>
    <row r="13" spans="1:2">
      <c r="A13" s="2" t="s">
        <v>11</v>
      </c>
      <c r="B13" s="3">
        <v>3.0234476251346232E-2</v>
      </c>
    </row>
    <row r="14" spans="1:2">
      <c r="A14" s="2" t="s">
        <v>2</v>
      </c>
      <c r="B14" s="3">
        <v>3.2818963360051301E-2</v>
      </c>
    </row>
    <row r="15" spans="1:2">
      <c r="A15" s="2" t="s">
        <v>7</v>
      </c>
      <c r="B15" s="3">
        <v>3.4824788919956218E-2</v>
      </c>
    </row>
    <row r="16" spans="1:2">
      <c r="A16" s="2" t="s">
        <v>3</v>
      </c>
      <c r="B16" s="3">
        <v>4.8855741165276578E-2</v>
      </c>
    </row>
    <row r="17" spans="1:24">
      <c r="A17" s="2" t="s">
        <v>1</v>
      </c>
      <c r="B17" s="3">
        <v>6.1125535674939169E-2</v>
      </c>
    </row>
    <row r="18" spans="1:24">
      <c r="A18" s="2" t="s">
        <v>12</v>
      </c>
      <c r="B18" s="3">
        <v>8.6527366278605689E-2</v>
      </c>
    </row>
    <row r="20" spans="1:24">
      <c r="A20" s="2" t="s">
        <v>17</v>
      </c>
      <c r="B20" s="3">
        <v>-8.6404325977839092E-3</v>
      </c>
    </row>
    <row r="21" spans="1:24">
      <c r="A21" s="2" t="s">
        <v>16</v>
      </c>
      <c r="B21" s="3">
        <v>1.7014322125761039E-2</v>
      </c>
    </row>
    <row r="22" spans="1:24">
      <c r="A22" s="2" t="s">
        <v>14</v>
      </c>
      <c r="B22" s="3">
        <v>2.9003451766397736E-2</v>
      </c>
    </row>
    <row r="23" spans="1:24">
      <c r="A23" s="2" t="s">
        <v>15</v>
      </c>
      <c r="B23" s="3">
        <v>3.9214545522777033E-2</v>
      </c>
    </row>
    <row r="25" spans="1:24">
      <c r="A25" s="2" t="s">
        <v>0</v>
      </c>
      <c r="B25" s="3">
        <v>3.7403829504720099E-2</v>
      </c>
    </row>
    <row r="27" spans="1:24">
      <c r="A27" s="19" t="s">
        <v>30</v>
      </c>
      <c r="M27" t="s">
        <v>72</v>
      </c>
      <c r="S27" t="s">
        <v>55</v>
      </c>
    </row>
    <row r="28" spans="1:24" ht="15.75" thickBot="1">
      <c r="C28" t="s">
        <v>23</v>
      </c>
      <c r="X28" s="17" t="s">
        <v>21</v>
      </c>
    </row>
    <row r="29" spans="1:24">
      <c r="B29">
        <v>2014</v>
      </c>
      <c r="C29" t="s">
        <v>20</v>
      </c>
      <c r="M29" s="13">
        <v>2014</v>
      </c>
      <c r="N29" s="13">
        <v>2015</v>
      </c>
      <c r="O29" s="13">
        <v>2016</v>
      </c>
      <c r="P29" s="14">
        <v>2017</v>
      </c>
      <c r="Q29" s="14">
        <v>2018</v>
      </c>
      <c r="S29" s="13">
        <v>2014</v>
      </c>
      <c r="T29" s="13">
        <v>2015</v>
      </c>
      <c r="U29" s="13">
        <v>2016</v>
      </c>
      <c r="V29" s="14">
        <v>2017</v>
      </c>
      <c r="W29" s="14">
        <v>2018</v>
      </c>
      <c r="X29" s="17" t="s">
        <v>20</v>
      </c>
    </row>
    <row r="30" spans="1:24">
      <c r="A30" s="2" t="s">
        <v>0</v>
      </c>
      <c r="B30" s="18">
        <v>477.41734349942323</v>
      </c>
      <c r="C30" s="8">
        <v>3.7403829511307496E-2</v>
      </c>
      <c r="L30" s="2" t="s">
        <v>0</v>
      </c>
      <c r="M30" s="49">
        <v>33329190321</v>
      </c>
      <c r="N30" s="49">
        <v>34355074198</v>
      </c>
      <c r="O30" s="49">
        <v>36280178181</v>
      </c>
      <c r="P30" s="49">
        <v>37476898318</v>
      </c>
      <c r="Q30" s="49">
        <v>39371276047</v>
      </c>
      <c r="R30" s="2" t="s">
        <v>0</v>
      </c>
      <c r="S30" s="16">
        <v>477.35470403484152</v>
      </c>
      <c r="T30" s="16">
        <v>489.58169270024348</v>
      </c>
      <c r="U30" s="16">
        <v>514.41573513495689</v>
      </c>
      <c r="V30" s="16">
        <v>528.67953871268219</v>
      </c>
      <c r="W30" s="16">
        <v>552.95473233996086</v>
      </c>
      <c r="X30" s="3">
        <f t="shared" ref="X30:X48" si="0">+(W30/S30)^(0.25)-1</f>
        <v>3.7437860401994483E-2</v>
      </c>
    </row>
    <row r="31" spans="1:24">
      <c r="A31" s="2" t="s">
        <v>1</v>
      </c>
      <c r="B31" s="16">
        <v>394.97526067610295</v>
      </c>
      <c r="C31" s="3">
        <v>6.1125535632288841E-2</v>
      </c>
      <c r="L31" s="2" t="s">
        <v>1</v>
      </c>
      <c r="M31" s="49">
        <v>4809154788</v>
      </c>
      <c r="N31" s="49">
        <v>5064757501</v>
      </c>
      <c r="O31" s="49">
        <v>5916671240</v>
      </c>
      <c r="P31" s="49">
        <v>6159323675</v>
      </c>
      <c r="Q31" s="49">
        <v>6219908687</v>
      </c>
      <c r="R31" s="2" t="s">
        <v>1</v>
      </c>
      <c r="S31" s="16">
        <v>394.97526067610295</v>
      </c>
      <c r="T31" s="16">
        <v>414.25300603406998</v>
      </c>
      <c r="U31" s="16">
        <v>481.29579478495936</v>
      </c>
      <c r="V31" s="16">
        <v>498.25725703206365</v>
      </c>
      <c r="W31" s="16">
        <v>500.76844827452948</v>
      </c>
      <c r="X31" s="3">
        <f t="shared" si="0"/>
        <v>6.1125535632288841E-2</v>
      </c>
    </row>
    <row r="32" spans="1:24">
      <c r="A32" s="2" t="s">
        <v>2</v>
      </c>
      <c r="B32" s="16">
        <v>466.48410146586394</v>
      </c>
      <c r="C32" s="3">
        <v>3.2818963360051523E-2</v>
      </c>
      <c r="L32" s="2" t="s">
        <v>2</v>
      </c>
      <c r="M32" s="49">
        <v>2685332990</v>
      </c>
      <c r="N32" s="49">
        <v>2757511343</v>
      </c>
      <c r="O32" s="49">
        <v>2795064386</v>
      </c>
      <c r="P32" s="49">
        <v>2950380895</v>
      </c>
      <c r="Q32" s="49">
        <v>3065086293</v>
      </c>
      <c r="R32" s="2" t="s">
        <v>2</v>
      </c>
      <c r="S32" s="16">
        <v>466.48410146586394</v>
      </c>
      <c r="T32" s="16">
        <v>478.08438020234286</v>
      </c>
      <c r="U32" s="16">
        <v>484.42801478866602</v>
      </c>
      <c r="V32" s="16">
        <v>511.20014384527781</v>
      </c>
      <c r="W32" s="16">
        <v>530.8033561413605</v>
      </c>
      <c r="X32" s="3">
        <f t="shared" si="0"/>
        <v>3.2818963360051523E-2</v>
      </c>
    </row>
    <row r="33" spans="1:24">
      <c r="A33" s="2" t="s">
        <v>3</v>
      </c>
      <c r="B33" s="16">
        <v>415.93089510835182</v>
      </c>
      <c r="C33" s="3">
        <v>4.8855741165276578E-2</v>
      </c>
      <c r="L33" s="2" t="s">
        <v>3</v>
      </c>
      <c r="M33" s="49">
        <v>2569765398</v>
      </c>
      <c r="N33" s="49">
        <v>2761608855</v>
      </c>
      <c r="O33" s="49">
        <v>2834982973</v>
      </c>
      <c r="P33" s="49">
        <v>2906976298</v>
      </c>
      <c r="Q33" s="49">
        <v>3130721532</v>
      </c>
      <c r="R33" s="2" t="s">
        <v>3</v>
      </c>
      <c r="S33" s="16">
        <v>415.93089510835182</v>
      </c>
      <c r="T33" s="16">
        <v>446.0956106019089</v>
      </c>
      <c r="U33" s="16">
        <v>456.93671541600912</v>
      </c>
      <c r="V33" s="16">
        <v>467.56174261859229</v>
      </c>
      <c r="W33" s="16">
        <v>503.36639650856779</v>
      </c>
      <c r="X33" s="3">
        <f t="shared" si="0"/>
        <v>4.8855741165276578E-2</v>
      </c>
    </row>
    <row r="34" spans="1:24">
      <c r="A34" s="2" t="s">
        <v>4</v>
      </c>
      <c r="B34" s="16">
        <v>530.68797792474334</v>
      </c>
      <c r="C34" s="3">
        <v>9.2735030095802973E-3</v>
      </c>
      <c r="L34" s="2" t="s">
        <v>4</v>
      </c>
      <c r="M34" s="49">
        <v>1896078625</v>
      </c>
      <c r="N34" s="49">
        <v>1899220089</v>
      </c>
      <c r="O34" s="49">
        <v>1832811698</v>
      </c>
      <c r="P34" s="49">
        <v>1916355854</v>
      </c>
      <c r="Q34" s="49">
        <v>1983314360</v>
      </c>
      <c r="R34" s="2" t="s">
        <v>4</v>
      </c>
      <c r="S34" s="16">
        <v>530.68797792474334</v>
      </c>
      <c r="T34" s="16">
        <v>530.262824926333</v>
      </c>
      <c r="U34" s="16">
        <v>510.75701185646506</v>
      </c>
      <c r="V34" s="16">
        <v>532.64864947498268</v>
      </c>
      <c r="W34" s="16">
        <v>550.64884916528706</v>
      </c>
      <c r="X34" s="3">
        <f t="shared" si="0"/>
        <v>9.2735030095802973E-3</v>
      </c>
    </row>
    <row r="35" spans="1:24">
      <c r="A35" s="2" t="s">
        <v>5</v>
      </c>
      <c r="B35" s="16">
        <v>486.39856570045748</v>
      </c>
      <c r="C35" s="3">
        <v>1.02249009243216E-2</v>
      </c>
      <c r="L35" s="2" t="s">
        <v>5</v>
      </c>
      <c r="M35" s="49">
        <v>1321751136</v>
      </c>
      <c r="N35" s="49">
        <v>1305646294</v>
      </c>
      <c r="O35" s="49">
        <v>1335199715</v>
      </c>
      <c r="P35" s="49">
        <v>1418980866</v>
      </c>
      <c r="Q35" s="49">
        <v>1385479608</v>
      </c>
      <c r="R35" s="2" t="s">
        <v>5</v>
      </c>
      <c r="S35" s="16">
        <v>486.39856570045748</v>
      </c>
      <c r="T35" s="16">
        <v>479.42531735648322</v>
      </c>
      <c r="U35" s="16">
        <v>489.23951855772509</v>
      </c>
      <c r="V35" s="16">
        <v>518.70388298408989</v>
      </c>
      <c r="W35" s="16">
        <v>506.59927316286047</v>
      </c>
      <c r="X35" s="3">
        <f t="shared" si="0"/>
        <v>1.02249009243216E-2</v>
      </c>
    </row>
    <row r="36" spans="1:24">
      <c r="A36" s="2" t="s">
        <v>6</v>
      </c>
      <c r="B36" s="16">
        <v>475.45245266688949</v>
      </c>
      <c r="C36" s="3">
        <v>2.5096622110440059E-2</v>
      </c>
      <c r="L36" s="2" t="s">
        <v>6</v>
      </c>
      <c r="M36" s="49">
        <v>1438191845</v>
      </c>
      <c r="N36" s="49">
        <v>1470399563</v>
      </c>
      <c r="O36" s="49">
        <v>1479211327</v>
      </c>
      <c r="P36" s="49">
        <v>1520671568</v>
      </c>
      <c r="Q36" s="49">
        <v>1587280128</v>
      </c>
      <c r="R36" s="2" t="s">
        <v>6</v>
      </c>
      <c r="S36" s="16">
        <v>475.45245266688949</v>
      </c>
      <c r="T36" s="16">
        <v>486.05711271940174</v>
      </c>
      <c r="U36" s="16">
        <v>488.79866784217131</v>
      </c>
      <c r="V36" s="16">
        <v>502.72195223870335</v>
      </c>
      <c r="W36" s="16">
        <v>525.00846017420463</v>
      </c>
      <c r="X36" s="3">
        <f t="shared" si="0"/>
        <v>2.5096622110440059E-2</v>
      </c>
    </row>
    <row r="37" spans="1:24">
      <c r="A37" s="2" t="s">
        <v>7</v>
      </c>
      <c r="B37" s="16">
        <v>533.66101247224708</v>
      </c>
      <c r="C37" s="3">
        <v>3.4824788919956218E-2</v>
      </c>
      <c r="L37" s="2" t="s">
        <v>7</v>
      </c>
      <c r="M37" s="49">
        <v>2087064435</v>
      </c>
      <c r="N37" s="49">
        <v>2179083846</v>
      </c>
      <c r="O37" s="49">
        <v>2286788361</v>
      </c>
      <c r="P37" s="49">
        <v>2379904436</v>
      </c>
      <c r="Q37" s="49">
        <v>2465326325</v>
      </c>
      <c r="R37" s="2" t="s">
        <v>7</v>
      </c>
      <c r="S37" s="16">
        <v>533.66101247224708</v>
      </c>
      <c r="T37" s="16">
        <v>552.71401460387222</v>
      </c>
      <c r="U37" s="16">
        <v>575.99980882189959</v>
      </c>
      <c r="V37" s="16">
        <v>594.84108007482303</v>
      </c>
      <c r="W37" s="16">
        <v>611.97371641540587</v>
      </c>
      <c r="X37" s="3">
        <f t="shared" si="0"/>
        <v>3.4824788919956218E-2</v>
      </c>
    </row>
    <row r="38" spans="1:24">
      <c r="A38" s="2" t="s">
        <v>8</v>
      </c>
      <c r="B38" s="16">
        <v>516.89162255222107</v>
      </c>
      <c r="C38" s="3">
        <v>2.8020317292265506E-2</v>
      </c>
      <c r="L38" s="2" t="s">
        <v>8</v>
      </c>
      <c r="M38" s="49">
        <v>1838504417</v>
      </c>
      <c r="N38" s="49">
        <v>1917452931</v>
      </c>
      <c r="O38" s="49">
        <v>1925165994</v>
      </c>
      <c r="P38" s="49">
        <v>2003543496</v>
      </c>
      <c r="Q38" s="49">
        <v>2100229294</v>
      </c>
      <c r="R38" s="2" t="s">
        <v>8</v>
      </c>
      <c r="S38" s="16">
        <v>516.89162255222107</v>
      </c>
      <c r="T38" s="16">
        <v>535.90975002375671</v>
      </c>
      <c r="U38" s="16">
        <v>534.62576479605434</v>
      </c>
      <c r="V38" s="16">
        <v>553.57225142216771</v>
      </c>
      <c r="W38" s="16">
        <v>577.30628444733497</v>
      </c>
      <c r="X38" s="3">
        <f t="shared" si="0"/>
        <v>2.8020317292265506E-2</v>
      </c>
    </row>
    <row r="39" spans="1:24">
      <c r="A39" s="2" t="s">
        <v>9</v>
      </c>
      <c r="B39" s="16">
        <v>520.19059096132924</v>
      </c>
      <c r="C39" s="3">
        <v>2.1899596810258437E-2</v>
      </c>
      <c r="L39" s="2" t="s">
        <v>9</v>
      </c>
      <c r="M39" s="49">
        <v>3292484963</v>
      </c>
      <c r="N39" s="49">
        <v>3271170350</v>
      </c>
      <c r="O39" s="49">
        <v>3254182552</v>
      </c>
      <c r="P39" s="49">
        <v>3518071626</v>
      </c>
      <c r="Q39" s="49">
        <v>3675175750</v>
      </c>
      <c r="R39" s="2" t="s">
        <v>9</v>
      </c>
      <c r="S39" s="16">
        <v>520.19059096132924</v>
      </c>
      <c r="T39" s="16">
        <v>513.58299766128584</v>
      </c>
      <c r="U39" s="16">
        <v>507.84232988860555</v>
      </c>
      <c r="V39" s="16">
        <v>545.96887109654949</v>
      </c>
      <c r="W39" s="16">
        <v>567.27729796902827</v>
      </c>
      <c r="X39" s="3">
        <f t="shared" si="0"/>
        <v>2.1899596810258437E-2</v>
      </c>
    </row>
    <row r="40" spans="1:24">
      <c r="A40" s="2" t="s">
        <v>10</v>
      </c>
      <c r="B40" s="16">
        <v>517.37063229594764</v>
      </c>
      <c r="C40" s="3">
        <v>2.2616443286751275E-2</v>
      </c>
      <c r="L40" s="2" t="s">
        <v>10</v>
      </c>
      <c r="M40" s="49">
        <v>3225523408</v>
      </c>
      <c r="N40" s="49">
        <v>3286002414</v>
      </c>
      <c r="O40" s="49">
        <v>3591454013</v>
      </c>
      <c r="P40" s="49">
        <v>3489341312</v>
      </c>
      <c r="Q40" s="49">
        <v>3651971457</v>
      </c>
      <c r="R40" s="2" t="s">
        <v>10</v>
      </c>
      <c r="S40" s="16">
        <v>517.37063229594764</v>
      </c>
      <c r="T40" s="16">
        <v>522.1130299201053</v>
      </c>
      <c r="U40" s="16">
        <v>565.04060320646363</v>
      </c>
      <c r="V40" s="16">
        <v>544.74952200524399</v>
      </c>
      <c r="W40" s="16">
        <v>565.78686385081699</v>
      </c>
      <c r="X40" s="3">
        <f t="shared" si="0"/>
        <v>2.2616443286751275E-2</v>
      </c>
    </row>
    <row r="41" spans="1:24">
      <c r="A41" s="2" t="s">
        <v>11</v>
      </c>
      <c r="B41" s="16">
        <v>586.35571663289147</v>
      </c>
      <c r="C41" s="3">
        <v>3.0234476251346232E-2</v>
      </c>
      <c r="L41" s="2" t="s">
        <v>11</v>
      </c>
      <c r="M41" s="49">
        <v>4880635006</v>
      </c>
      <c r="N41" s="49">
        <v>4894153889</v>
      </c>
      <c r="O41" s="49">
        <v>5186658065</v>
      </c>
      <c r="P41" s="49">
        <v>5244647833</v>
      </c>
      <c r="Q41" s="49">
        <v>5665444032</v>
      </c>
      <c r="R41" s="2" t="s">
        <v>11</v>
      </c>
      <c r="S41" s="16">
        <v>586.35571663289147</v>
      </c>
      <c r="T41" s="16">
        <v>583.32019958601541</v>
      </c>
      <c r="U41" s="16">
        <v>613.44096302979153</v>
      </c>
      <c r="V41" s="16">
        <v>615.60728930320784</v>
      </c>
      <c r="W41" s="16">
        <v>660.54967089948855</v>
      </c>
      <c r="X41" s="3">
        <f t="shared" si="0"/>
        <v>3.0234476251346232E-2</v>
      </c>
    </row>
    <row r="42" spans="1:24">
      <c r="A42" s="2" t="s">
        <v>12</v>
      </c>
      <c r="B42" s="16">
        <v>414.39871771972452</v>
      </c>
      <c r="C42" s="3">
        <v>8.6527366278605689E-2</v>
      </c>
      <c r="L42" s="2" t="s">
        <v>12</v>
      </c>
      <c r="M42" s="49">
        <v>2278306963</v>
      </c>
      <c r="N42" s="49">
        <v>2642362159</v>
      </c>
      <c r="O42" s="49">
        <v>2861342611</v>
      </c>
      <c r="P42" s="49">
        <v>2906197980</v>
      </c>
      <c r="Q42" s="49">
        <v>3242985410</v>
      </c>
      <c r="R42" s="2" t="s">
        <v>12</v>
      </c>
      <c r="S42" s="16">
        <v>414.39871771972452</v>
      </c>
      <c r="T42" s="16">
        <v>478.35689349599824</v>
      </c>
      <c r="U42" s="16">
        <v>515.82620036465858</v>
      </c>
      <c r="V42" s="16">
        <v>520.5875072883556</v>
      </c>
      <c r="W42" s="16">
        <v>577.53868573829209</v>
      </c>
      <c r="X42" s="3">
        <f t="shared" si="0"/>
        <v>8.6527366278605689E-2</v>
      </c>
    </row>
    <row r="43" spans="1:24">
      <c r="A43" s="2" t="s">
        <v>13</v>
      </c>
      <c r="B43" s="16">
        <v>669.39490016632635</v>
      </c>
      <c r="C43" s="3">
        <v>2.9425026837429424E-2</v>
      </c>
      <c r="L43" s="2" t="s">
        <v>13</v>
      </c>
      <c r="M43" s="49">
        <v>265220284</v>
      </c>
      <c r="N43" s="49">
        <v>239339181</v>
      </c>
      <c r="O43" s="49">
        <v>238000435</v>
      </c>
      <c r="P43" s="49">
        <v>286492655</v>
      </c>
      <c r="Q43" s="49">
        <v>316387690</v>
      </c>
      <c r="R43" s="2" t="s">
        <v>13</v>
      </c>
      <c r="S43" s="16">
        <v>669.39490016632635</v>
      </c>
      <c r="T43" s="16">
        <v>597.01064864703062</v>
      </c>
      <c r="U43" s="16">
        <v>583.00003184448133</v>
      </c>
      <c r="V43" s="16">
        <v>690.6999151369622</v>
      </c>
      <c r="W43" s="16">
        <v>751.7289726287778</v>
      </c>
      <c r="X43" s="3">
        <f t="shared" si="0"/>
        <v>2.9425026837429424E-2</v>
      </c>
    </row>
    <row r="44" spans="1:24">
      <c r="A44" s="2" t="s">
        <v>14</v>
      </c>
      <c r="B44" s="16">
        <v>394.61234840236239</v>
      </c>
      <c r="C44" s="3">
        <v>2.9003451766397959E-2</v>
      </c>
      <c r="L44" s="2" t="s">
        <v>14</v>
      </c>
      <c r="M44" s="49">
        <v>167439544</v>
      </c>
      <c r="N44" s="49">
        <v>138655546</v>
      </c>
      <c r="O44" s="49">
        <v>175283399</v>
      </c>
      <c r="P44" s="49">
        <v>123003900</v>
      </c>
      <c r="Q44" s="49">
        <v>186160667</v>
      </c>
      <c r="R44" s="2" t="s">
        <v>14</v>
      </c>
      <c r="S44" s="16">
        <v>394.61234840236239</v>
      </c>
      <c r="T44" s="16">
        <v>326.81893093353574</v>
      </c>
      <c r="U44" s="16">
        <v>413.42959473930006</v>
      </c>
      <c r="V44" s="16">
        <v>291.66020529382058</v>
      </c>
      <c r="W44" s="16">
        <v>442.42330699304853</v>
      </c>
      <c r="X44" s="3">
        <f t="shared" si="0"/>
        <v>2.9003451766397959E-2</v>
      </c>
    </row>
    <row r="45" spans="1:24">
      <c r="A45" s="2" t="s">
        <v>15</v>
      </c>
      <c r="B45" s="16">
        <v>221.59532440415774</v>
      </c>
      <c r="C45" s="3">
        <v>3.9214545522777255E-2</v>
      </c>
      <c r="L45" s="2" t="s">
        <v>15</v>
      </c>
      <c r="M45" s="49">
        <v>53488901</v>
      </c>
      <c r="N45" s="49">
        <v>5111177</v>
      </c>
      <c r="O45" s="49">
        <v>68843700</v>
      </c>
      <c r="P45" s="49">
        <v>15504934</v>
      </c>
      <c r="Q45" s="49">
        <v>68294636</v>
      </c>
      <c r="R45" s="2" t="s">
        <v>15</v>
      </c>
      <c r="S45" s="16">
        <v>221.59532440415774</v>
      </c>
      <c r="T45" s="16">
        <v>20.993132595936238</v>
      </c>
      <c r="U45" s="16">
        <v>277.53401463385137</v>
      </c>
      <c r="V45" s="16">
        <v>60.420760981388533</v>
      </c>
      <c r="W45" s="16">
        <v>258.45292986784943</v>
      </c>
      <c r="X45" s="3">
        <f t="shared" si="0"/>
        <v>3.9214545522777255E-2</v>
      </c>
    </row>
    <row r="46" spans="1:24">
      <c r="A46" s="2" t="s">
        <v>16</v>
      </c>
      <c r="B46" s="16">
        <v>323.80877010643354</v>
      </c>
      <c r="C46" s="3">
        <v>1.701432397438718E-2</v>
      </c>
      <c r="L46" s="2" t="s">
        <v>16</v>
      </c>
      <c r="M46" s="49">
        <v>132099083</v>
      </c>
      <c r="N46" s="49">
        <v>111505090</v>
      </c>
      <c r="O46" s="49">
        <v>80005991</v>
      </c>
      <c r="P46" s="49">
        <v>100759526</v>
      </c>
      <c r="Q46" s="49">
        <v>137536517</v>
      </c>
      <c r="R46" s="2" t="s">
        <v>16</v>
      </c>
      <c r="S46" s="16">
        <v>323.80877010643354</v>
      </c>
      <c r="T46" s="16">
        <v>275.92688642476941</v>
      </c>
      <c r="U46" s="16">
        <v>199.43909710710324</v>
      </c>
      <c r="V46" s="16">
        <v>252.01915414610477</v>
      </c>
      <c r="W46" s="16">
        <v>346.41515711738214</v>
      </c>
      <c r="X46" s="3">
        <f t="shared" si="0"/>
        <v>1.701432397438718E-2</v>
      </c>
    </row>
    <row r="47" spans="1:24">
      <c r="A47" s="2" t="s">
        <v>17</v>
      </c>
      <c r="B47" s="16">
        <v>432.6336351737902</v>
      </c>
      <c r="C47" s="3">
        <v>-8.6404325977842422E-3</v>
      </c>
      <c r="L47" s="2" t="s">
        <v>17</v>
      </c>
      <c r="M47" s="49">
        <v>365257436</v>
      </c>
      <c r="N47" s="49">
        <v>388404718</v>
      </c>
      <c r="O47" s="49">
        <v>351685864</v>
      </c>
      <c r="P47" s="49">
        <v>425573162</v>
      </c>
      <c r="Q47" s="49">
        <v>362728622</v>
      </c>
      <c r="R47" s="2" t="s">
        <v>17</v>
      </c>
      <c r="S47" s="16">
        <v>432.6336351737902</v>
      </c>
      <c r="T47" s="16">
        <v>456.62064619736259</v>
      </c>
      <c r="U47" s="16">
        <v>413.05996598607499</v>
      </c>
      <c r="V47" s="16">
        <v>495.05111003832934</v>
      </c>
      <c r="W47" s="16">
        <v>417.87374918493975</v>
      </c>
      <c r="X47" s="3">
        <f t="shared" si="0"/>
        <v>-8.6404325977842422E-3</v>
      </c>
    </row>
    <row r="48" spans="1:24">
      <c r="L48" s="2" t="s">
        <v>18</v>
      </c>
      <c r="M48" s="49">
        <v>22891099</v>
      </c>
      <c r="N48" s="49">
        <v>22689252</v>
      </c>
      <c r="O48" s="49">
        <v>66825854</v>
      </c>
      <c r="P48" s="49">
        <v>111168303</v>
      </c>
      <c r="Q48" s="49">
        <v>127245038</v>
      </c>
      <c r="R48" s="2" t="s">
        <v>18</v>
      </c>
      <c r="S48" s="16">
        <v>100.61853472337606</v>
      </c>
      <c r="T48" s="16">
        <v>95.870916055886696</v>
      </c>
      <c r="U48" s="16">
        <v>271.84275506111254</v>
      </c>
      <c r="V48" s="16">
        <v>435.97772350033068</v>
      </c>
      <c r="W48" s="16">
        <v>481.72054954248961</v>
      </c>
      <c r="X48" s="3">
        <f t="shared" si="0"/>
        <v>0.47920816755204076</v>
      </c>
    </row>
  </sheetData>
  <sortState ref="A20:B23">
    <sortCondition ref="B20:B2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M20" sqref="M20"/>
    </sheetView>
  </sheetViews>
  <sheetFormatPr baseColWidth="10" defaultRowHeight="15"/>
  <cols>
    <col min="1" max="1" width="24.140625" customWidth="1"/>
    <col min="2" max="2" width="15.7109375" customWidth="1"/>
  </cols>
  <sheetData>
    <row r="1" spans="1:3">
      <c r="A1" t="s">
        <v>27</v>
      </c>
    </row>
    <row r="3" spans="1:3">
      <c r="B3" t="s">
        <v>24</v>
      </c>
      <c r="C3" t="s">
        <v>25</v>
      </c>
    </row>
    <row r="4" spans="1:3">
      <c r="B4" s="17" t="s">
        <v>26</v>
      </c>
      <c r="C4" s="17" t="s">
        <v>26</v>
      </c>
    </row>
    <row r="5" spans="1:3">
      <c r="A5" s="2" t="s">
        <v>0</v>
      </c>
      <c r="B5" s="8">
        <v>1.7972498779235124E-3</v>
      </c>
      <c r="C5" s="8">
        <v>3.7403829504720099E-2</v>
      </c>
    </row>
    <row r="6" spans="1:3">
      <c r="A6" s="2" t="s">
        <v>1</v>
      </c>
      <c r="B6" s="3">
        <v>5.1487767805740159E-3</v>
      </c>
      <c r="C6" s="3">
        <v>6.1125535674939169E-2</v>
      </c>
    </row>
    <row r="7" spans="1:3">
      <c r="A7" s="2" t="s">
        <v>2</v>
      </c>
      <c r="B7" s="3">
        <v>-2.7551145160819024E-2</v>
      </c>
      <c r="C7" s="3">
        <v>3.2818963360051301E-2</v>
      </c>
    </row>
    <row r="8" spans="1:3">
      <c r="A8" s="2" t="s">
        <v>3</v>
      </c>
      <c r="B8" s="3">
        <v>-5.0879599644815254E-4</v>
      </c>
      <c r="C8" s="3">
        <v>4.8855741165276578E-2</v>
      </c>
    </row>
    <row r="9" spans="1:3">
      <c r="A9" s="2" t="s">
        <v>4</v>
      </c>
      <c r="B9" s="3">
        <v>7.8049960859460921E-3</v>
      </c>
      <c r="C9" s="3">
        <v>9.2735031368007537E-3</v>
      </c>
    </row>
    <row r="10" spans="1:3">
      <c r="A10" s="2" t="s">
        <v>5</v>
      </c>
      <c r="B10" s="3">
        <v>2.4887595969713017E-2</v>
      </c>
      <c r="C10" s="3">
        <v>1.0224900924321823E-2</v>
      </c>
    </row>
    <row r="11" spans="1:3">
      <c r="A11" s="2" t="s">
        <v>6</v>
      </c>
      <c r="B11" s="3">
        <v>-5.423300645551854E-3</v>
      </c>
      <c r="C11" s="3">
        <v>2.5096621932248153E-2</v>
      </c>
    </row>
    <row r="12" spans="1:3">
      <c r="A12" s="2" t="s">
        <v>7</v>
      </c>
      <c r="B12" s="3">
        <v>-2.6984221828014299E-2</v>
      </c>
      <c r="C12" s="3">
        <v>3.4824788919956218E-2</v>
      </c>
    </row>
    <row r="13" spans="1:3">
      <c r="A13" s="2" t="s">
        <v>8</v>
      </c>
      <c r="B13" s="3">
        <v>1.5295895213960575E-2</v>
      </c>
      <c r="C13" s="3">
        <v>2.8020317292265284E-2</v>
      </c>
    </row>
    <row r="14" spans="1:3">
      <c r="A14" s="2" t="s">
        <v>9</v>
      </c>
      <c r="B14" s="3">
        <v>7.3226015719247695E-3</v>
      </c>
      <c r="C14" s="3">
        <v>2.1899596810258437E-2</v>
      </c>
    </row>
    <row r="15" spans="1:3">
      <c r="A15" s="2" t="s">
        <v>10</v>
      </c>
      <c r="B15" s="3">
        <v>7.3066668003551882E-4</v>
      </c>
      <c r="C15" s="3">
        <v>2.2616443286751275E-2</v>
      </c>
    </row>
    <row r="16" spans="1:3">
      <c r="A16" s="2" t="s">
        <v>11</v>
      </c>
      <c r="B16" s="3">
        <v>-4.0660340625384706E-3</v>
      </c>
      <c r="C16" s="3">
        <v>3.0234476251346232E-2</v>
      </c>
    </row>
    <row r="17" spans="1:3">
      <c r="A17" s="2" t="s">
        <v>12</v>
      </c>
      <c r="B17" s="3">
        <v>2.1018900284165642E-2</v>
      </c>
      <c r="C17" s="3">
        <v>8.6527366278605689E-2</v>
      </c>
    </row>
    <row r="18" spans="1:3">
      <c r="A18" s="2" t="s">
        <v>13</v>
      </c>
      <c r="B18" s="3">
        <v>-1.8256701351038518E-2</v>
      </c>
      <c r="C18" s="3">
        <v>2.9425027650850089E-2</v>
      </c>
    </row>
    <row r="19" spans="1:3">
      <c r="A19" s="2" t="s">
        <v>14</v>
      </c>
      <c r="B19" s="3">
        <v>-9.1663377640929022E-2</v>
      </c>
      <c r="C19" s="3">
        <v>2.9003451766397736E-2</v>
      </c>
    </row>
    <row r="20" spans="1:3">
      <c r="A20" s="2" t="s">
        <v>15</v>
      </c>
      <c r="B20" s="3">
        <v>3.1742901586596428E-2</v>
      </c>
      <c r="C20" s="3">
        <v>3.9214545522777033E-2</v>
      </c>
    </row>
    <row r="21" spans="1:3">
      <c r="A21" s="2" t="s">
        <v>16</v>
      </c>
      <c r="B21" s="3">
        <v>5.4397685615119151E-2</v>
      </c>
      <c r="C21" s="3">
        <v>1.7014322125761039E-2</v>
      </c>
    </row>
    <row r="22" spans="1:3">
      <c r="A22" s="2" t="s">
        <v>17</v>
      </c>
      <c r="B22" s="3">
        <v>5.4591506164799464E-2</v>
      </c>
      <c r="C22" s="3">
        <v>-8.6404325977839092E-3</v>
      </c>
    </row>
    <row r="23" spans="1:3">
      <c r="A23" s="2"/>
      <c r="B23" s="3"/>
      <c r="C23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topLeftCell="A70" workbookViewId="0">
      <selection activeCell="C81" sqref="C81"/>
    </sheetView>
  </sheetViews>
  <sheetFormatPr baseColWidth="10" defaultRowHeight="15"/>
  <sheetData>
    <row r="1" spans="1:6">
      <c r="A1" s="4" t="s">
        <v>60</v>
      </c>
    </row>
    <row r="2" spans="1:6">
      <c r="A2" s="30" t="s">
        <v>61</v>
      </c>
    </row>
    <row r="3" spans="1:6" ht="15.75" thickBot="1">
      <c r="B3" t="s">
        <v>56</v>
      </c>
    </row>
    <row r="4" spans="1:6">
      <c r="B4" s="13">
        <v>2014</v>
      </c>
      <c r="C4" s="13">
        <v>2015</v>
      </c>
      <c r="D4" s="13">
        <v>2016</v>
      </c>
      <c r="E4" s="14">
        <v>2017</v>
      </c>
      <c r="F4" s="14">
        <v>2018</v>
      </c>
    </row>
    <row r="5" spans="1:6">
      <c r="A5" s="2" t="s">
        <v>0</v>
      </c>
      <c r="B5" s="49">
        <v>33329190321</v>
      </c>
      <c r="C5" s="49">
        <v>34355074198</v>
      </c>
      <c r="D5" s="49">
        <v>36280178181</v>
      </c>
      <c r="E5" s="49">
        <v>37476898318</v>
      </c>
      <c r="F5" s="49">
        <v>39371276047</v>
      </c>
    </row>
    <row r="6" spans="1:6">
      <c r="A6" s="2" t="s">
        <v>1</v>
      </c>
      <c r="B6" s="49">
        <v>4809154788</v>
      </c>
      <c r="C6" s="49">
        <v>5064757501</v>
      </c>
      <c r="D6" s="49">
        <v>5916671240</v>
      </c>
      <c r="E6" s="49">
        <v>6159323675</v>
      </c>
      <c r="F6" s="49">
        <v>6219908687</v>
      </c>
    </row>
    <row r="7" spans="1:6">
      <c r="A7" s="2" t="s">
        <v>2</v>
      </c>
      <c r="B7" s="49">
        <v>2685332990</v>
      </c>
      <c r="C7" s="49">
        <v>2757511343</v>
      </c>
      <c r="D7" s="49">
        <v>2795064386</v>
      </c>
      <c r="E7" s="49">
        <v>2950380895</v>
      </c>
      <c r="F7" s="49">
        <v>3065086293</v>
      </c>
    </row>
    <row r="8" spans="1:6">
      <c r="A8" s="2" t="s">
        <v>3</v>
      </c>
      <c r="B8" s="49">
        <v>2569765398</v>
      </c>
      <c r="C8" s="49">
        <v>2761608855</v>
      </c>
      <c r="D8" s="49">
        <v>2834982973</v>
      </c>
      <c r="E8" s="49">
        <v>2906976298</v>
      </c>
      <c r="F8" s="49">
        <v>3130721532</v>
      </c>
    </row>
    <row r="9" spans="1:6">
      <c r="A9" s="2" t="s">
        <v>4</v>
      </c>
      <c r="B9" s="49">
        <v>1896078625</v>
      </c>
      <c r="C9" s="49">
        <v>1899220089</v>
      </c>
      <c r="D9" s="49">
        <v>1832811698</v>
      </c>
      <c r="E9" s="49">
        <v>1916355854</v>
      </c>
      <c r="F9" s="49">
        <v>1983314360</v>
      </c>
    </row>
    <row r="10" spans="1:6">
      <c r="A10" s="2" t="s">
        <v>5</v>
      </c>
      <c r="B10" s="49">
        <v>1321751136</v>
      </c>
      <c r="C10" s="49">
        <v>1305646294</v>
      </c>
      <c r="D10" s="49">
        <v>1335199715</v>
      </c>
      <c r="E10" s="49">
        <v>1418980866</v>
      </c>
      <c r="F10" s="49">
        <v>1385479608</v>
      </c>
    </row>
    <row r="11" spans="1:6">
      <c r="A11" s="2" t="s">
        <v>6</v>
      </c>
      <c r="B11" s="49">
        <v>1438191845</v>
      </c>
      <c r="C11" s="49">
        <v>1470399563</v>
      </c>
      <c r="D11" s="49">
        <v>1479211327</v>
      </c>
      <c r="E11" s="49">
        <v>1520671568</v>
      </c>
      <c r="F11" s="49">
        <v>1587280128</v>
      </c>
    </row>
    <row r="12" spans="1:6">
      <c r="A12" s="2" t="s">
        <v>7</v>
      </c>
      <c r="B12" s="49">
        <v>2087064435</v>
      </c>
      <c r="C12" s="49">
        <v>2179083846</v>
      </c>
      <c r="D12" s="49">
        <v>2286788361</v>
      </c>
      <c r="E12" s="49">
        <v>2379904436</v>
      </c>
      <c r="F12" s="49">
        <v>2465326325</v>
      </c>
    </row>
    <row r="13" spans="1:6">
      <c r="A13" s="2" t="s">
        <v>8</v>
      </c>
      <c r="B13" s="49">
        <v>1838504417</v>
      </c>
      <c r="C13" s="49">
        <v>1917452931</v>
      </c>
      <c r="D13" s="49">
        <v>1925165994</v>
      </c>
      <c r="E13" s="49">
        <v>2003543496</v>
      </c>
      <c r="F13" s="49">
        <v>2100229294</v>
      </c>
    </row>
    <row r="14" spans="1:6">
      <c r="A14" s="2" t="s">
        <v>9</v>
      </c>
      <c r="B14" s="49">
        <v>3292484963</v>
      </c>
      <c r="C14" s="49">
        <v>3271170350</v>
      </c>
      <c r="D14" s="49">
        <v>3254182552</v>
      </c>
      <c r="E14" s="49">
        <v>3518071626</v>
      </c>
      <c r="F14" s="49">
        <v>3675175750</v>
      </c>
    </row>
    <row r="15" spans="1:6">
      <c r="A15" s="2" t="s">
        <v>10</v>
      </c>
      <c r="B15" s="49">
        <v>3225523408</v>
      </c>
      <c r="C15" s="49">
        <v>3286002414</v>
      </c>
      <c r="D15" s="49">
        <v>3591454013</v>
      </c>
      <c r="E15" s="49">
        <v>3489341312</v>
      </c>
      <c r="F15" s="49">
        <v>3651971457</v>
      </c>
    </row>
    <row r="16" spans="1:6">
      <c r="A16" s="2" t="s">
        <v>11</v>
      </c>
      <c r="B16" s="49">
        <v>4880635006</v>
      </c>
      <c r="C16" s="49">
        <v>4894153889</v>
      </c>
      <c r="D16" s="49">
        <v>5186658065</v>
      </c>
      <c r="E16" s="49">
        <v>5244647833</v>
      </c>
      <c r="F16" s="49">
        <v>5665444032</v>
      </c>
    </row>
    <row r="17" spans="1:6">
      <c r="A17" s="2" t="s">
        <v>12</v>
      </c>
      <c r="B17" s="49">
        <v>2278306963</v>
      </c>
      <c r="C17" s="49">
        <v>2642362159</v>
      </c>
      <c r="D17" s="49">
        <v>2861342611</v>
      </c>
      <c r="E17" s="49">
        <v>2906197980</v>
      </c>
      <c r="F17" s="49">
        <v>3242985410</v>
      </c>
    </row>
    <row r="18" spans="1:6">
      <c r="A18" s="2" t="s">
        <v>13</v>
      </c>
      <c r="B18" s="49">
        <v>265220284</v>
      </c>
      <c r="C18" s="49">
        <v>239339181</v>
      </c>
      <c r="D18" s="49">
        <v>238000435</v>
      </c>
      <c r="E18" s="49">
        <v>286492655</v>
      </c>
      <c r="F18" s="49">
        <v>316387690</v>
      </c>
    </row>
    <row r="19" spans="1:6">
      <c r="A19" s="2" t="s">
        <v>14</v>
      </c>
      <c r="B19" s="49">
        <v>167439544</v>
      </c>
      <c r="C19" s="49">
        <v>138655546</v>
      </c>
      <c r="D19" s="49">
        <v>175283399</v>
      </c>
      <c r="E19" s="49">
        <v>123003900</v>
      </c>
      <c r="F19" s="49">
        <v>186160667</v>
      </c>
    </row>
    <row r="20" spans="1:6">
      <c r="A20" s="2" t="s">
        <v>15</v>
      </c>
      <c r="B20" s="49">
        <v>53488901</v>
      </c>
      <c r="C20" s="49">
        <v>5111177</v>
      </c>
      <c r="D20" s="49">
        <v>68843700</v>
      </c>
      <c r="E20" s="49">
        <v>15504934</v>
      </c>
      <c r="F20" s="49">
        <v>68294636</v>
      </c>
    </row>
    <row r="21" spans="1:6">
      <c r="A21" s="2" t="s">
        <v>16</v>
      </c>
      <c r="B21" s="49">
        <v>132099083</v>
      </c>
      <c r="C21" s="49">
        <v>111505090</v>
      </c>
      <c r="D21" s="49">
        <v>80005991</v>
      </c>
      <c r="E21" s="49">
        <v>100759526</v>
      </c>
      <c r="F21" s="49">
        <v>137536517</v>
      </c>
    </row>
    <row r="22" spans="1:6">
      <c r="A22" s="2" t="s">
        <v>17</v>
      </c>
      <c r="B22" s="49">
        <v>365257436</v>
      </c>
      <c r="C22" s="49">
        <v>388404718</v>
      </c>
      <c r="D22" s="49">
        <v>351685864</v>
      </c>
      <c r="E22" s="49">
        <v>425573162</v>
      </c>
      <c r="F22" s="49">
        <v>362728622</v>
      </c>
    </row>
    <row r="23" spans="1:6">
      <c r="A23" s="2" t="s">
        <v>18</v>
      </c>
      <c r="B23" s="49">
        <v>22891099</v>
      </c>
      <c r="C23" s="49">
        <v>22689252</v>
      </c>
      <c r="D23" s="49">
        <v>66825854</v>
      </c>
      <c r="E23" s="49">
        <v>111168303</v>
      </c>
      <c r="F23" s="49">
        <v>127245038</v>
      </c>
    </row>
    <row r="25" spans="1:6" ht="15.75" thickBot="1">
      <c r="B25" t="s">
        <v>57</v>
      </c>
    </row>
    <row r="26" spans="1:6">
      <c r="B26" s="13">
        <v>2014</v>
      </c>
      <c r="C26" s="13">
        <v>2015</v>
      </c>
      <c r="D26" s="13">
        <v>2016</v>
      </c>
      <c r="E26" s="14">
        <v>2017</v>
      </c>
      <c r="F26" s="14">
        <v>2018</v>
      </c>
    </row>
    <row r="27" spans="1:6">
      <c r="A27" s="2" t="s">
        <v>0</v>
      </c>
      <c r="B27" s="49">
        <v>20846721601</v>
      </c>
      <c r="C27" s="49">
        <v>21484029548</v>
      </c>
      <c r="D27" s="49">
        <v>19842818064</v>
      </c>
      <c r="E27" s="49">
        <v>19825772579</v>
      </c>
      <c r="F27" s="49">
        <v>21415116794</v>
      </c>
    </row>
    <row r="28" spans="1:6">
      <c r="A28" s="2" t="s">
        <v>1</v>
      </c>
      <c r="B28" s="49">
        <v>3890753867</v>
      </c>
      <c r="C28" s="49">
        <v>4197935611</v>
      </c>
      <c r="D28" s="49">
        <v>3958498690</v>
      </c>
      <c r="E28" s="49">
        <v>3996442825</v>
      </c>
      <c r="F28" s="49">
        <v>4051383377</v>
      </c>
    </row>
    <row r="29" spans="1:6">
      <c r="A29" s="2" t="s">
        <v>2</v>
      </c>
      <c r="B29" s="49">
        <v>1795854273</v>
      </c>
      <c r="C29" s="49">
        <v>1711640756</v>
      </c>
      <c r="D29" s="49">
        <v>1571955426</v>
      </c>
      <c r="E29" s="49">
        <v>1505353658</v>
      </c>
      <c r="F29" s="49">
        <v>1610964294</v>
      </c>
    </row>
    <row r="30" spans="1:6">
      <c r="A30" s="2" t="s">
        <v>3</v>
      </c>
      <c r="B30" s="49">
        <v>1592089588</v>
      </c>
      <c r="C30" s="49">
        <v>1668289736</v>
      </c>
      <c r="D30" s="49">
        <v>1571054057</v>
      </c>
      <c r="E30" s="49">
        <v>1445857986</v>
      </c>
      <c r="F30" s="49">
        <v>1599452445</v>
      </c>
    </row>
    <row r="31" spans="1:6">
      <c r="A31" s="2" t="s">
        <v>4</v>
      </c>
      <c r="B31" s="49">
        <v>1015751427</v>
      </c>
      <c r="C31" s="49">
        <v>1039691411</v>
      </c>
      <c r="D31" s="49">
        <v>951086191</v>
      </c>
      <c r="E31" s="49">
        <v>971715649</v>
      </c>
      <c r="F31" s="49">
        <v>1056314391</v>
      </c>
    </row>
    <row r="32" spans="1:6">
      <c r="A32" s="2" t="s">
        <v>5</v>
      </c>
      <c r="B32" s="49">
        <v>653375720</v>
      </c>
      <c r="C32" s="49">
        <v>687660556</v>
      </c>
      <c r="D32" s="49">
        <v>611556153</v>
      </c>
      <c r="E32" s="49">
        <v>651974008</v>
      </c>
      <c r="F32" s="49">
        <v>725514520</v>
      </c>
    </row>
    <row r="33" spans="1:6">
      <c r="A33" s="2" t="s">
        <v>6</v>
      </c>
      <c r="B33" s="49">
        <v>873396915</v>
      </c>
      <c r="C33" s="49">
        <v>857077596</v>
      </c>
      <c r="D33" s="49">
        <v>802458049</v>
      </c>
      <c r="E33" s="49">
        <v>814793333</v>
      </c>
      <c r="F33" s="49">
        <v>854166084</v>
      </c>
    </row>
    <row r="34" spans="1:6">
      <c r="A34" s="2" t="s">
        <v>7</v>
      </c>
      <c r="B34" s="49">
        <v>1136232708</v>
      </c>
      <c r="C34" s="49">
        <v>1138099913</v>
      </c>
      <c r="D34" s="49">
        <v>982246176</v>
      </c>
      <c r="E34" s="49">
        <v>1040101327</v>
      </c>
      <c r="F34" s="49">
        <v>1049102880</v>
      </c>
    </row>
    <row r="35" spans="1:6">
      <c r="A35" s="2" t="s">
        <v>8</v>
      </c>
      <c r="B35" s="49">
        <v>896232064</v>
      </c>
      <c r="C35" s="49">
        <v>940875803</v>
      </c>
      <c r="D35" s="49">
        <v>884528864</v>
      </c>
      <c r="E35" s="49">
        <v>848997676</v>
      </c>
      <c r="F35" s="49">
        <v>974061193</v>
      </c>
    </row>
    <row r="36" spans="1:6">
      <c r="A36" s="2" t="s">
        <v>9</v>
      </c>
      <c r="B36" s="49">
        <v>1743994472</v>
      </c>
      <c r="C36" s="49">
        <v>1846576112</v>
      </c>
      <c r="D36" s="49">
        <v>1680163423</v>
      </c>
      <c r="E36" s="49">
        <v>1742547371</v>
      </c>
      <c r="F36" s="49">
        <v>1837980158</v>
      </c>
    </row>
    <row r="37" spans="1:6">
      <c r="A37" s="2" t="s">
        <v>10</v>
      </c>
      <c r="B37" s="49">
        <v>1957987409</v>
      </c>
      <c r="C37" s="49">
        <v>1995239251</v>
      </c>
      <c r="D37" s="49">
        <v>1820290527</v>
      </c>
      <c r="E37" s="49">
        <v>1799176236</v>
      </c>
      <c r="F37" s="49">
        <v>2033081642</v>
      </c>
    </row>
    <row r="38" spans="1:6">
      <c r="A38" s="2" t="s">
        <v>11</v>
      </c>
      <c r="B38" s="49">
        <v>2696131085</v>
      </c>
      <c r="C38" s="49">
        <v>2528368452</v>
      </c>
      <c r="D38" s="49">
        <v>2437822336</v>
      </c>
      <c r="E38" s="49">
        <v>2470181260</v>
      </c>
      <c r="F38" s="49">
        <v>2733231933</v>
      </c>
    </row>
    <row r="39" spans="1:6">
      <c r="A39" s="2" t="s">
        <v>12</v>
      </c>
      <c r="B39" s="49">
        <v>1473173307</v>
      </c>
      <c r="C39" s="49">
        <v>1452769739</v>
      </c>
      <c r="D39" s="49">
        <v>1306664509</v>
      </c>
      <c r="E39" s="49">
        <v>1375065210</v>
      </c>
      <c r="F39" s="49">
        <v>1635155453</v>
      </c>
    </row>
    <row r="40" spans="1:6">
      <c r="A40" s="2" t="s">
        <v>13</v>
      </c>
      <c r="B40" s="49">
        <v>210464237</v>
      </c>
      <c r="C40" s="49">
        <v>243303748</v>
      </c>
      <c r="D40" s="49">
        <v>207010174</v>
      </c>
      <c r="E40" s="49">
        <v>194174673</v>
      </c>
      <c r="F40" s="49">
        <v>207684480</v>
      </c>
    </row>
    <row r="41" spans="1:6">
      <c r="A41" s="2" t="s">
        <v>14</v>
      </c>
      <c r="B41" s="49">
        <v>218861901</v>
      </c>
      <c r="C41" s="49">
        <v>216090595</v>
      </c>
      <c r="D41" s="49">
        <v>192289969</v>
      </c>
      <c r="E41" s="49">
        <v>132765182</v>
      </c>
      <c r="F41" s="49">
        <v>147747463</v>
      </c>
    </row>
    <row r="42" spans="1:6">
      <c r="A42" s="2" t="s">
        <v>15</v>
      </c>
      <c r="B42" s="49">
        <v>119856645</v>
      </c>
      <c r="C42" s="49">
        <v>137725985</v>
      </c>
      <c r="D42" s="49">
        <v>158036895</v>
      </c>
      <c r="E42" s="49">
        <v>147955467</v>
      </c>
      <c r="F42" s="49">
        <v>148679170</v>
      </c>
    </row>
    <row r="43" spans="1:6">
      <c r="A43" s="2" t="s">
        <v>16</v>
      </c>
      <c r="B43" s="49">
        <v>160225474</v>
      </c>
      <c r="C43" s="49">
        <v>228463329</v>
      </c>
      <c r="D43" s="49">
        <v>197341322</v>
      </c>
      <c r="E43" s="49">
        <v>128122562</v>
      </c>
      <c r="F43" s="49">
        <v>192734420</v>
      </c>
    </row>
    <row r="44" spans="1:6">
      <c r="A44" s="2" t="s">
        <v>17</v>
      </c>
      <c r="B44" s="49">
        <v>343002044</v>
      </c>
      <c r="C44" s="49">
        <v>506960113</v>
      </c>
      <c r="D44" s="49">
        <v>440736123</v>
      </c>
      <c r="E44" s="49">
        <v>482449418</v>
      </c>
      <c r="F44" s="49">
        <v>436206101</v>
      </c>
    </row>
    <row r="45" spans="1:6">
      <c r="A45" s="2" t="s">
        <v>18</v>
      </c>
      <c r="B45" s="49">
        <v>69338464</v>
      </c>
      <c r="C45" s="49">
        <v>87260842</v>
      </c>
      <c r="D45" s="49">
        <v>69079180</v>
      </c>
      <c r="E45" s="49">
        <v>78098738</v>
      </c>
      <c r="F45" s="49">
        <v>121656792</v>
      </c>
    </row>
    <row r="47" spans="1:6" ht="15.75" thickBot="1">
      <c r="B47" t="s">
        <v>58</v>
      </c>
    </row>
    <row r="48" spans="1:6">
      <c r="B48" s="13">
        <v>2014</v>
      </c>
      <c r="C48" s="13">
        <v>2015</v>
      </c>
      <c r="D48" s="13">
        <v>2016</v>
      </c>
      <c r="E48" s="14">
        <v>2017</v>
      </c>
      <c r="F48" s="14">
        <v>2018</v>
      </c>
    </row>
    <row r="49" spans="1:6">
      <c r="A49" s="2" t="s">
        <v>0</v>
      </c>
      <c r="B49" s="49">
        <v>59058125660</v>
      </c>
      <c r="C49" s="49">
        <v>54250128302</v>
      </c>
      <c r="D49" s="49">
        <v>53039267994</v>
      </c>
      <c r="E49" s="49">
        <v>55927594349</v>
      </c>
      <c r="F49" s="49">
        <v>58666053102</v>
      </c>
    </row>
    <row r="50" spans="1:6">
      <c r="A50" s="2" t="s">
        <v>1</v>
      </c>
      <c r="B50" s="49">
        <v>10214208110</v>
      </c>
      <c r="C50" s="49">
        <v>9524849792</v>
      </c>
      <c r="D50" s="49">
        <v>9608296317</v>
      </c>
      <c r="E50" s="49">
        <v>9991975107</v>
      </c>
      <c r="F50" s="49">
        <v>9769676657</v>
      </c>
    </row>
    <row r="51" spans="1:6">
      <c r="A51" s="2" t="s">
        <v>2</v>
      </c>
      <c r="B51" s="49">
        <v>4801048811</v>
      </c>
      <c r="C51" s="49">
        <v>4162315814</v>
      </c>
      <c r="D51" s="49">
        <v>3852099661</v>
      </c>
      <c r="E51" s="49">
        <v>4096694990</v>
      </c>
      <c r="F51" s="49">
        <v>4249201216</v>
      </c>
    </row>
    <row r="52" spans="1:6">
      <c r="A52" s="2" t="s">
        <v>3</v>
      </c>
      <c r="B52" s="49">
        <v>4651773638</v>
      </c>
      <c r="C52" s="49">
        <v>4354135540</v>
      </c>
      <c r="D52" s="49">
        <v>4193068871</v>
      </c>
      <c r="E52" s="49">
        <v>4263575916</v>
      </c>
      <c r="F52" s="49">
        <v>4696256021</v>
      </c>
    </row>
    <row r="53" spans="1:6">
      <c r="A53" s="2" t="s">
        <v>4</v>
      </c>
      <c r="B53" s="49">
        <v>2897036955</v>
      </c>
      <c r="C53" s="49">
        <v>2592590142</v>
      </c>
      <c r="D53" s="49">
        <v>2556988546</v>
      </c>
      <c r="E53" s="49">
        <v>2656207460</v>
      </c>
      <c r="F53" s="49">
        <v>2940734483</v>
      </c>
    </row>
    <row r="54" spans="1:6">
      <c r="A54" s="2" t="s">
        <v>5</v>
      </c>
      <c r="B54" s="49">
        <v>1911135340</v>
      </c>
      <c r="C54" s="49">
        <v>1782215110</v>
      </c>
      <c r="D54" s="49">
        <v>1840803936</v>
      </c>
      <c r="E54" s="49">
        <v>1964669967</v>
      </c>
      <c r="F54" s="49">
        <v>2158554338</v>
      </c>
    </row>
    <row r="55" spans="1:6">
      <c r="A55" s="2" t="s">
        <v>6</v>
      </c>
      <c r="B55" s="49">
        <v>2330464094</v>
      </c>
      <c r="C55" s="49">
        <v>2079262990</v>
      </c>
      <c r="D55" s="49">
        <v>2013991035</v>
      </c>
      <c r="E55" s="49">
        <v>2200119610</v>
      </c>
      <c r="F55" s="49">
        <v>2314479164</v>
      </c>
    </row>
    <row r="56" spans="1:6">
      <c r="A56" s="2" t="s">
        <v>7</v>
      </c>
      <c r="B56" s="49">
        <v>3373230310</v>
      </c>
      <c r="C56" s="49">
        <v>3073573922</v>
      </c>
      <c r="D56" s="49">
        <v>2947980639</v>
      </c>
      <c r="E56" s="49">
        <v>3097467057</v>
      </c>
      <c r="F56" s="49">
        <v>3222396250</v>
      </c>
    </row>
    <row r="57" spans="1:6">
      <c r="A57" s="2" t="s">
        <v>8</v>
      </c>
      <c r="B57" s="49">
        <v>3165886996</v>
      </c>
      <c r="C57" s="49">
        <v>2979800976</v>
      </c>
      <c r="D57" s="49">
        <v>2754007633</v>
      </c>
      <c r="E57" s="49">
        <v>2958208219</v>
      </c>
      <c r="F57" s="49">
        <v>2998203882</v>
      </c>
    </row>
    <row r="58" spans="1:6">
      <c r="A58" s="2" t="s">
        <v>9</v>
      </c>
      <c r="B58" s="49">
        <v>5458152556</v>
      </c>
      <c r="C58" s="49">
        <v>5085933148</v>
      </c>
      <c r="D58" s="49">
        <v>4926210462</v>
      </c>
      <c r="E58" s="49">
        <v>5319379703</v>
      </c>
      <c r="F58" s="49">
        <v>5391909357</v>
      </c>
    </row>
    <row r="59" spans="1:6">
      <c r="A59" s="2" t="s">
        <v>10</v>
      </c>
      <c r="B59" s="49">
        <v>5597939804</v>
      </c>
      <c r="C59" s="49">
        <v>4982487275</v>
      </c>
      <c r="D59" s="49">
        <v>4996393642</v>
      </c>
      <c r="E59" s="49">
        <v>5355395046</v>
      </c>
      <c r="F59" s="49">
        <v>5793799141</v>
      </c>
    </row>
    <row r="60" spans="1:6">
      <c r="A60" s="2" t="s">
        <v>11</v>
      </c>
      <c r="B60" s="49">
        <v>7689274710</v>
      </c>
      <c r="C60" s="49">
        <v>6631923533</v>
      </c>
      <c r="D60" s="49">
        <v>6914627477</v>
      </c>
      <c r="E60" s="49">
        <v>7091406033</v>
      </c>
      <c r="F60" s="49">
        <v>7914473660</v>
      </c>
    </row>
    <row r="61" spans="1:6">
      <c r="A61" s="2" t="s">
        <v>12</v>
      </c>
      <c r="B61" s="49">
        <v>4357857996</v>
      </c>
      <c r="C61" s="49">
        <v>4111774745</v>
      </c>
      <c r="D61" s="49">
        <v>4036854727</v>
      </c>
      <c r="E61" s="49">
        <v>4587104218</v>
      </c>
      <c r="F61" s="49">
        <v>4672486390</v>
      </c>
    </row>
    <row r="62" spans="1:6">
      <c r="A62" s="2" t="s">
        <v>13</v>
      </c>
      <c r="B62" s="49">
        <v>501841016</v>
      </c>
      <c r="C62" s="49">
        <v>505244889</v>
      </c>
      <c r="D62" s="49">
        <v>502482986</v>
      </c>
      <c r="E62" s="49">
        <v>487869209</v>
      </c>
      <c r="F62" s="49">
        <v>495798866</v>
      </c>
    </row>
    <row r="63" spans="1:6">
      <c r="A63" s="2" t="s">
        <v>14</v>
      </c>
      <c r="B63" s="49">
        <v>458154614</v>
      </c>
      <c r="C63" s="49">
        <v>508018220</v>
      </c>
      <c r="D63" s="49">
        <v>343691049</v>
      </c>
      <c r="E63" s="49">
        <v>330115069</v>
      </c>
      <c r="F63" s="49">
        <v>370335292</v>
      </c>
    </row>
    <row r="64" spans="1:6">
      <c r="A64" s="2" t="s">
        <v>15</v>
      </c>
      <c r="B64" s="49">
        <v>179019760</v>
      </c>
      <c r="C64" s="49">
        <v>208553351</v>
      </c>
      <c r="D64" s="49">
        <v>122450363</v>
      </c>
      <c r="E64" s="49">
        <v>118053368</v>
      </c>
      <c r="F64" s="49">
        <v>173110473</v>
      </c>
    </row>
    <row r="65" spans="1:6">
      <c r="A65" s="2" t="s">
        <v>16</v>
      </c>
      <c r="B65" s="49">
        <v>402291716</v>
      </c>
      <c r="C65" s="49">
        <v>410873880</v>
      </c>
      <c r="D65" s="49">
        <v>311238570</v>
      </c>
      <c r="E65" s="49">
        <v>237921947</v>
      </c>
      <c r="F65" s="49">
        <v>239409351</v>
      </c>
    </row>
    <row r="66" spans="1:6">
      <c r="A66" s="2" t="s">
        <v>17</v>
      </c>
      <c r="B66" s="49">
        <v>975398597</v>
      </c>
      <c r="C66" s="49">
        <v>1147936033</v>
      </c>
      <c r="D66" s="49">
        <v>1004770551</v>
      </c>
      <c r="E66" s="49">
        <v>1058440403</v>
      </c>
      <c r="F66" s="49">
        <v>1113868454</v>
      </c>
    </row>
    <row r="67" spans="1:6">
      <c r="A67" s="2" t="s">
        <v>18</v>
      </c>
      <c r="B67" s="49">
        <v>93410636</v>
      </c>
      <c r="C67" s="49">
        <v>108638939</v>
      </c>
      <c r="D67" s="49">
        <v>113311530</v>
      </c>
      <c r="E67" s="49">
        <v>112991028</v>
      </c>
      <c r="F67" s="49">
        <v>151360109</v>
      </c>
    </row>
    <row r="70" spans="1:6" ht="15.75" thickBot="1">
      <c r="B70" t="s">
        <v>59</v>
      </c>
    </row>
    <row r="71" spans="1:6">
      <c r="B71" s="13">
        <v>2014</v>
      </c>
      <c r="C71" s="13">
        <v>2015</v>
      </c>
      <c r="D71" s="13">
        <v>2016</v>
      </c>
      <c r="E71" s="14">
        <v>2017</v>
      </c>
      <c r="F71" s="14">
        <v>2018</v>
      </c>
    </row>
    <row r="72" spans="1:6">
      <c r="A72" s="2" t="s">
        <v>1</v>
      </c>
      <c r="B72" s="50">
        <f t="shared" ref="B72:F81" si="0">+(B6+B28)/B50</f>
        <v>0.85174578012391799</v>
      </c>
      <c r="C72" s="50">
        <f t="shared" si="0"/>
        <v>0.97247655493526131</v>
      </c>
      <c r="D72" s="50">
        <f t="shared" si="0"/>
        <v>1.0277753312549094</v>
      </c>
      <c r="E72" s="50">
        <f t="shared" si="0"/>
        <v>1.0163922939404897</v>
      </c>
      <c r="F72" s="50">
        <f t="shared" si="0"/>
        <v>1.0513441155333008</v>
      </c>
    </row>
    <row r="73" spans="1:6">
      <c r="A73" s="2" t="s">
        <v>2</v>
      </c>
      <c r="B73" s="50">
        <f t="shared" si="0"/>
        <v>0.93337673483611661</v>
      </c>
      <c r="C73" s="50">
        <f t="shared" si="0"/>
        <v>1.0737176847484644</v>
      </c>
      <c r="D73" s="50">
        <f t="shared" si="0"/>
        <v>1.1336725932127953</v>
      </c>
      <c r="E73" s="50">
        <f t="shared" si="0"/>
        <v>1.0876412727519165</v>
      </c>
      <c r="F73" s="50">
        <f t="shared" si="0"/>
        <v>1.1004540263691762</v>
      </c>
    </row>
    <row r="74" spans="1:6">
      <c r="A74" s="2" t="s">
        <v>3</v>
      </c>
      <c r="B74" s="50">
        <f t="shared" si="0"/>
        <v>0.89468132155058233</v>
      </c>
      <c r="C74" s="50">
        <f t="shared" si="0"/>
        <v>1.0174002509347699</v>
      </c>
      <c r="D74" s="50">
        <f t="shared" si="0"/>
        <v>1.0507905225389751</v>
      </c>
      <c r="E74" s="50">
        <f t="shared" si="0"/>
        <v>1.0209350952717973</v>
      </c>
      <c r="F74" s="50">
        <f t="shared" si="0"/>
        <v>1.0072223396357292</v>
      </c>
    </row>
    <row r="75" spans="1:6">
      <c r="A75" s="2" t="s">
        <v>4</v>
      </c>
      <c r="B75" s="50">
        <f t="shared" si="0"/>
        <v>1.0051062852251396</v>
      </c>
      <c r="C75" s="50">
        <f t="shared" si="0"/>
        <v>1.1335812214933585</v>
      </c>
      <c r="D75" s="50">
        <f t="shared" si="0"/>
        <v>1.0887408523416984</v>
      </c>
      <c r="E75" s="50">
        <f t="shared" si="0"/>
        <v>1.0872913906355794</v>
      </c>
      <c r="F75" s="50">
        <f t="shared" si="0"/>
        <v>1.0336291047599484</v>
      </c>
    </row>
    <row r="76" spans="1:6">
      <c r="A76" s="2" t="s">
        <v>5</v>
      </c>
      <c r="B76" s="50">
        <f t="shared" si="0"/>
        <v>1.0334835082898943</v>
      </c>
      <c r="C76" s="50">
        <f t="shared" si="0"/>
        <v>1.1184434689255889</v>
      </c>
      <c r="D76" s="50">
        <f t="shared" si="0"/>
        <v>1.0575574236494896</v>
      </c>
      <c r="E76" s="50">
        <f t="shared" si="0"/>
        <v>1.0540980972810889</v>
      </c>
      <c r="F76" s="50">
        <f t="shared" si="0"/>
        <v>0.97796663759501801</v>
      </c>
    </row>
    <row r="77" spans="1:6">
      <c r="A77" s="2" t="s">
        <v>6</v>
      </c>
      <c r="B77" s="50">
        <f t="shared" si="0"/>
        <v>0.9919006115354464</v>
      </c>
      <c r="C77" s="50">
        <f t="shared" si="0"/>
        <v>1.1193760338128271</v>
      </c>
      <c r="D77" s="50">
        <f t="shared" si="0"/>
        <v>1.1329094004631455</v>
      </c>
      <c r="E77" s="50">
        <f t="shared" si="0"/>
        <v>1.0615172422375709</v>
      </c>
      <c r="F77" s="50">
        <f t="shared" si="0"/>
        <v>1.0548577191684756</v>
      </c>
    </row>
    <row r="78" spans="1:6">
      <c r="A78" s="2" t="s">
        <v>7</v>
      </c>
      <c r="B78" s="50">
        <f t="shared" si="0"/>
        <v>0.95555205152890965</v>
      </c>
      <c r="C78" s="50">
        <f t="shared" si="0"/>
        <v>1.0792594690032642</v>
      </c>
      <c r="D78" s="50">
        <f t="shared" si="0"/>
        <v>1.1089063794221208</v>
      </c>
      <c r="E78" s="50">
        <f t="shared" si="0"/>
        <v>1.1041298261013273</v>
      </c>
      <c r="F78" s="50">
        <f t="shared" si="0"/>
        <v>1.0906260224824926</v>
      </c>
    </row>
    <row r="79" spans="1:6">
      <c r="A79" s="2" t="s">
        <v>8</v>
      </c>
      <c r="B79" s="50">
        <f t="shared" si="0"/>
        <v>0.86381367511072082</v>
      </c>
      <c r="C79" s="50">
        <f t="shared" si="0"/>
        <v>0.95923478011505958</v>
      </c>
      <c r="D79" s="50">
        <f t="shared" si="0"/>
        <v>1.0202204323374873</v>
      </c>
      <c r="E79" s="50">
        <f t="shared" si="0"/>
        <v>0.96428005090334046</v>
      </c>
      <c r="F79" s="50">
        <f t="shared" si="0"/>
        <v>1.0253773952654766</v>
      </c>
    </row>
    <row r="80" spans="1:6">
      <c r="A80" s="2" t="s">
        <v>9</v>
      </c>
      <c r="B80" s="50">
        <f t="shared" si="0"/>
        <v>0.92274435046040149</v>
      </c>
      <c r="C80" s="50">
        <f t="shared" si="0"/>
        <v>1.0062551577211569</v>
      </c>
      <c r="D80" s="50">
        <f t="shared" si="0"/>
        <v>1.0016514749141874</v>
      </c>
      <c r="E80" s="50">
        <f t="shared" si="0"/>
        <v>0.98895346651662031</v>
      </c>
      <c r="F80" s="50">
        <f t="shared" si="0"/>
        <v>1.0224867561697031</v>
      </c>
    </row>
    <row r="81" spans="1:6">
      <c r="A81" s="2" t="s">
        <v>10</v>
      </c>
      <c r="B81" s="50">
        <f t="shared" si="0"/>
        <v>0.92596758780723754</v>
      </c>
      <c r="C81" s="50">
        <f t="shared" si="0"/>
        <v>1.0599608937285243</v>
      </c>
      <c r="D81" s="50">
        <f t="shared" si="0"/>
        <v>1.0831301390083707</v>
      </c>
      <c r="E81" s="50">
        <f t="shared" si="0"/>
        <v>0.98751212610357264</v>
      </c>
      <c r="F81" s="50">
        <f t="shared" si="0"/>
        <v>0.9812306158095031</v>
      </c>
    </row>
    <row r="82" spans="1:6">
      <c r="A82" s="2" t="s">
        <v>11</v>
      </c>
      <c r="B82" s="50">
        <f t="shared" ref="B82:F89" si="1">+(B16+B38)/B60</f>
        <v>0.98536811035588556</v>
      </c>
      <c r="C82" s="50">
        <f t="shared" si="1"/>
        <v>1.1192110862053875</v>
      </c>
      <c r="D82" s="50">
        <f t="shared" si="1"/>
        <v>1.1026596047814825</v>
      </c>
      <c r="E82" s="50">
        <f t="shared" si="1"/>
        <v>1.087912475621744</v>
      </c>
      <c r="F82" s="50">
        <f t="shared" si="1"/>
        <v>1.0611793437947963</v>
      </c>
    </row>
    <row r="83" spans="1:6">
      <c r="A83" s="2" t="s">
        <v>12</v>
      </c>
      <c r="B83" s="50">
        <f t="shared" si="1"/>
        <v>0.86085417960920629</v>
      </c>
      <c r="C83" s="50">
        <f t="shared" si="1"/>
        <v>0.99595239330164231</v>
      </c>
      <c r="D83" s="50">
        <f t="shared" si="1"/>
        <v>1.0324887571808823</v>
      </c>
      <c r="E83" s="50">
        <f t="shared" si="1"/>
        <v>0.93332590378045777</v>
      </c>
      <c r="F83" s="50">
        <f t="shared" si="1"/>
        <v>1.0440139265980826</v>
      </c>
    </row>
    <row r="84" spans="1:6">
      <c r="A84" s="2" t="s">
        <v>13</v>
      </c>
      <c r="B84" s="50">
        <f t="shared" si="1"/>
        <v>0.94787892147898889</v>
      </c>
      <c r="C84" s="50">
        <f t="shared" si="1"/>
        <v>0.95526533668705749</v>
      </c>
      <c r="D84" s="50">
        <f t="shared" si="1"/>
        <v>0.88562323779854313</v>
      </c>
      <c r="E84" s="50">
        <f t="shared" si="1"/>
        <v>0.98523809072771384</v>
      </c>
      <c r="F84" s="50">
        <f t="shared" si="1"/>
        <v>1.057025753665197</v>
      </c>
    </row>
    <row r="85" spans="1:6">
      <c r="A85" s="2" t="s">
        <v>14</v>
      </c>
      <c r="B85" s="50">
        <f t="shared" si="1"/>
        <v>0.84316829558328965</v>
      </c>
      <c r="C85" s="50">
        <f t="shared" si="1"/>
        <v>0.69829413008061014</v>
      </c>
      <c r="D85" s="50">
        <f t="shared" si="1"/>
        <v>1.0694877538111269</v>
      </c>
      <c r="E85" s="50">
        <f t="shared" si="1"/>
        <v>0.77478766048089731</v>
      </c>
      <c r="F85" s="50">
        <f t="shared" si="1"/>
        <v>0.90163734651570826</v>
      </c>
    </row>
    <row r="86" spans="1:6">
      <c r="A86" s="2" t="s">
        <v>15</v>
      </c>
      <c r="B86" s="50">
        <f t="shared" si="1"/>
        <v>0.96830397940428481</v>
      </c>
      <c r="C86" s="50">
        <f t="shared" si="1"/>
        <v>0.6848950703266331</v>
      </c>
      <c r="D86" s="50">
        <f t="shared" si="1"/>
        <v>1.852837259453449</v>
      </c>
      <c r="E86" s="50">
        <f t="shared" si="1"/>
        <v>1.3846314067041272</v>
      </c>
      <c r="F86" s="50">
        <f t="shared" si="1"/>
        <v>1.2533834738005714</v>
      </c>
    </row>
    <row r="87" spans="1:6">
      <c r="A87" s="2" t="s">
        <v>16</v>
      </c>
      <c r="B87" s="50">
        <f t="shared" si="1"/>
        <v>0.72664821415313463</v>
      </c>
      <c r="C87" s="50">
        <f t="shared" si="1"/>
        <v>0.82742767439974529</v>
      </c>
      <c r="D87" s="50">
        <f t="shared" si="1"/>
        <v>0.89110842849586414</v>
      </c>
      <c r="E87" s="50">
        <f t="shared" si="1"/>
        <v>0.96200493853557778</v>
      </c>
      <c r="F87" s="50">
        <f t="shared" si="1"/>
        <v>1.3795239643751425</v>
      </c>
    </row>
    <row r="88" spans="1:6">
      <c r="A88" s="2" t="s">
        <v>17</v>
      </c>
      <c r="B88" s="50">
        <f t="shared" si="1"/>
        <v>0.72612312769197063</v>
      </c>
      <c r="C88" s="50">
        <f t="shared" si="1"/>
        <v>0.77997798244913186</v>
      </c>
      <c r="D88" s="50">
        <f t="shared" si="1"/>
        <v>0.78865964593741367</v>
      </c>
      <c r="E88" s="50">
        <f t="shared" si="1"/>
        <v>0.85788730043405192</v>
      </c>
      <c r="F88" s="50">
        <f t="shared" si="1"/>
        <v>0.71726128891697649</v>
      </c>
    </row>
    <row r="89" spans="1:6">
      <c r="A89" s="2" t="s">
        <v>18</v>
      </c>
      <c r="B89" s="50">
        <f t="shared" si="1"/>
        <v>0.98735611863300021</v>
      </c>
      <c r="C89" s="50">
        <f t="shared" si="1"/>
        <v>1.0120689230957971</v>
      </c>
      <c r="D89" s="50">
        <f t="shared" si="1"/>
        <v>1.199392806716139</v>
      </c>
      <c r="E89" s="50">
        <f t="shared" si="1"/>
        <v>1.6750625633745009</v>
      </c>
      <c r="F89" s="50">
        <f t="shared" si="1"/>
        <v>1.6444347962249419</v>
      </c>
    </row>
    <row r="90" spans="1:6">
      <c r="A90" s="2" t="s">
        <v>0</v>
      </c>
      <c r="B90" s="50">
        <f>+(B5+B27)/B49</f>
        <v>0.91733205746983737</v>
      </c>
      <c r="C90" s="50">
        <f>+(C5+C27)/C49</f>
        <v>1.0292898006647004</v>
      </c>
      <c r="D90" s="50">
        <f>+(D5+D27)/D49</f>
        <v>1.0581404753049919</v>
      </c>
      <c r="E90" s="50">
        <f>+(E5+E27)/E49</f>
        <v>1.0245867279650762</v>
      </c>
      <c r="F90" s="50">
        <f>+(F5+F27)/F49</f>
        <v>1.0361425326383122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/>
  </sheetViews>
  <sheetFormatPr baseColWidth="10" defaultRowHeight="15"/>
  <sheetData>
    <row r="1" spans="1:15">
      <c r="A1" s="51" t="s">
        <v>64</v>
      </c>
    </row>
    <row r="2" spans="1:15" ht="15.75" thickBot="1">
      <c r="I2" s="52" t="s">
        <v>62</v>
      </c>
      <c r="O2" s="52" t="s">
        <v>63</v>
      </c>
    </row>
    <row r="3" spans="1:15">
      <c r="A3" s="1"/>
      <c r="B3" s="13">
        <v>2014</v>
      </c>
      <c r="C3" s="13">
        <v>2015</v>
      </c>
      <c r="D3" s="13">
        <v>2016</v>
      </c>
      <c r="E3" s="14">
        <v>2017</v>
      </c>
      <c r="F3" s="14">
        <v>2018</v>
      </c>
    </row>
    <row r="4" spans="1:15">
      <c r="A4" s="2" t="s">
        <v>0</v>
      </c>
      <c r="B4" s="16">
        <v>845.85535453343482</v>
      </c>
      <c r="C4" s="16">
        <v>773.09888752458994</v>
      </c>
      <c r="D4" s="16">
        <v>752.04244863500446</v>
      </c>
      <c r="E4" s="16">
        <v>788.96002894503283</v>
      </c>
      <c r="F4" s="16">
        <v>823.94260352986885</v>
      </c>
    </row>
    <row r="5" spans="1:15">
      <c r="A5" s="2" t="s">
        <v>1</v>
      </c>
      <c r="B5" s="16">
        <v>838.89159087037785</v>
      </c>
      <c r="C5" s="16">
        <v>779.04966971862655</v>
      </c>
      <c r="D5" s="16">
        <v>781.59364021380259</v>
      </c>
      <c r="E5" s="16">
        <v>808.29882822264256</v>
      </c>
      <c r="F5" s="16">
        <v>786.56232203136562</v>
      </c>
    </row>
    <row r="6" spans="1:15">
      <c r="A6" s="2" t="s">
        <v>2</v>
      </c>
      <c r="B6" s="16">
        <v>834.01684224386986</v>
      </c>
      <c r="C6" s="16">
        <v>721.64278895682503</v>
      </c>
      <c r="D6" s="16">
        <v>667.62862454729986</v>
      </c>
      <c r="E6" s="16">
        <v>709.81718724091343</v>
      </c>
      <c r="F6" s="16">
        <v>735.86517662612187</v>
      </c>
    </row>
    <row r="7" spans="1:15">
      <c r="A7" s="2" t="s">
        <v>3</v>
      </c>
      <c r="B7" s="16">
        <v>752.91556754581768</v>
      </c>
      <c r="C7" s="16">
        <v>703.34390362453132</v>
      </c>
      <c r="D7" s="16">
        <v>675.83020274734247</v>
      </c>
      <c r="E7" s="16">
        <v>685.75894012040578</v>
      </c>
      <c r="F7" s="16">
        <v>755.0775264455666</v>
      </c>
    </row>
    <row r="8" spans="1:15">
      <c r="A8" s="2" t="s">
        <v>4</v>
      </c>
      <c r="B8" s="16">
        <v>810.84331807295484</v>
      </c>
      <c r="C8" s="16">
        <v>723.85195403916282</v>
      </c>
      <c r="D8" s="16">
        <v>712.56628846885906</v>
      </c>
      <c r="E8" s="16">
        <v>738.28945356950078</v>
      </c>
      <c r="F8" s="16">
        <v>816.46767220735762</v>
      </c>
    </row>
    <row r="9" spans="1:15">
      <c r="A9" s="2" t="s">
        <v>5</v>
      </c>
      <c r="B9" s="16">
        <v>703.28934314262335</v>
      </c>
      <c r="C9" s="16">
        <v>654.41846588603698</v>
      </c>
      <c r="D9" s="16">
        <v>674.50136581837523</v>
      </c>
      <c r="E9" s="16">
        <v>718.17877540367328</v>
      </c>
      <c r="F9" s="16">
        <v>789.27329741928577</v>
      </c>
    </row>
    <row r="10" spans="1:15">
      <c r="A10" s="2" t="s">
        <v>6</v>
      </c>
      <c r="B10" s="16">
        <v>770.42911430527579</v>
      </c>
      <c r="C10" s="16">
        <v>687.32376622973084</v>
      </c>
      <c r="D10" s="16">
        <v>665.51419461519299</v>
      </c>
      <c r="E10" s="16">
        <v>727.34208278289759</v>
      </c>
      <c r="F10" s="16">
        <v>765.53666902388147</v>
      </c>
    </row>
    <row r="11" spans="1:15">
      <c r="A11" s="2" t="s">
        <v>7</v>
      </c>
      <c r="B11" s="16">
        <v>862.53278640947747</v>
      </c>
      <c r="C11" s="16">
        <v>779.59706999286755</v>
      </c>
      <c r="D11" s="16">
        <v>742.54194810232434</v>
      </c>
      <c r="E11" s="16">
        <v>774.19102288780448</v>
      </c>
      <c r="F11" s="16">
        <v>799.90295356764477</v>
      </c>
    </row>
    <row r="12" spans="1:15">
      <c r="A12" s="2" t="s">
        <v>8</v>
      </c>
      <c r="B12" s="16">
        <v>890.08242299992105</v>
      </c>
      <c r="C12" s="16">
        <v>832.82586516263552</v>
      </c>
      <c r="D12" s="16">
        <v>764.79817409801831</v>
      </c>
      <c r="E12" s="16">
        <v>817.34286639484606</v>
      </c>
      <c r="F12" s="16">
        <v>824.13951089903992</v>
      </c>
    </row>
    <row r="13" spans="1:15">
      <c r="A13" s="2" t="s">
        <v>9</v>
      </c>
      <c r="B13" s="16">
        <v>862.3515780845587</v>
      </c>
      <c r="C13" s="16">
        <v>798.50589011811633</v>
      </c>
      <c r="D13" s="16">
        <v>768.77623137833848</v>
      </c>
      <c r="E13" s="16">
        <v>825.51353131000997</v>
      </c>
      <c r="F13" s="16">
        <v>832.26163291180853</v>
      </c>
    </row>
    <row r="14" spans="1:15">
      <c r="A14" s="2" t="s">
        <v>10</v>
      </c>
      <c r="B14" s="16">
        <v>897.90377858269551</v>
      </c>
      <c r="C14" s="16">
        <v>791.66756439534959</v>
      </c>
      <c r="D14" s="16">
        <v>786.07863754167454</v>
      </c>
      <c r="E14" s="16">
        <v>836.07438499204966</v>
      </c>
      <c r="F14" s="16">
        <v>897.61255923418014</v>
      </c>
    </row>
    <row r="15" spans="1:15">
      <c r="A15" s="2" t="s">
        <v>11</v>
      </c>
      <c r="B15" s="16">
        <v>923.78351944501446</v>
      </c>
      <c r="C15" s="16">
        <v>790.43999159969042</v>
      </c>
      <c r="D15" s="16">
        <v>817.81287397883204</v>
      </c>
      <c r="E15" s="16">
        <v>832.37643104559322</v>
      </c>
      <c r="F15" s="16">
        <v>922.77020864155111</v>
      </c>
    </row>
    <row r="16" spans="1:15">
      <c r="A16" s="2" t="s">
        <v>12</v>
      </c>
      <c r="B16" s="16">
        <v>792.64594054925351</v>
      </c>
      <c r="C16" s="16">
        <v>744.3702548775035</v>
      </c>
      <c r="D16" s="16">
        <v>727.74068622449261</v>
      </c>
      <c r="E16" s="16">
        <v>821.68839389273865</v>
      </c>
      <c r="F16" s="16">
        <v>832.11649379904452</v>
      </c>
    </row>
    <row r="17" spans="1:6">
      <c r="A17" s="2" t="s">
        <v>13</v>
      </c>
      <c r="B17" s="16">
        <v>1266.606806003902</v>
      </c>
      <c r="C17" s="16">
        <v>1260.2891747485633</v>
      </c>
      <c r="D17" s="16">
        <v>1230.8700059279727</v>
      </c>
      <c r="E17" s="16">
        <v>1176.1949752402443</v>
      </c>
      <c r="F17" s="16">
        <v>1178.0052889184565</v>
      </c>
    </row>
    <row r="18" spans="1:6">
      <c r="A18" s="2" t="s">
        <v>14</v>
      </c>
      <c r="B18" s="16">
        <v>1079.7537059818908</v>
      </c>
      <c r="C18" s="16">
        <v>1197.4275558740201</v>
      </c>
      <c r="D18" s="16">
        <v>810.64180586545399</v>
      </c>
      <c r="E18" s="16">
        <v>782.75102492785788</v>
      </c>
      <c r="F18" s="16">
        <v>880.12665201116988</v>
      </c>
    </row>
    <row r="19" spans="1:6">
      <c r="A19" s="2" t="s">
        <v>15</v>
      </c>
      <c r="B19" s="16">
        <v>741.64809989187222</v>
      </c>
      <c r="C19" s="16">
        <v>856.59098694289617</v>
      </c>
      <c r="D19" s="16">
        <v>493.64198665618511</v>
      </c>
      <c r="E19" s="16">
        <v>460.03899990647506</v>
      </c>
      <c r="F19" s="16">
        <v>655.11600263392927</v>
      </c>
    </row>
    <row r="20" spans="1:6">
      <c r="A20" s="2" t="s">
        <v>16</v>
      </c>
      <c r="B20" s="16">
        <v>986.1202880716944</v>
      </c>
      <c r="C20" s="16">
        <v>1016.7352039414914</v>
      </c>
      <c r="D20" s="16">
        <v>775.85614039461052</v>
      </c>
      <c r="E20" s="16">
        <v>595.08902250824769</v>
      </c>
      <c r="F20" s="16">
        <v>603.00369495350458</v>
      </c>
    </row>
    <row r="21" spans="1:6">
      <c r="A21" s="2" t="s">
        <v>17</v>
      </c>
      <c r="B21" s="16">
        <v>1155.3227920143556</v>
      </c>
      <c r="C21" s="16">
        <v>1349.5492430699489</v>
      </c>
      <c r="D21" s="16">
        <v>1180.1170649835099</v>
      </c>
      <c r="E21" s="16">
        <v>1231.2385817566349</v>
      </c>
      <c r="F21" s="16">
        <v>1283.2083236370925</v>
      </c>
    </row>
    <row r="22" spans="1:6">
      <c r="A22" s="2" t="s">
        <v>18</v>
      </c>
      <c r="B22" s="16">
        <v>410.58934400216611</v>
      </c>
      <c r="C22" s="16">
        <v>459.04177895637969</v>
      </c>
      <c r="D22" s="16">
        <v>460.94313280889611</v>
      </c>
      <c r="E22" s="16">
        <v>443.1260515274945</v>
      </c>
      <c r="F22" s="16">
        <v>573.01468121916957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K3" sqref="K3:L22"/>
    </sheetView>
  </sheetViews>
  <sheetFormatPr baseColWidth="10" defaultRowHeight="15"/>
  <sheetData>
    <row r="1" spans="1:19">
      <c r="A1" s="54" t="s">
        <v>68</v>
      </c>
    </row>
    <row r="2" spans="1:19" ht="15.75" thickBot="1">
      <c r="B2" t="s">
        <v>65</v>
      </c>
      <c r="H2" t="s">
        <v>66</v>
      </c>
      <c r="N2" t="s">
        <v>67</v>
      </c>
      <c r="S2" s="17" t="s">
        <v>21</v>
      </c>
    </row>
    <row r="3" spans="1:19">
      <c r="B3" s="13">
        <v>2014</v>
      </c>
      <c r="C3" s="13">
        <v>2015</v>
      </c>
      <c r="D3" s="13">
        <v>2016</v>
      </c>
      <c r="E3" s="14">
        <v>2017</v>
      </c>
      <c r="F3" s="14">
        <v>2018</v>
      </c>
      <c r="H3" s="13">
        <v>2014</v>
      </c>
      <c r="I3" s="13">
        <v>2015</v>
      </c>
      <c r="J3" s="13">
        <v>2016</v>
      </c>
      <c r="K3" s="13">
        <v>2017</v>
      </c>
      <c r="L3" s="13">
        <v>2018</v>
      </c>
      <c r="N3" s="13">
        <v>2014</v>
      </c>
      <c r="O3" s="13">
        <v>2015</v>
      </c>
      <c r="P3" s="13">
        <v>2016</v>
      </c>
      <c r="Q3" s="14">
        <v>2017</v>
      </c>
      <c r="R3" s="14">
        <v>2018</v>
      </c>
      <c r="S3" s="17" t="s">
        <v>20</v>
      </c>
    </row>
    <row r="4" spans="1:19" ht="15.75" thickBot="1">
      <c r="A4" s="2" t="s">
        <v>0</v>
      </c>
      <c r="B4" s="49">
        <v>20042755377</v>
      </c>
      <c r="C4" s="49">
        <v>20434827269</v>
      </c>
      <c r="D4" s="49">
        <v>18128620401</v>
      </c>
      <c r="E4" s="49">
        <v>17808576500</v>
      </c>
      <c r="F4" s="49">
        <v>18036313039</v>
      </c>
      <c r="G4" s="44" t="s">
        <v>0</v>
      </c>
      <c r="H4" s="47">
        <v>69820596.799999997</v>
      </c>
      <c r="I4" s="47">
        <v>70172301.599999994</v>
      </c>
      <c r="J4" s="47">
        <v>70526960.400000006</v>
      </c>
      <c r="K4" s="47">
        <v>70887741.200000003</v>
      </c>
      <c r="L4" s="47">
        <v>71201626</v>
      </c>
      <c r="N4" s="53">
        <f>+B4/H4</f>
        <v>287.06078572218678</v>
      </c>
      <c r="O4" s="53">
        <f t="shared" ref="O4:R4" si="0">+C4/I4</f>
        <v>291.20930627990123</v>
      </c>
      <c r="P4" s="53">
        <f t="shared" si="0"/>
        <v>257.04525330713102</v>
      </c>
      <c r="Q4" s="53">
        <f t="shared" si="0"/>
        <v>251.2222310731492</v>
      </c>
      <c r="R4" s="53">
        <f t="shared" si="0"/>
        <v>253.31321842284893</v>
      </c>
      <c r="S4" s="8">
        <f>+(R4/N4)^(0.25)-1</f>
        <v>-3.0783060566596077E-2</v>
      </c>
    </row>
    <row r="5" spans="1:19">
      <c r="A5" s="2" t="s">
        <v>1</v>
      </c>
      <c r="B5" s="49">
        <v>4093637358</v>
      </c>
      <c r="C5" s="49">
        <v>4119095064</v>
      </c>
      <c r="D5" s="49">
        <v>3576534165</v>
      </c>
      <c r="E5" s="49">
        <v>3523665639</v>
      </c>
      <c r="F5" s="49">
        <v>3329890681</v>
      </c>
      <c r="G5" s="45" t="s">
        <v>35</v>
      </c>
      <c r="H5" s="41">
        <v>12175838</v>
      </c>
      <c r="I5" s="41">
        <v>12226242</v>
      </c>
      <c r="J5" s="41">
        <v>12293212</v>
      </c>
      <c r="K5" s="41">
        <v>12361734</v>
      </c>
      <c r="L5" s="41">
        <v>12420728</v>
      </c>
      <c r="N5" s="53">
        <f t="shared" ref="N5:N22" si="1">+B5/H5</f>
        <v>336.20990670210955</v>
      </c>
      <c r="O5" s="53">
        <f t="shared" ref="O5:O22" si="2">+C5/I5</f>
        <v>336.90606353121427</v>
      </c>
      <c r="P5" s="53">
        <f t="shared" ref="P5:P22" si="3">+D5/J5</f>
        <v>290.9356940236612</v>
      </c>
      <c r="Q5" s="53">
        <f t="shared" ref="Q5:Q22" si="4">+E5/K5</f>
        <v>285.04622725258446</v>
      </c>
      <c r="R5" s="53">
        <f t="shared" ref="R5:R22" si="5">+F5/L5</f>
        <v>268.09142596150565</v>
      </c>
      <c r="S5" s="8">
        <f t="shared" ref="S5:S22" si="6">+(R5/N5)^(0.25)-1</f>
        <v>-5.5029818365938565E-2</v>
      </c>
    </row>
    <row r="6" spans="1:19">
      <c r="A6" s="2" t="s">
        <v>2</v>
      </c>
      <c r="B6" s="49">
        <v>1690306428</v>
      </c>
      <c r="C6" s="49">
        <v>1571634868</v>
      </c>
      <c r="D6" s="49">
        <v>1231512037</v>
      </c>
      <c r="E6" s="49">
        <v>1325825431</v>
      </c>
      <c r="F6" s="49">
        <v>1117476327</v>
      </c>
      <c r="G6" s="45" t="s">
        <v>2</v>
      </c>
      <c r="H6" s="41">
        <v>5756537</v>
      </c>
      <c r="I6" s="41">
        <v>5767834</v>
      </c>
      <c r="J6" s="41">
        <v>5769824</v>
      </c>
      <c r="K6" s="41">
        <v>5771479</v>
      </c>
      <c r="L6" s="41">
        <v>5774429</v>
      </c>
      <c r="N6" s="53">
        <f t="shared" si="1"/>
        <v>293.63251343646363</v>
      </c>
      <c r="O6" s="53">
        <f t="shared" si="2"/>
        <v>272.48268032679164</v>
      </c>
      <c r="P6" s="53">
        <f t="shared" si="3"/>
        <v>213.44013907529936</v>
      </c>
      <c r="Q6" s="53">
        <f t="shared" si="4"/>
        <v>229.72022093470321</v>
      </c>
      <c r="R6" s="53">
        <f t="shared" si="5"/>
        <v>193.52152862213737</v>
      </c>
      <c r="S6" s="8">
        <f t="shared" si="6"/>
        <v>-9.8986525532350877E-2</v>
      </c>
    </row>
    <row r="7" spans="1:19">
      <c r="A7" s="2" t="s">
        <v>3</v>
      </c>
      <c r="B7" s="49">
        <v>1531952379</v>
      </c>
      <c r="C7" s="49">
        <v>1759622989</v>
      </c>
      <c r="D7" s="49">
        <v>1427467753</v>
      </c>
      <c r="E7" s="49">
        <v>1374155704</v>
      </c>
      <c r="F7" s="49">
        <v>1611099471</v>
      </c>
      <c r="G7" s="45" t="s">
        <v>3</v>
      </c>
      <c r="H7" s="41">
        <v>6178347</v>
      </c>
      <c r="I7" s="41">
        <v>6190621</v>
      </c>
      <c r="J7" s="41">
        <v>6204323</v>
      </c>
      <c r="K7" s="41">
        <v>6217310</v>
      </c>
      <c r="L7" s="41">
        <v>6219568</v>
      </c>
      <c r="N7" s="53">
        <f t="shared" si="1"/>
        <v>247.95505642528656</v>
      </c>
      <c r="O7" s="53">
        <f t="shared" si="2"/>
        <v>284.24014149792083</v>
      </c>
      <c r="P7" s="53">
        <f t="shared" si="3"/>
        <v>230.07631179098831</v>
      </c>
      <c r="Q7" s="53">
        <f t="shared" si="4"/>
        <v>221.02094056754447</v>
      </c>
      <c r="R7" s="53">
        <f t="shared" si="5"/>
        <v>259.0371985642733</v>
      </c>
      <c r="S7" s="8">
        <f t="shared" si="6"/>
        <v>1.0991004511635039E-2</v>
      </c>
    </row>
    <row r="8" spans="1:19">
      <c r="A8" s="2" t="s">
        <v>4</v>
      </c>
      <c r="B8" s="49">
        <v>767115494</v>
      </c>
      <c r="C8" s="49">
        <v>866217513</v>
      </c>
      <c r="D8" s="49">
        <v>627049961</v>
      </c>
      <c r="E8" s="49">
        <v>699294867</v>
      </c>
      <c r="F8" s="49">
        <v>885303444</v>
      </c>
      <c r="G8" s="45" t="s">
        <v>4</v>
      </c>
      <c r="H8" s="41">
        <v>3572869</v>
      </c>
      <c r="I8" s="41">
        <v>3581658</v>
      </c>
      <c r="J8" s="41">
        <v>3588422</v>
      </c>
      <c r="K8" s="41">
        <v>3597786</v>
      </c>
      <c r="L8" s="41">
        <v>3601777</v>
      </c>
      <c r="N8" s="53">
        <f t="shared" si="1"/>
        <v>214.70574319965272</v>
      </c>
      <c r="O8" s="53">
        <f t="shared" si="2"/>
        <v>241.84819237347619</v>
      </c>
      <c r="P8" s="53">
        <f t="shared" si="3"/>
        <v>174.74253613426737</v>
      </c>
      <c r="Q8" s="53">
        <f t="shared" si="4"/>
        <v>194.36811055465779</v>
      </c>
      <c r="R8" s="53">
        <f t="shared" si="5"/>
        <v>245.79629555077952</v>
      </c>
      <c r="S8" s="8">
        <f t="shared" si="6"/>
        <v>3.4386676423660223E-2</v>
      </c>
    </row>
    <row r="9" spans="1:19">
      <c r="A9" s="2" t="s">
        <v>5</v>
      </c>
      <c r="B9" s="49">
        <v>567303976</v>
      </c>
      <c r="C9" s="49">
        <v>614128959</v>
      </c>
      <c r="D9" s="49">
        <v>582493792</v>
      </c>
      <c r="E9" s="49">
        <v>520282879</v>
      </c>
      <c r="F9" s="49">
        <v>621641880</v>
      </c>
      <c r="G9" s="45" t="s">
        <v>5</v>
      </c>
      <c r="H9" s="41">
        <v>2717424</v>
      </c>
      <c r="I9" s="41">
        <v>2723357</v>
      </c>
      <c r="J9" s="41">
        <v>2729133</v>
      </c>
      <c r="K9" s="41">
        <v>2735628</v>
      </c>
      <c r="L9" s="41">
        <v>2734863</v>
      </c>
      <c r="N9" s="53">
        <f t="shared" si="1"/>
        <v>208.76535130329313</v>
      </c>
      <c r="O9" s="53">
        <f t="shared" si="2"/>
        <v>225.50438998632939</v>
      </c>
      <c r="P9" s="53">
        <f t="shared" si="3"/>
        <v>213.43547273071704</v>
      </c>
      <c r="Q9" s="53">
        <f t="shared" si="4"/>
        <v>190.18772983753638</v>
      </c>
      <c r="R9" s="53">
        <f t="shared" si="5"/>
        <v>227.30274971726189</v>
      </c>
      <c r="S9" s="8">
        <f t="shared" si="6"/>
        <v>2.1495757408493077E-2</v>
      </c>
    </row>
    <row r="10" spans="1:19">
      <c r="A10" s="2" t="s">
        <v>6</v>
      </c>
      <c r="B10" s="49">
        <v>668933209</v>
      </c>
      <c r="C10" s="49">
        <v>677416393</v>
      </c>
      <c r="D10" s="49">
        <v>603555055</v>
      </c>
      <c r="E10" s="49">
        <v>689835942</v>
      </c>
      <c r="F10" s="49">
        <v>672634306</v>
      </c>
      <c r="G10" s="45" t="s">
        <v>6</v>
      </c>
      <c r="H10" s="41">
        <v>3024891</v>
      </c>
      <c r="I10" s="41">
        <v>3025158</v>
      </c>
      <c r="J10" s="41">
        <v>3026218</v>
      </c>
      <c r="K10" s="41">
        <v>3024876</v>
      </c>
      <c r="L10" s="41">
        <v>3023342</v>
      </c>
      <c r="N10" s="53">
        <f t="shared" si="1"/>
        <v>221.14291357936534</v>
      </c>
      <c r="O10" s="53">
        <f t="shared" si="2"/>
        <v>223.92760741752994</v>
      </c>
      <c r="P10" s="53">
        <f t="shared" si="3"/>
        <v>199.44202797022555</v>
      </c>
      <c r="Q10" s="53">
        <f t="shared" si="4"/>
        <v>228.0542878451877</v>
      </c>
      <c r="R10" s="53">
        <f t="shared" si="5"/>
        <v>222.48038958212467</v>
      </c>
      <c r="S10" s="8">
        <f t="shared" si="6"/>
        <v>1.5085869527338147E-3</v>
      </c>
    </row>
    <row r="11" spans="1:19">
      <c r="A11" s="2" t="s">
        <v>7</v>
      </c>
      <c r="B11" s="49">
        <v>1125713379</v>
      </c>
      <c r="C11" s="49">
        <v>1045011219</v>
      </c>
      <c r="D11" s="49">
        <v>904105718</v>
      </c>
      <c r="E11" s="49">
        <v>866711792</v>
      </c>
      <c r="F11" s="49">
        <v>759272273</v>
      </c>
      <c r="G11" s="45" t="s">
        <v>36</v>
      </c>
      <c r="H11" s="41">
        <v>3910843</v>
      </c>
      <c r="I11" s="41">
        <v>3942516</v>
      </c>
      <c r="J11" s="41">
        <v>3970120</v>
      </c>
      <c r="K11" s="41">
        <v>4000908</v>
      </c>
      <c r="L11" s="41">
        <v>4028484</v>
      </c>
      <c r="N11" s="53">
        <f t="shared" si="1"/>
        <v>287.8441755396471</v>
      </c>
      <c r="O11" s="53">
        <f t="shared" si="2"/>
        <v>265.06201090876993</v>
      </c>
      <c r="P11" s="53">
        <f t="shared" si="3"/>
        <v>227.72755433085146</v>
      </c>
      <c r="Q11" s="53">
        <f t="shared" si="4"/>
        <v>216.62877326846805</v>
      </c>
      <c r="R11" s="53">
        <f t="shared" si="5"/>
        <v>188.47593114432129</v>
      </c>
      <c r="S11" s="8">
        <f t="shared" si="6"/>
        <v>-0.10045143956247771</v>
      </c>
    </row>
    <row r="12" spans="1:19">
      <c r="A12" s="2" t="s">
        <v>8</v>
      </c>
      <c r="B12" s="49">
        <v>993061003</v>
      </c>
      <c r="C12" s="49">
        <v>1171815434</v>
      </c>
      <c r="D12" s="49">
        <v>1122798019</v>
      </c>
      <c r="E12" s="49">
        <v>895548205</v>
      </c>
      <c r="F12" s="49">
        <v>835289366</v>
      </c>
      <c r="G12" s="45" t="s">
        <v>8</v>
      </c>
      <c r="H12" s="41">
        <v>3556847</v>
      </c>
      <c r="I12" s="41">
        <v>3577940</v>
      </c>
      <c r="J12" s="41">
        <v>3600960</v>
      </c>
      <c r="K12" s="41">
        <v>3619299</v>
      </c>
      <c r="L12" s="41">
        <v>3637981</v>
      </c>
      <c r="N12" s="53">
        <f t="shared" si="1"/>
        <v>279.1969975093109</v>
      </c>
      <c r="O12" s="53">
        <f t="shared" si="2"/>
        <v>327.51120309451807</v>
      </c>
      <c r="P12" s="53">
        <f t="shared" si="3"/>
        <v>311.80519056029505</v>
      </c>
      <c r="Q12" s="53">
        <f t="shared" si="4"/>
        <v>247.43692217747139</v>
      </c>
      <c r="R12" s="53">
        <f t="shared" si="5"/>
        <v>229.60245421842501</v>
      </c>
      <c r="S12" s="8">
        <f t="shared" si="6"/>
        <v>-4.7716091901443214E-2</v>
      </c>
    </row>
    <row r="13" spans="1:19">
      <c r="A13" s="2" t="s">
        <v>9</v>
      </c>
      <c r="B13" s="49">
        <v>1752881898</v>
      </c>
      <c r="C13" s="49">
        <v>1768204875</v>
      </c>
      <c r="D13" s="49">
        <v>1827898903</v>
      </c>
      <c r="E13" s="49">
        <v>1589350702</v>
      </c>
      <c r="F13" s="49">
        <v>1793042464</v>
      </c>
      <c r="G13" s="45" t="s">
        <v>9</v>
      </c>
      <c r="H13" s="41">
        <v>6329382</v>
      </c>
      <c r="I13" s="41">
        <v>6369312</v>
      </c>
      <c r="J13" s="41">
        <v>6407860</v>
      </c>
      <c r="K13" s="41">
        <v>6443722</v>
      </c>
      <c r="L13" s="41">
        <v>6478623</v>
      </c>
      <c r="N13" s="53">
        <f t="shared" si="1"/>
        <v>276.94360966046924</v>
      </c>
      <c r="O13" s="53">
        <f t="shared" si="2"/>
        <v>277.61316685381405</v>
      </c>
      <c r="P13" s="53">
        <f t="shared" si="3"/>
        <v>285.25887004397725</v>
      </c>
      <c r="Q13" s="53">
        <f t="shared" si="4"/>
        <v>246.65103522467294</v>
      </c>
      <c r="R13" s="53">
        <f t="shared" si="5"/>
        <v>276.76289606603132</v>
      </c>
      <c r="S13" s="8">
        <f t="shared" si="6"/>
        <v>-1.6317205494220666E-4</v>
      </c>
    </row>
    <row r="14" spans="1:19">
      <c r="A14" s="2" t="s">
        <v>10</v>
      </c>
      <c r="B14" s="49">
        <v>1726701145</v>
      </c>
      <c r="C14" s="49">
        <v>1579479965</v>
      </c>
      <c r="D14" s="49">
        <v>1488730367</v>
      </c>
      <c r="E14" s="49">
        <v>1736173042</v>
      </c>
      <c r="F14" s="49">
        <v>1761517674</v>
      </c>
      <c r="G14" s="45" t="s">
        <v>10</v>
      </c>
      <c r="H14" s="41">
        <v>6234454</v>
      </c>
      <c r="I14" s="41">
        <v>6293661</v>
      </c>
      <c r="J14" s="41">
        <v>6356099</v>
      </c>
      <c r="K14" s="41">
        <v>6405405</v>
      </c>
      <c r="L14" s="41">
        <v>6454677</v>
      </c>
      <c r="N14" s="53">
        <f t="shared" si="1"/>
        <v>276.96108512469578</v>
      </c>
      <c r="O14" s="53">
        <f t="shared" si="2"/>
        <v>250.96362276264961</v>
      </c>
      <c r="P14" s="53">
        <f t="shared" si="3"/>
        <v>234.22076449721754</v>
      </c>
      <c r="Q14" s="53">
        <f t="shared" si="4"/>
        <v>271.04812919713896</v>
      </c>
      <c r="R14" s="53">
        <f t="shared" si="5"/>
        <v>272.90562703602365</v>
      </c>
      <c r="S14" s="8">
        <f t="shared" si="6"/>
        <v>-3.6809492592475568E-3</v>
      </c>
    </row>
    <row r="15" spans="1:19">
      <c r="A15" s="2" t="s">
        <v>11</v>
      </c>
      <c r="B15" s="49">
        <v>2375254055</v>
      </c>
      <c r="C15" s="49">
        <v>2288823960</v>
      </c>
      <c r="D15" s="49">
        <v>2127411739</v>
      </c>
      <c r="E15" s="49">
        <v>2031601135</v>
      </c>
      <c r="F15" s="49">
        <v>2139753150</v>
      </c>
      <c r="G15" s="45" t="s">
        <v>11</v>
      </c>
      <c r="H15" s="41">
        <v>8323676</v>
      </c>
      <c r="I15" s="41">
        <v>8390167</v>
      </c>
      <c r="J15" s="41">
        <v>8455024</v>
      </c>
      <c r="K15" s="41">
        <v>8519470</v>
      </c>
      <c r="L15" s="41">
        <v>8576863</v>
      </c>
      <c r="N15" s="53">
        <f t="shared" si="1"/>
        <v>285.36118597119832</v>
      </c>
      <c r="O15" s="53">
        <f t="shared" si="2"/>
        <v>272.79837934095946</v>
      </c>
      <c r="P15" s="53">
        <f t="shared" si="3"/>
        <v>251.61510351715145</v>
      </c>
      <c r="Q15" s="53">
        <f t="shared" si="4"/>
        <v>238.46567157346644</v>
      </c>
      <c r="R15" s="53">
        <f t="shared" si="5"/>
        <v>249.47969321650584</v>
      </c>
      <c r="S15" s="8">
        <f t="shared" si="6"/>
        <v>-3.3036513475726448E-2</v>
      </c>
    </row>
    <row r="16" spans="1:19">
      <c r="A16" s="2" t="s">
        <v>12</v>
      </c>
      <c r="B16" s="49">
        <v>1994026576</v>
      </c>
      <c r="C16" s="49">
        <v>1892133515</v>
      </c>
      <c r="D16" s="49">
        <v>1590734254</v>
      </c>
      <c r="E16" s="49">
        <v>1804444440</v>
      </c>
      <c r="F16" s="49">
        <v>1682749436</v>
      </c>
      <c r="G16" s="45" t="s">
        <v>37</v>
      </c>
      <c r="H16" s="41">
        <v>5497862</v>
      </c>
      <c r="I16" s="41">
        <v>5523830</v>
      </c>
      <c r="J16" s="41">
        <v>5547106</v>
      </c>
      <c r="K16" s="41">
        <v>5582535</v>
      </c>
      <c r="L16" s="41">
        <v>5615183</v>
      </c>
      <c r="N16" s="53">
        <f t="shared" si="1"/>
        <v>362.69127453544667</v>
      </c>
      <c r="O16" s="53">
        <f t="shared" si="2"/>
        <v>342.54014243740301</v>
      </c>
      <c r="P16" s="53">
        <f t="shared" si="3"/>
        <v>286.76831738928371</v>
      </c>
      <c r="Q16" s="53">
        <f t="shared" si="4"/>
        <v>323.23029591395306</v>
      </c>
      <c r="R16" s="53">
        <f t="shared" si="5"/>
        <v>299.67846746935942</v>
      </c>
      <c r="S16" s="8">
        <f t="shared" si="6"/>
        <v>-4.6590208385655751E-2</v>
      </c>
    </row>
    <row r="17" spans="1:19">
      <c r="A17" s="2" t="s">
        <v>13</v>
      </c>
      <c r="B17" s="49">
        <v>141586060</v>
      </c>
      <c r="C17" s="49">
        <v>124590689</v>
      </c>
      <c r="D17" s="49">
        <v>224287380</v>
      </c>
      <c r="E17" s="49">
        <v>112081271</v>
      </c>
      <c r="F17" s="49">
        <v>94616844</v>
      </c>
      <c r="G17" s="45" t="s">
        <v>13</v>
      </c>
      <c r="H17" s="41">
        <v>396209</v>
      </c>
      <c r="I17" s="41">
        <v>400896</v>
      </c>
      <c r="J17" s="41">
        <v>408234</v>
      </c>
      <c r="K17" s="41">
        <v>414786</v>
      </c>
      <c r="L17" s="41">
        <v>420880</v>
      </c>
      <c r="N17" s="53">
        <f t="shared" si="1"/>
        <v>357.35195313584495</v>
      </c>
      <c r="O17" s="53">
        <f t="shared" si="2"/>
        <v>310.78057401420818</v>
      </c>
      <c r="P17" s="53">
        <f t="shared" si="3"/>
        <v>549.40886844309875</v>
      </c>
      <c r="Q17" s="53">
        <f t="shared" si="4"/>
        <v>270.21469143124409</v>
      </c>
      <c r="R17" s="53">
        <f t="shared" si="5"/>
        <v>224.80717544193118</v>
      </c>
      <c r="S17" s="8">
        <f t="shared" si="6"/>
        <v>-0.10940858938310316</v>
      </c>
    </row>
    <row r="18" spans="1:19">
      <c r="A18" s="2" t="s">
        <v>14</v>
      </c>
      <c r="B18" s="49">
        <v>112949611</v>
      </c>
      <c r="C18" s="49">
        <v>172692303</v>
      </c>
      <c r="D18" s="49">
        <v>73451758</v>
      </c>
      <c r="E18" s="49">
        <v>75406006</v>
      </c>
      <c r="F18" s="49">
        <v>121827381</v>
      </c>
      <c r="G18" s="45" t="s">
        <v>14</v>
      </c>
      <c r="H18" s="41">
        <v>424314</v>
      </c>
      <c r="I18" s="41">
        <v>424258</v>
      </c>
      <c r="J18" s="41">
        <v>423974</v>
      </c>
      <c r="K18" s="41">
        <v>421737</v>
      </c>
      <c r="L18" s="41">
        <v>420775</v>
      </c>
      <c r="N18" s="53">
        <f t="shared" si="1"/>
        <v>266.19345814656128</v>
      </c>
      <c r="O18" s="53">
        <f t="shared" si="2"/>
        <v>407.04548411579748</v>
      </c>
      <c r="P18" s="53">
        <f t="shared" si="3"/>
        <v>173.24590187134118</v>
      </c>
      <c r="Q18" s="53">
        <f t="shared" si="4"/>
        <v>178.79864939523921</v>
      </c>
      <c r="R18" s="53">
        <f t="shared" si="5"/>
        <v>289.53093933812607</v>
      </c>
      <c r="S18" s="8">
        <f t="shared" si="6"/>
        <v>2.1231965769197947E-2</v>
      </c>
    </row>
    <row r="19" spans="1:19">
      <c r="A19" s="2" t="s">
        <v>15</v>
      </c>
      <c r="B19" s="49">
        <v>16393850</v>
      </c>
      <c r="C19" s="49">
        <v>65330123</v>
      </c>
      <c r="D19" s="49">
        <v>12910644</v>
      </c>
      <c r="E19" s="49">
        <v>8197788</v>
      </c>
      <c r="F19" s="49">
        <v>8957383</v>
      </c>
      <c r="G19" s="45" t="s">
        <v>15</v>
      </c>
      <c r="H19" s="41">
        <v>241381</v>
      </c>
      <c r="I19" s="41">
        <v>243469</v>
      </c>
      <c r="J19" s="41">
        <v>248055</v>
      </c>
      <c r="K19" s="41">
        <v>256616</v>
      </c>
      <c r="L19" s="41">
        <v>264244</v>
      </c>
      <c r="N19" s="53">
        <f t="shared" si="1"/>
        <v>67.916903153106503</v>
      </c>
      <c r="O19" s="53">
        <f t="shared" si="2"/>
        <v>268.33035417239978</v>
      </c>
      <c r="P19" s="53">
        <f t="shared" si="3"/>
        <v>52.047505593517563</v>
      </c>
      <c r="Q19" s="53">
        <f t="shared" si="4"/>
        <v>31.94573993827353</v>
      </c>
      <c r="R19" s="53">
        <f t="shared" si="5"/>
        <v>33.898150951393411</v>
      </c>
      <c r="S19" s="8">
        <f t="shared" si="6"/>
        <v>-0.15947713225369309</v>
      </c>
    </row>
    <row r="20" spans="1:19">
      <c r="A20" s="2" t="s">
        <v>16</v>
      </c>
      <c r="B20" s="49">
        <v>153061162</v>
      </c>
      <c r="C20" s="49">
        <v>181735075</v>
      </c>
      <c r="D20" s="49">
        <v>241835679</v>
      </c>
      <c r="E20" s="49">
        <v>80474451</v>
      </c>
      <c r="F20" s="49">
        <v>119988606</v>
      </c>
      <c r="G20" s="45" t="s">
        <v>16</v>
      </c>
      <c r="H20" s="41">
        <v>407954</v>
      </c>
      <c r="I20" s="41">
        <v>404111</v>
      </c>
      <c r="J20" s="41">
        <v>401155</v>
      </c>
      <c r="K20" s="41">
        <v>399809</v>
      </c>
      <c r="L20" s="41">
        <v>397028</v>
      </c>
      <c r="N20" s="53">
        <f t="shared" si="1"/>
        <v>375.19220794501342</v>
      </c>
      <c r="O20" s="53">
        <f t="shared" si="2"/>
        <v>449.71573404336925</v>
      </c>
      <c r="P20" s="53">
        <f t="shared" si="3"/>
        <v>602.84847253555358</v>
      </c>
      <c r="Q20" s="53">
        <f t="shared" si="4"/>
        <v>201.28223976948993</v>
      </c>
      <c r="R20" s="53">
        <f t="shared" si="5"/>
        <v>302.21698721500752</v>
      </c>
      <c r="S20" s="8">
        <f t="shared" si="6"/>
        <v>-5.263733514263147E-2</v>
      </c>
    </row>
    <row r="21" spans="1:19">
      <c r="A21" s="2" t="s">
        <v>17</v>
      </c>
      <c r="B21" s="49">
        <v>319317794</v>
      </c>
      <c r="C21" s="49">
        <v>525894324</v>
      </c>
      <c r="D21" s="49">
        <v>460143177</v>
      </c>
      <c r="E21" s="49">
        <v>450181664</v>
      </c>
      <c r="F21" s="49">
        <v>454333338</v>
      </c>
      <c r="G21" s="45" t="s">
        <v>17</v>
      </c>
      <c r="H21" s="41">
        <v>844265</v>
      </c>
      <c r="I21" s="41">
        <v>850607</v>
      </c>
      <c r="J21" s="41">
        <v>851416</v>
      </c>
      <c r="K21" s="41">
        <v>859655</v>
      </c>
      <c r="L21" s="41">
        <v>868034</v>
      </c>
      <c r="N21" s="53">
        <f t="shared" si="1"/>
        <v>378.21986461596771</v>
      </c>
      <c r="O21" s="53">
        <f t="shared" si="2"/>
        <v>618.25769597475687</v>
      </c>
      <c r="P21" s="53">
        <f t="shared" si="3"/>
        <v>540.44459700076106</v>
      </c>
      <c r="Q21" s="53">
        <f t="shared" si="4"/>
        <v>523.67713094206397</v>
      </c>
      <c r="R21" s="53">
        <f t="shared" si="5"/>
        <v>523.40500256902385</v>
      </c>
      <c r="S21" s="8">
        <f t="shared" si="6"/>
        <v>8.4609448868665726E-2</v>
      </c>
    </row>
    <row r="22" spans="1:19" ht="15.75" thickBot="1">
      <c r="A22" s="2" t="s">
        <v>18</v>
      </c>
      <c r="B22" s="49">
        <v>12560000</v>
      </c>
      <c r="C22" s="49">
        <v>11000000</v>
      </c>
      <c r="D22" s="49">
        <v>5700000</v>
      </c>
      <c r="E22" s="49">
        <v>25345540</v>
      </c>
      <c r="F22" s="49">
        <v>26919015</v>
      </c>
      <c r="G22" s="46" t="s">
        <v>18</v>
      </c>
      <c r="H22" s="40">
        <v>227503.8</v>
      </c>
      <c r="I22" s="40">
        <v>236664.59999999998</v>
      </c>
      <c r="J22" s="40">
        <v>245825.39999999997</v>
      </c>
      <c r="K22" s="40">
        <v>254986.19999999995</v>
      </c>
      <c r="L22" s="40">
        <v>264147</v>
      </c>
      <c r="N22" s="53">
        <f t="shared" si="1"/>
        <v>55.207869055374026</v>
      </c>
      <c r="O22" s="53">
        <f t="shared" si="2"/>
        <v>46.479279114831712</v>
      </c>
      <c r="P22" s="53">
        <f t="shared" si="3"/>
        <v>23.187188956063942</v>
      </c>
      <c r="Q22" s="53">
        <f t="shared" si="4"/>
        <v>99.399653785185251</v>
      </c>
      <c r="R22" s="53">
        <f t="shared" si="5"/>
        <v>101.9092210019421</v>
      </c>
      <c r="S22" s="8">
        <f t="shared" si="6"/>
        <v>0.16560962345520558</v>
      </c>
    </row>
    <row r="26" spans="1:19" ht="15.75">
      <c r="D26" s="55" t="s">
        <v>69</v>
      </c>
      <c r="N26" s="55" t="s">
        <v>70</v>
      </c>
    </row>
    <row r="27" spans="1:19">
      <c r="A27" s="2" t="s">
        <v>13</v>
      </c>
      <c r="B27" s="8">
        <v>-0.10940858938310316</v>
      </c>
    </row>
    <row r="28" spans="1:19">
      <c r="A28" s="2" t="s">
        <v>7</v>
      </c>
      <c r="B28" s="8">
        <v>-0.10045143956247771</v>
      </c>
    </row>
    <row r="29" spans="1:19">
      <c r="A29" s="2" t="s">
        <v>2</v>
      </c>
      <c r="B29" s="8">
        <v>-9.8986525532350877E-2</v>
      </c>
    </row>
    <row r="30" spans="1:19">
      <c r="A30" s="2" t="s">
        <v>1</v>
      </c>
      <c r="B30" s="8">
        <v>-5.5029818365938565E-2</v>
      </c>
    </row>
    <row r="31" spans="1:19">
      <c r="A31" s="2" t="s">
        <v>8</v>
      </c>
      <c r="B31" s="8">
        <v>-4.7716091901443214E-2</v>
      </c>
    </row>
    <row r="32" spans="1:19">
      <c r="A32" s="2" t="s">
        <v>12</v>
      </c>
      <c r="B32" s="8">
        <v>-4.6590208385655751E-2</v>
      </c>
    </row>
    <row r="33" spans="1:2">
      <c r="A33" s="2" t="s">
        <v>11</v>
      </c>
      <c r="B33" s="8">
        <v>-3.3036513475726448E-2</v>
      </c>
    </row>
    <row r="34" spans="1:2">
      <c r="A34" s="2" t="s">
        <v>10</v>
      </c>
      <c r="B34" s="8">
        <v>-3.6809492592475568E-3</v>
      </c>
    </row>
    <row r="35" spans="1:2">
      <c r="A35" s="2" t="s">
        <v>9</v>
      </c>
      <c r="B35" s="8">
        <v>-1.6317205494220666E-4</v>
      </c>
    </row>
    <row r="36" spans="1:2">
      <c r="A36" s="2" t="s">
        <v>6</v>
      </c>
      <c r="B36" s="8">
        <v>1.5085869527338147E-3</v>
      </c>
    </row>
    <row r="37" spans="1:2">
      <c r="A37" s="2" t="s">
        <v>3</v>
      </c>
      <c r="B37" s="8">
        <v>1.0991004511635039E-2</v>
      </c>
    </row>
    <row r="38" spans="1:2">
      <c r="A38" s="2" t="s">
        <v>5</v>
      </c>
      <c r="B38" s="8">
        <v>2.1495757408493077E-2</v>
      </c>
    </row>
    <row r="39" spans="1:2">
      <c r="A39" s="2" t="s">
        <v>4</v>
      </c>
      <c r="B39" s="8">
        <v>3.4386676423660223E-2</v>
      </c>
    </row>
    <row r="41" spans="1:2">
      <c r="A41" s="2" t="s">
        <v>15</v>
      </c>
      <c r="B41" s="8">
        <v>-0.15947713225369309</v>
      </c>
    </row>
    <row r="42" spans="1:2">
      <c r="A42" s="2" t="s">
        <v>16</v>
      </c>
      <c r="B42" s="8">
        <v>-5.263733514263147E-2</v>
      </c>
    </row>
    <row r="43" spans="1:2">
      <c r="A43" s="2" t="s">
        <v>14</v>
      </c>
      <c r="B43" s="8">
        <v>2.1231965769197947E-2</v>
      </c>
    </row>
    <row r="44" spans="1:2">
      <c r="A44" s="2" t="s">
        <v>17</v>
      </c>
      <c r="B44" s="8">
        <v>8.4609448868665726E-2</v>
      </c>
    </row>
    <row r="46" spans="1:2">
      <c r="A46" s="2" t="s">
        <v>0</v>
      </c>
      <c r="B46" s="8">
        <v>-3.0783060566596077E-2</v>
      </c>
    </row>
  </sheetData>
  <sortState ref="A41:B45">
    <sortCondition ref="B41:B45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E29" sqref="E29"/>
    </sheetView>
  </sheetViews>
  <sheetFormatPr baseColWidth="10" defaultRowHeight="15"/>
  <cols>
    <col min="1" max="1" width="16.42578125" customWidth="1"/>
    <col min="2" max="6" width="14.28515625" bestFit="1" customWidth="1"/>
  </cols>
  <sheetData>
    <row r="1" spans="1:18">
      <c r="A1" s="4" t="s">
        <v>74</v>
      </c>
    </row>
    <row r="2" spans="1:18" ht="15.75" thickBot="1"/>
    <row r="3" spans="1:18">
      <c r="A3" s="56"/>
      <c r="B3" s="57" t="s">
        <v>71</v>
      </c>
      <c r="C3" s="58"/>
      <c r="D3" s="58"/>
      <c r="E3" s="58"/>
      <c r="F3" s="59"/>
      <c r="H3" t="s">
        <v>72</v>
      </c>
      <c r="N3" t="s">
        <v>73</v>
      </c>
    </row>
    <row r="4" spans="1:18">
      <c r="A4" s="60"/>
      <c r="B4" s="61">
        <v>2014</v>
      </c>
      <c r="C4" s="61">
        <v>2015</v>
      </c>
      <c r="D4" s="61">
        <v>2016</v>
      </c>
      <c r="E4" s="61">
        <v>2017</v>
      </c>
      <c r="F4" s="61">
        <v>2018</v>
      </c>
      <c r="H4" s="61">
        <v>2014</v>
      </c>
      <c r="I4" s="61">
        <v>2015</v>
      </c>
      <c r="J4" s="61">
        <v>2016</v>
      </c>
      <c r="K4" s="61">
        <v>2017</v>
      </c>
      <c r="L4" s="61">
        <v>2018</v>
      </c>
      <c r="N4" s="61">
        <v>2014</v>
      </c>
      <c r="O4" s="61">
        <v>2015</v>
      </c>
      <c r="P4" s="61">
        <v>2016</v>
      </c>
      <c r="Q4" s="61">
        <v>2017</v>
      </c>
      <c r="R4" s="61">
        <v>2018</v>
      </c>
    </row>
    <row r="5" spans="1:18">
      <c r="A5" s="62" t="s">
        <v>0</v>
      </c>
      <c r="B5" s="36">
        <v>184736354525</v>
      </c>
      <c r="C5" s="36">
        <v>190102977200</v>
      </c>
      <c r="D5" s="36">
        <v>192897604743</v>
      </c>
      <c r="E5" s="36">
        <v>194081185371</v>
      </c>
      <c r="F5" s="36">
        <v>194797213440</v>
      </c>
      <c r="G5" s="2" t="s">
        <v>0</v>
      </c>
      <c r="H5" s="49">
        <v>33329190321</v>
      </c>
      <c r="I5" s="49">
        <v>34355074198</v>
      </c>
      <c r="J5" s="49">
        <v>36280178181</v>
      </c>
      <c r="K5" s="49">
        <v>37476898318</v>
      </c>
      <c r="L5" s="49">
        <v>39371276047</v>
      </c>
      <c r="M5" s="2" t="s">
        <v>0</v>
      </c>
      <c r="N5" s="65">
        <f>+B5/H5</f>
        <v>5.5427795498710823</v>
      </c>
      <c r="O5" s="65">
        <f t="shared" ref="O5:R5" si="0">+C5/I5</f>
        <v>5.5334759606214723</v>
      </c>
      <c r="P5" s="65">
        <f t="shared" si="0"/>
        <v>5.3168869177169826</v>
      </c>
      <c r="Q5" s="65">
        <f t="shared" si="0"/>
        <v>5.1786885810073455</v>
      </c>
      <c r="R5" s="65">
        <f t="shared" si="0"/>
        <v>4.9476987539712498</v>
      </c>
    </row>
    <row r="6" spans="1:18">
      <c r="A6" s="62" t="s">
        <v>1</v>
      </c>
      <c r="B6" s="36">
        <v>34098744862</v>
      </c>
      <c r="C6" s="36">
        <v>35493609668</v>
      </c>
      <c r="D6" s="36">
        <v>36416289048</v>
      </c>
      <c r="E6" s="36">
        <v>37227915717</v>
      </c>
      <c r="F6" s="36">
        <v>37473372551</v>
      </c>
      <c r="G6" s="2" t="s">
        <v>1</v>
      </c>
      <c r="H6" s="49">
        <v>4809154788</v>
      </c>
      <c r="I6" s="49">
        <v>5064757501</v>
      </c>
      <c r="J6" s="49">
        <v>5916671240</v>
      </c>
      <c r="K6" s="49">
        <v>6159323675</v>
      </c>
      <c r="L6" s="49">
        <v>6219908687</v>
      </c>
      <c r="M6" s="2" t="s">
        <v>1</v>
      </c>
      <c r="N6" s="65">
        <f t="shared" ref="N6:N23" si="1">+B6/H6</f>
        <v>7.0903820661136931</v>
      </c>
      <c r="O6" s="65">
        <f t="shared" ref="O6:O23" si="2">+C6/I6</f>
        <v>7.0079583595052757</v>
      </c>
      <c r="P6" s="65">
        <f t="shared" ref="P6:P23" si="3">+D6/J6</f>
        <v>6.1548609971440627</v>
      </c>
      <c r="Q6" s="65">
        <f t="shared" ref="Q6:Q23" si="4">+E6/K6</f>
        <v>6.0441564173845759</v>
      </c>
      <c r="R6" s="65">
        <f t="shared" ref="R6:R23" si="5">+F6/L6</f>
        <v>6.0247464129693258</v>
      </c>
    </row>
    <row r="7" spans="1:18">
      <c r="A7" s="62" t="s">
        <v>2</v>
      </c>
      <c r="B7" s="36">
        <v>14431235120</v>
      </c>
      <c r="C7" s="36">
        <v>14738795288</v>
      </c>
      <c r="D7" s="36">
        <v>14583431586</v>
      </c>
      <c r="E7" s="36">
        <v>14554518107</v>
      </c>
      <c r="F7" s="36">
        <v>14220737301</v>
      </c>
      <c r="G7" s="2" t="s">
        <v>2</v>
      </c>
      <c r="H7" s="49">
        <v>2685332990</v>
      </c>
      <c r="I7" s="49">
        <v>2757511343</v>
      </c>
      <c r="J7" s="49">
        <v>2795064386</v>
      </c>
      <c r="K7" s="49">
        <v>2950380895</v>
      </c>
      <c r="L7" s="49">
        <v>3065086293</v>
      </c>
      <c r="M7" s="2" t="s">
        <v>2</v>
      </c>
      <c r="N7" s="65">
        <f t="shared" si="1"/>
        <v>5.3740951955459346</v>
      </c>
      <c r="O7" s="65">
        <f t="shared" si="2"/>
        <v>5.344962705380973</v>
      </c>
      <c r="P7" s="65">
        <f t="shared" si="3"/>
        <v>5.2175655269502617</v>
      </c>
      <c r="Q7" s="65">
        <f t="shared" si="4"/>
        <v>4.9330980049611526</v>
      </c>
      <c r="R7" s="65">
        <f t="shared" si="5"/>
        <v>4.6395879076804833</v>
      </c>
    </row>
    <row r="8" spans="1:18">
      <c r="A8" s="62" t="s">
        <v>3</v>
      </c>
      <c r="B8" s="36">
        <v>16495239503</v>
      </c>
      <c r="C8" s="36">
        <v>17043901512</v>
      </c>
      <c r="D8" s="36">
        <v>17351106604</v>
      </c>
      <c r="E8" s="36">
        <v>17262628158</v>
      </c>
      <c r="F8" s="36">
        <v>17297268165</v>
      </c>
      <c r="G8" s="2" t="s">
        <v>3</v>
      </c>
      <c r="H8" s="49">
        <v>2569765398</v>
      </c>
      <c r="I8" s="49">
        <v>2761608855</v>
      </c>
      <c r="J8" s="49">
        <v>2834982973</v>
      </c>
      <c r="K8" s="49">
        <v>2906976298</v>
      </c>
      <c r="L8" s="49">
        <v>3130721532</v>
      </c>
      <c r="M8" s="2" t="s">
        <v>3</v>
      </c>
      <c r="N8" s="65">
        <f t="shared" si="1"/>
        <v>6.4189670838582904</v>
      </c>
      <c r="O8" s="65">
        <f t="shared" si="2"/>
        <v>6.1717290198940935</v>
      </c>
      <c r="P8" s="65">
        <f t="shared" si="3"/>
        <v>6.1203565486105651</v>
      </c>
      <c r="Q8" s="65">
        <f t="shared" si="4"/>
        <v>5.9383449978166967</v>
      </c>
      <c r="R8" s="65">
        <f t="shared" si="5"/>
        <v>5.5250101256849824</v>
      </c>
    </row>
    <row r="9" spans="1:18">
      <c r="A9" s="62" t="s">
        <v>4</v>
      </c>
      <c r="B9" s="36">
        <v>8478495634</v>
      </c>
      <c r="C9" s="36">
        <v>8564847549</v>
      </c>
      <c r="D9" s="36">
        <v>8477988606</v>
      </c>
      <c r="E9" s="36">
        <v>8377147542</v>
      </c>
      <c r="F9" s="36">
        <v>8460897030</v>
      </c>
      <c r="G9" s="2" t="s">
        <v>4</v>
      </c>
      <c r="H9" s="49">
        <v>1896078625</v>
      </c>
      <c r="I9" s="49">
        <v>1899220089</v>
      </c>
      <c r="J9" s="49">
        <v>1832811698</v>
      </c>
      <c r="K9" s="49">
        <v>1916355854</v>
      </c>
      <c r="L9" s="49">
        <v>1983314360</v>
      </c>
      <c r="M9" s="2" t="s">
        <v>4</v>
      </c>
      <c r="N9" s="65">
        <f t="shared" si="1"/>
        <v>4.471594965635985</v>
      </c>
      <c r="O9" s="65">
        <f t="shared" si="2"/>
        <v>4.5096656246457805</v>
      </c>
      <c r="P9" s="65">
        <f t="shared" si="3"/>
        <v>4.625673556782373</v>
      </c>
      <c r="Q9" s="65">
        <f t="shared" si="4"/>
        <v>4.3713945531120544</v>
      </c>
      <c r="R9" s="65">
        <f t="shared" si="5"/>
        <v>4.2660393131021346</v>
      </c>
    </row>
    <row r="10" spans="1:18">
      <c r="A10" s="62" t="s">
        <v>5</v>
      </c>
      <c r="B10" s="36">
        <v>6571789579</v>
      </c>
      <c r="C10" s="36">
        <v>6677198304</v>
      </c>
      <c r="D10" s="36">
        <v>6655370359</v>
      </c>
      <c r="E10" s="36">
        <v>6529188720</v>
      </c>
      <c r="F10" s="36">
        <v>6559030672</v>
      </c>
      <c r="G10" s="2" t="s">
        <v>5</v>
      </c>
      <c r="H10" s="49">
        <v>1321751136</v>
      </c>
      <c r="I10" s="49">
        <v>1305646294</v>
      </c>
      <c r="J10" s="49">
        <v>1335199715</v>
      </c>
      <c r="K10" s="49">
        <v>1418980866</v>
      </c>
      <c r="L10" s="49">
        <v>1385479608</v>
      </c>
      <c r="M10" s="2" t="s">
        <v>5</v>
      </c>
      <c r="N10" s="65">
        <f t="shared" si="1"/>
        <v>4.9720324802505029</v>
      </c>
      <c r="O10" s="65">
        <f t="shared" si="2"/>
        <v>5.1140943260702123</v>
      </c>
      <c r="P10" s="65">
        <f t="shared" si="3"/>
        <v>4.9845504640479943</v>
      </c>
      <c r="Q10" s="65">
        <f t="shared" si="4"/>
        <v>4.6013225945782414</v>
      </c>
      <c r="R10" s="65">
        <f t="shared" si="5"/>
        <v>4.734122851124634</v>
      </c>
    </row>
    <row r="11" spans="1:18">
      <c r="A11" s="62" t="s">
        <v>6</v>
      </c>
      <c r="B11" s="36">
        <v>7297383456</v>
      </c>
      <c r="C11" s="36">
        <v>7300060271</v>
      </c>
      <c r="D11" s="36">
        <v>7245102316</v>
      </c>
      <c r="E11" s="36">
        <v>7234609056</v>
      </c>
      <c r="F11" s="36">
        <v>7215724747</v>
      </c>
      <c r="G11" s="2" t="s">
        <v>6</v>
      </c>
      <c r="H11" s="49">
        <v>1438191845</v>
      </c>
      <c r="I11" s="49">
        <v>1470399563</v>
      </c>
      <c r="J11" s="49">
        <v>1479211327</v>
      </c>
      <c r="K11" s="49">
        <v>1520671568</v>
      </c>
      <c r="L11" s="49">
        <v>1587280128</v>
      </c>
      <c r="M11" s="2" t="s">
        <v>6</v>
      </c>
      <c r="N11" s="65">
        <f t="shared" si="1"/>
        <v>5.0739986333325371</v>
      </c>
      <c r="O11" s="65">
        <f t="shared" si="2"/>
        <v>4.9646779383598059</v>
      </c>
      <c r="P11" s="65">
        <f t="shared" si="3"/>
        <v>4.8979494570893047</v>
      </c>
      <c r="Q11" s="65">
        <f t="shared" si="4"/>
        <v>4.7575092533064316</v>
      </c>
      <c r="R11" s="65">
        <f t="shared" si="5"/>
        <v>4.5459680491886054</v>
      </c>
    </row>
    <row r="12" spans="1:18">
      <c r="A12" s="62" t="s">
        <v>7</v>
      </c>
      <c r="B12" s="36">
        <v>9895722378</v>
      </c>
      <c r="C12" s="36">
        <v>9968014106</v>
      </c>
      <c r="D12" s="36">
        <v>9970831975</v>
      </c>
      <c r="E12" s="36">
        <v>9912228253</v>
      </c>
      <c r="F12" s="36">
        <v>9664060424</v>
      </c>
      <c r="G12" s="2" t="s">
        <v>7</v>
      </c>
      <c r="H12" s="49">
        <v>2087064435</v>
      </c>
      <c r="I12" s="49">
        <v>2179083846</v>
      </c>
      <c r="J12" s="49">
        <v>2286788361</v>
      </c>
      <c r="K12" s="49">
        <v>2379904436</v>
      </c>
      <c r="L12" s="49">
        <v>2465326325</v>
      </c>
      <c r="M12" s="2" t="s">
        <v>7</v>
      </c>
      <c r="N12" s="65">
        <f t="shared" si="1"/>
        <v>4.7414551328886017</v>
      </c>
      <c r="O12" s="65">
        <f t="shared" si="2"/>
        <v>4.5744059478471302</v>
      </c>
      <c r="P12" s="65">
        <f t="shared" si="3"/>
        <v>4.3601901011249726</v>
      </c>
      <c r="Q12" s="65">
        <f t="shared" si="4"/>
        <v>4.1649690227309613</v>
      </c>
      <c r="R12" s="65">
        <f t="shared" si="5"/>
        <v>3.9199923864034512</v>
      </c>
    </row>
    <row r="13" spans="1:18">
      <c r="A13" s="62" t="s">
        <v>8</v>
      </c>
      <c r="B13" s="36">
        <v>7415688433</v>
      </c>
      <c r="C13" s="36">
        <v>7826010471</v>
      </c>
      <c r="D13" s="36">
        <v>8134907239</v>
      </c>
      <c r="E13" s="36">
        <v>8276395525</v>
      </c>
      <c r="F13" s="36">
        <v>8376645670</v>
      </c>
      <c r="G13" s="2" t="s">
        <v>8</v>
      </c>
      <c r="H13" s="49">
        <v>1838504417</v>
      </c>
      <c r="I13" s="49">
        <v>1917452931</v>
      </c>
      <c r="J13" s="49">
        <v>1925165994</v>
      </c>
      <c r="K13" s="49">
        <v>2003543496</v>
      </c>
      <c r="L13" s="49">
        <v>2100229294</v>
      </c>
      <c r="M13" s="2" t="s">
        <v>8</v>
      </c>
      <c r="N13" s="65">
        <f t="shared" si="1"/>
        <v>4.0335439852250294</v>
      </c>
      <c r="O13" s="65">
        <f t="shared" si="2"/>
        <v>4.0814615808683961</v>
      </c>
      <c r="P13" s="65">
        <f t="shared" si="3"/>
        <v>4.2255614655325147</v>
      </c>
      <c r="Q13" s="65">
        <f t="shared" si="4"/>
        <v>4.1308788860953181</v>
      </c>
      <c r="R13" s="65">
        <f t="shared" si="5"/>
        <v>3.9884434018374377</v>
      </c>
    </row>
    <row r="14" spans="1:18">
      <c r="A14" s="62" t="s">
        <v>9</v>
      </c>
      <c r="B14" s="36">
        <v>14972195884</v>
      </c>
      <c r="C14" s="36">
        <v>15462644985</v>
      </c>
      <c r="D14" s="36">
        <v>15726579188</v>
      </c>
      <c r="E14" s="36">
        <v>15802954887</v>
      </c>
      <c r="F14" s="36">
        <v>16023738190</v>
      </c>
      <c r="G14" s="2" t="s">
        <v>9</v>
      </c>
      <c r="H14" s="49">
        <v>3292484963</v>
      </c>
      <c r="I14" s="49">
        <v>3271170350</v>
      </c>
      <c r="J14" s="49">
        <v>3254182552</v>
      </c>
      <c r="K14" s="49">
        <v>3518071626</v>
      </c>
      <c r="L14" s="49">
        <v>3675175750</v>
      </c>
      <c r="M14" s="2" t="s">
        <v>9</v>
      </c>
      <c r="N14" s="65">
        <f t="shared" si="1"/>
        <v>4.5473847419967699</v>
      </c>
      <c r="O14" s="65">
        <f t="shared" si="2"/>
        <v>4.7269458116114311</v>
      </c>
      <c r="P14" s="65">
        <f t="shared" si="3"/>
        <v>4.8327280159296979</v>
      </c>
      <c r="Q14" s="65">
        <f t="shared" si="4"/>
        <v>4.4919366536512921</v>
      </c>
      <c r="R14" s="65">
        <f t="shared" si="5"/>
        <v>4.3599923595490635</v>
      </c>
    </row>
    <row r="15" spans="1:18">
      <c r="A15" s="62" t="s">
        <v>10</v>
      </c>
      <c r="B15" s="36">
        <v>17594555597</v>
      </c>
      <c r="C15" s="36">
        <v>17795773597</v>
      </c>
      <c r="D15" s="36">
        <v>17913582005</v>
      </c>
      <c r="E15" s="36">
        <v>18255847179</v>
      </c>
      <c r="F15" s="36">
        <v>18509035490</v>
      </c>
      <c r="G15" s="2" t="s">
        <v>10</v>
      </c>
      <c r="H15" s="49">
        <v>3225523408</v>
      </c>
      <c r="I15" s="49">
        <v>3286002414</v>
      </c>
      <c r="J15" s="49">
        <v>3591454013</v>
      </c>
      <c r="K15" s="49">
        <v>3489341312</v>
      </c>
      <c r="L15" s="49">
        <v>3651971457</v>
      </c>
      <c r="M15" s="2" t="s">
        <v>10</v>
      </c>
      <c r="N15" s="65">
        <f t="shared" si="1"/>
        <v>5.4547908576207114</v>
      </c>
      <c r="O15" s="65">
        <f t="shared" si="2"/>
        <v>5.4156301045857962</v>
      </c>
      <c r="P15" s="65">
        <f t="shared" si="3"/>
        <v>4.9878355507708401</v>
      </c>
      <c r="Q15" s="65">
        <f t="shared" si="4"/>
        <v>5.2318892153706287</v>
      </c>
      <c r="R15" s="65">
        <f t="shared" si="5"/>
        <v>5.0682311480070252</v>
      </c>
    </row>
    <row r="16" spans="1:18">
      <c r="A16" s="62" t="s">
        <v>11</v>
      </c>
      <c r="B16" s="36">
        <v>24630194192</v>
      </c>
      <c r="C16" s="36">
        <v>25054776275</v>
      </c>
      <c r="D16" s="36">
        <v>25487354232</v>
      </c>
      <c r="E16" s="36">
        <v>25068157814</v>
      </c>
      <c r="F16" s="36">
        <v>24868481850</v>
      </c>
      <c r="G16" s="2" t="s">
        <v>11</v>
      </c>
      <c r="H16" s="49">
        <v>4880635006</v>
      </c>
      <c r="I16" s="49">
        <v>4894153889</v>
      </c>
      <c r="J16" s="49">
        <v>5186658065</v>
      </c>
      <c r="K16" s="49">
        <v>5244647833</v>
      </c>
      <c r="L16" s="49">
        <v>5665444032</v>
      </c>
      <c r="M16" s="2" t="s">
        <v>11</v>
      </c>
      <c r="N16" s="65">
        <f t="shared" si="1"/>
        <v>5.0465142674510419</v>
      </c>
      <c r="O16" s="65">
        <f t="shared" si="2"/>
        <v>5.1193274349857703</v>
      </c>
      <c r="P16" s="65">
        <f t="shared" si="3"/>
        <v>4.9140224615905925</v>
      </c>
      <c r="Q16" s="65">
        <f t="shared" si="4"/>
        <v>4.7797599785953064</v>
      </c>
      <c r="R16" s="65">
        <f t="shared" si="5"/>
        <v>4.3895026955585328</v>
      </c>
    </row>
    <row r="17" spans="1:18">
      <c r="A17" s="62" t="s">
        <v>12</v>
      </c>
      <c r="B17" s="36">
        <v>17385549052</v>
      </c>
      <c r="C17" s="36">
        <v>18051386804</v>
      </c>
      <c r="D17" s="36">
        <v>18399089628</v>
      </c>
      <c r="E17" s="36">
        <v>18806864528</v>
      </c>
      <c r="F17" s="36">
        <v>19058786392</v>
      </c>
      <c r="G17" s="2" t="s">
        <v>12</v>
      </c>
      <c r="H17" s="49">
        <v>2278306963</v>
      </c>
      <c r="I17" s="49">
        <v>2642362159</v>
      </c>
      <c r="J17" s="49">
        <v>2861342611</v>
      </c>
      <c r="K17" s="49">
        <v>2906197980</v>
      </c>
      <c r="L17" s="49">
        <v>3242985410</v>
      </c>
      <c r="M17" s="2" t="s">
        <v>12</v>
      </c>
      <c r="N17" s="65">
        <f t="shared" si="1"/>
        <v>7.6309072194149286</v>
      </c>
      <c r="O17" s="65">
        <f t="shared" si="2"/>
        <v>6.8315339524963274</v>
      </c>
      <c r="P17" s="65">
        <f t="shared" si="3"/>
        <v>6.4302294864192344</v>
      </c>
      <c r="Q17" s="65">
        <f t="shared" si="4"/>
        <v>6.4712950244360155</v>
      </c>
      <c r="R17" s="65">
        <f t="shared" si="5"/>
        <v>5.8769263448521034</v>
      </c>
    </row>
    <row r="18" spans="1:18">
      <c r="A18" s="62" t="s">
        <v>13</v>
      </c>
      <c r="B18" s="36">
        <v>1002245746</v>
      </c>
      <c r="C18" s="36">
        <v>1113249774</v>
      </c>
      <c r="D18" s="36">
        <v>1303009617</v>
      </c>
      <c r="E18" s="36">
        <v>1336314812</v>
      </c>
      <c r="F18" s="36">
        <v>1341125214</v>
      </c>
      <c r="G18" s="2" t="s">
        <v>13</v>
      </c>
      <c r="H18" s="49">
        <v>265220284</v>
      </c>
      <c r="I18" s="49">
        <v>239339181</v>
      </c>
      <c r="J18" s="49">
        <v>238000435</v>
      </c>
      <c r="K18" s="49">
        <v>286492655</v>
      </c>
      <c r="L18" s="49">
        <v>316387690</v>
      </c>
      <c r="M18" s="2" t="s">
        <v>13</v>
      </c>
      <c r="N18" s="65">
        <f t="shared" si="1"/>
        <v>3.7789181539372758</v>
      </c>
      <c r="O18" s="65">
        <f t="shared" si="2"/>
        <v>4.6513478041858933</v>
      </c>
      <c r="P18" s="65">
        <f t="shared" si="3"/>
        <v>5.4748203170300931</v>
      </c>
      <c r="Q18" s="65">
        <f t="shared" si="4"/>
        <v>4.6643946665927611</v>
      </c>
      <c r="R18" s="65">
        <f t="shared" si="5"/>
        <v>4.2388666069782932</v>
      </c>
    </row>
    <row r="19" spans="1:18">
      <c r="A19" s="62" t="s">
        <v>14</v>
      </c>
      <c r="B19" s="36">
        <v>831035637</v>
      </c>
      <c r="C19" s="36">
        <v>931103034</v>
      </c>
      <c r="D19" s="36">
        <v>926202653</v>
      </c>
      <c r="E19" s="36">
        <v>919931025</v>
      </c>
      <c r="F19" s="36">
        <v>960447591</v>
      </c>
      <c r="G19" s="2" t="s">
        <v>14</v>
      </c>
      <c r="H19" s="49">
        <v>167439544</v>
      </c>
      <c r="I19" s="49">
        <v>138655546</v>
      </c>
      <c r="J19" s="49">
        <v>175283399</v>
      </c>
      <c r="K19" s="49">
        <v>123003900</v>
      </c>
      <c r="L19" s="49">
        <v>186160667</v>
      </c>
      <c r="M19" s="2" t="s">
        <v>14</v>
      </c>
      <c r="N19" s="65">
        <f t="shared" si="1"/>
        <v>4.9631981618392365</v>
      </c>
      <c r="O19" s="65">
        <f t="shared" si="2"/>
        <v>6.7152238829307267</v>
      </c>
      <c r="P19" s="65">
        <f t="shared" si="3"/>
        <v>5.2840295104044621</v>
      </c>
      <c r="Q19" s="65">
        <f t="shared" si="4"/>
        <v>7.4788768892693644</v>
      </c>
      <c r="R19" s="65">
        <f t="shared" si="5"/>
        <v>5.1592401686012437</v>
      </c>
    </row>
    <row r="20" spans="1:18">
      <c r="A20" s="62" t="s">
        <v>15</v>
      </c>
      <c r="B20" s="36">
        <v>320043519</v>
      </c>
      <c r="C20" s="36">
        <v>357681601</v>
      </c>
      <c r="D20" s="36">
        <v>337256681</v>
      </c>
      <c r="E20" s="36">
        <v>314681886</v>
      </c>
      <c r="F20" s="36">
        <v>295869087</v>
      </c>
      <c r="G20" s="2" t="s">
        <v>15</v>
      </c>
      <c r="H20" s="49">
        <v>53488901</v>
      </c>
      <c r="I20" s="49">
        <v>5111177</v>
      </c>
      <c r="J20" s="49">
        <v>68843700</v>
      </c>
      <c r="K20" s="49">
        <v>15504934</v>
      </c>
      <c r="L20" s="49">
        <v>68294636</v>
      </c>
      <c r="M20" s="2" t="s">
        <v>15</v>
      </c>
      <c r="N20" s="65">
        <f t="shared" si="1"/>
        <v>5.9833631466834589</v>
      </c>
      <c r="O20" s="65">
        <f t="shared" si="2"/>
        <v>69.980280667251392</v>
      </c>
      <c r="P20" s="65">
        <f t="shared" si="3"/>
        <v>4.8988750023604197</v>
      </c>
      <c r="Q20" s="65">
        <f t="shared" si="4"/>
        <v>20.295596614600228</v>
      </c>
      <c r="R20" s="65">
        <f t="shared" si="5"/>
        <v>4.3322448779139844</v>
      </c>
    </row>
    <row r="21" spans="1:18">
      <c r="A21" s="62" t="s">
        <v>16</v>
      </c>
      <c r="B21" s="36">
        <v>1094943327</v>
      </c>
      <c r="C21" s="36">
        <v>1187190322</v>
      </c>
      <c r="D21" s="36">
        <v>1252689394</v>
      </c>
      <c r="E21" s="36">
        <v>1224179180</v>
      </c>
      <c r="F21" s="36">
        <v>1244817703</v>
      </c>
      <c r="G21" s="2" t="s">
        <v>16</v>
      </c>
      <c r="H21" s="49">
        <v>132099083</v>
      </c>
      <c r="I21" s="49">
        <v>111505090</v>
      </c>
      <c r="J21" s="49">
        <v>80005991</v>
      </c>
      <c r="K21" s="49">
        <v>100759526</v>
      </c>
      <c r="L21" s="49">
        <v>137536517</v>
      </c>
      <c r="M21" s="2" t="s">
        <v>16</v>
      </c>
      <c r="N21" s="65">
        <f t="shared" si="1"/>
        <v>8.2888033901037748</v>
      </c>
      <c r="O21" s="65">
        <f t="shared" si="2"/>
        <v>10.646960797933081</v>
      </c>
      <c r="P21" s="65">
        <f t="shared" si="3"/>
        <v>15.657444878096692</v>
      </c>
      <c r="Q21" s="65">
        <f t="shared" si="4"/>
        <v>12.149513089214016</v>
      </c>
      <c r="R21" s="65">
        <f t="shared" si="5"/>
        <v>9.0508159589354733</v>
      </c>
    </row>
    <row r="22" spans="1:18">
      <c r="A22" s="62" t="s">
        <v>17</v>
      </c>
      <c r="B22" s="36">
        <v>2066080625</v>
      </c>
      <c r="C22" s="36">
        <v>2381818824</v>
      </c>
      <c r="D22" s="36">
        <v>2567732465</v>
      </c>
      <c r="E22" s="36">
        <v>2815478210</v>
      </c>
      <c r="F22" s="36">
        <v>3049069787</v>
      </c>
      <c r="G22" s="2" t="s">
        <v>17</v>
      </c>
      <c r="H22" s="49">
        <v>365257436</v>
      </c>
      <c r="I22" s="49">
        <v>388404718</v>
      </c>
      <c r="J22" s="49">
        <v>351685864</v>
      </c>
      <c r="K22" s="49">
        <v>425573162</v>
      </c>
      <c r="L22" s="49">
        <v>362728622</v>
      </c>
      <c r="M22" s="2" t="s">
        <v>17</v>
      </c>
      <c r="N22" s="65">
        <f t="shared" si="1"/>
        <v>5.6565053065750588</v>
      </c>
      <c r="O22" s="65">
        <f t="shared" si="2"/>
        <v>6.1323117707339483</v>
      </c>
      <c r="P22" s="65">
        <f t="shared" si="3"/>
        <v>7.3012103352553286</v>
      </c>
      <c r="Q22" s="65">
        <f t="shared" si="4"/>
        <v>6.6157325259152504</v>
      </c>
      <c r="R22" s="65">
        <f t="shared" si="5"/>
        <v>8.4059255379080611</v>
      </c>
    </row>
    <row r="23" spans="1:18" ht="15.75" thickBot="1">
      <c r="A23" s="63" t="s">
        <v>18</v>
      </c>
      <c r="B23" s="64">
        <v>155211980</v>
      </c>
      <c r="C23" s="64">
        <v>154914813</v>
      </c>
      <c r="D23" s="64">
        <v>149081146</v>
      </c>
      <c r="E23" s="64">
        <v>162144771</v>
      </c>
      <c r="F23" s="64">
        <v>178105575</v>
      </c>
      <c r="G23" s="2" t="s">
        <v>18</v>
      </c>
      <c r="H23" s="49">
        <v>22891099</v>
      </c>
      <c r="I23" s="49">
        <v>22689252</v>
      </c>
      <c r="J23" s="49">
        <v>66825854</v>
      </c>
      <c r="K23" s="49">
        <v>111168303</v>
      </c>
      <c r="L23" s="49">
        <v>127245038</v>
      </c>
      <c r="M23" s="2" t="s">
        <v>18</v>
      </c>
      <c r="N23" s="65">
        <f t="shared" si="1"/>
        <v>6.780451213810224</v>
      </c>
      <c r="O23" s="65">
        <f t="shared" si="2"/>
        <v>6.8276738695484545</v>
      </c>
      <c r="P23" s="65">
        <f t="shared" si="3"/>
        <v>2.2308902479570256</v>
      </c>
      <c r="Q23" s="65">
        <f t="shared" si="4"/>
        <v>1.4585521828105985</v>
      </c>
      <c r="R23" s="65">
        <f t="shared" si="5"/>
        <v>1.3997054643498161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Enc 1</vt:lpstr>
      <vt:lpstr>Enc 2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 -DESL</cp:lastModifiedBy>
  <dcterms:created xsi:type="dcterms:W3CDTF">2019-09-27T13:36:15Z</dcterms:created>
  <dcterms:modified xsi:type="dcterms:W3CDTF">2019-11-08T09:33:32Z</dcterms:modified>
</cp:coreProperties>
</file>