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105" tabRatio="814" firstSheet="1" activeTab="1"/>
  </bookViews>
  <sheets>
    <sheet name="#BusinessQuery#" sheetId="1" state="hidden" r:id="rId1"/>
    <sheet name="Index" sheetId="2" r:id="rId2"/>
    <sheet name="t1" sheetId="3" r:id="rId3"/>
    <sheet name="t2" sheetId="4" r:id="rId4"/>
    <sheet name="t3" sheetId="5" r:id="rId5"/>
    <sheet name="t3 bis" sheetId="6" r:id="rId6"/>
    <sheet name="t4" sheetId="7" r:id="rId7"/>
    <sheet name="t4 bis" sheetId="8" r:id="rId8"/>
    <sheet name="t5" sheetId="9" r:id="rId9"/>
    <sheet name="t6" sheetId="10" r:id="rId10"/>
    <sheet name="t7" sheetId="11" r:id="rId11"/>
    <sheet name="t8" sheetId="12" r:id="rId12"/>
    <sheet name="t9" sheetId="13" r:id="rId13"/>
    <sheet name="t10" sheetId="14" r:id="rId14"/>
    <sheet name="t11" sheetId="15" r:id="rId15"/>
    <sheet name="t12" sheetId="16" r:id="rId16"/>
    <sheet name="t13" sheetId="17" r:id="rId17"/>
    <sheet name="t14" sheetId="18" r:id="rId18"/>
    <sheet name="t14 bis" sheetId="19" r:id="rId19"/>
    <sheet name="t15" sheetId="20" r:id="rId20"/>
  </sheets>
  <definedNames>
    <definedName name="_xlnm.Print_Titles" localSheetId="2">'t1'!$1:$6</definedName>
    <definedName name="_xlnm.Print_Titles" localSheetId="13">'t10'!$1:$6</definedName>
    <definedName name="_xlnm.Print_Titles" localSheetId="14">'t11'!$1:$6</definedName>
    <definedName name="_xlnm.Print_Titles" localSheetId="15">'t12'!$1:$6</definedName>
    <definedName name="_xlnm.Print_Titles" localSheetId="16">'t13'!$1:$6</definedName>
    <definedName name="_xlnm.Print_Titles" localSheetId="17">'t14'!$1:$7</definedName>
    <definedName name="_xlnm.Print_Titles" localSheetId="18">'t14 bis'!$1:$7</definedName>
    <definedName name="_xlnm.Print_Titles" localSheetId="19">'t15'!$1:$6</definedName>
    <definedName name="_xlnm.Print_Titles" localSheetId="3">'t2'!$1:$6</definedName>
    <definedName name="_xlnm.Print_Titles" localSheetId="4">'t3'!$1:$6</definedName>
    <definedName name="_xlnm.Print_Titles" localSheetId="5">'t3 bis'!$1:$6</definedName>
    <definedName name="_xlnm.Print_Titles" localSheetId="6">'t4'!$1:$6</definedName>
    <definedName name="_xlnm.Print_Titles" localSheetId="7">'t4 bis'!$1:$6</definedName>
    <definedName name="_xlnm.Print_Titles" localSheetId="8">'t5'!$1:$6</definedName>
    <definedName name="_xlnm.Print_Titles" localSheetId="9">'t6'!$1:$6</definedName>
    <definedName name="_xlnm.Print_Titles" localSheetId="10">'t7'!$1:$6</definedName>
    <definedName name="_xlnm.Print_Titles" localSheetId="11">'t8'!$1:$6</definedName>
    <definedName name="_xlnm.Print_Titles" localSheetId="12">'t9'!$1:$6</definedName>
    <definedName name="_xlnm.Print_Area" localSheetId="1">'Index'!$A$1:$F$35</definedName>
    <definedName name="_xlnm.Print_Area" localSheetId="2">'t1'!$A$1:$L$114</definedName>
    <definedName name="_xlnm.Print_Area" localSheetId="13">'t10'!$A$1:$J$113</definedName>
    <definedName name="_xlnm.Print_Area" localSheetId="14">'t11'!$A$1:$L$115</definedName>
    <definedName name="_xlnm.Print_Area" localSheetId="15">'t12'!$A$1:$K$114</definedName>
    <definedName name="_xlnm.Print_Area" localSheetId="16">'t13'!$A$1:$I$114</definedName>
    <definedName name="_xlnm.Print_Area" localSheetId="17">'t14'!$A$1:$H$113</definedName>
    <definedName name="_xlnm.Print_Area" localSheetId="18">'t14 bis'!$A$1:$F$113</definedName>
    <definedName name="_xlnm.Print_Area" localSheetId="19">'t15'!$A$1:$G$114</definedName>
    <definedName name="_xlnm.Print_Area" localSheetId="3">'t2'!$A$1:$L$114</definedName>
    <definedName name="_xlnm.Print_Area" localSheetId="4">'t3'!$A$1:$J$114</definedName>
    <definedName name="_xlnm.Print_Area" localSheetId="5">'t3 bis'!$A$1:$K$114</definedName>
    <definedName name="_xlnm.Print_Area" localSheetId="6">'t4'!$A$1:$H$113</definedName>
    <definedName name="_xlnm.Print_Area" localSheetId="7">'t4 bis'!$A$1:$I$113</definedName>
    <definedName name="_xlnm.Print_Area" localSheetId="8">'t5'!$A$1:$J$114</definedName>
    <definedName name="_xlnm.Print_Area" localSheetId="9">'t6'!$A$5:$K$114</definedName>
    <definedName name="_xlnm.Print_Area" localSheetId="10">'t7'!$A$1:$K$113</definedName>
    <definedName name="_xlnm.Print_Area" localSheetId="11">'t8'!$A$1:$I$112</definedName>
    <definedName name="_xlnm.Print_Area" localSheetId="12">'t9'!$A$1:$J$113</definedName>
  </definedNames>
  <calcPr fullCalcOnLoad="1"/>
</workbook>
</file>

<file path=xl/sharedStrings.xml><?xml version="1.0" encoding="utf-8"?>
<sst xmlns="http://schemas.openxmlformats.org/spreadsheetml/2006/main" count="4110" uniqueCount="403">
  <si>
    <t>% du
total</t>
  </si>
  <si>
    <t>Ain</t>
  </si>
  <si>
    <t>Aisne</t>
  </si>
  <si>
    <t>Allier</t>
  </si>
  <si>
    <t>Hautes-Alpes</t>
  </si>
  <si>
    <t>Alpes-Maritimes</t>
  </si>
  <si>
    <t>Ardèche</t>
  </si>
  <si>
    <t>Ariège</t>
  </si>
  <si>
    <t>Aude</t>
  </si>
  <si>
    <t>Aveyron</t>
  </si>
  <si>
    <t>Bouches-du-Rhône</t>
  </si>
  <si>
    <t>Calvados</t>
  </si>
  <si>
    <t>Cantal</t>
  </si>
  <si>
    <t>Charente</t>
  </si>
  <si>
    <t>Corse-du-Sud</t>
  </si>
  <si>
    <t>Haute-Corse</t>
  </si>
  <si>
    <t>Côte-d'Or</t>
  </si>
  <si>
    <t>Creuse</t>
  </si>
  <si>
    <t>Doubs</t>
  </si>
  <si>
    <t>Eure</t>
  </si>
  <si>
    <t>Eure-et-Loir</t>
  </si>
  <si>
    <t>Finistère</t>
  </si>
  <si>
    <t>Gard</t>
  </si>
  <si>
    <t>Haute-Garonne</t>
  </si>
  <si>
    <t>Gers</t>
  </si>
  <si>
    <t>Gironde</t>
  </si>
  <si>
    <t>Hérault</t>
  </si>
  <si>
    <t>Ille-et-Vilaine</t>
  </si>
  <si>
    <t>Indre</t>
  </si>
  <si>
    <t>Indre-et-Loire</t>
  </si>
  <si>
    <t>Isère</t>
  </si>
  <si>
    <t>Landes</t>
  </si>
  <si>
    <t>Loir-et-Cher</t>
  </si>
  <si>
    <t>Loire</t>
  </si>
  <si>
    <t>Haute-Loire</t>
  </si>
  <si>
    <t>Loire-Atlantique</t>
  </si>
  <si>
    <t>Lot</t>
  </si>
  <si>
    <t>Lot-et-Garonne</t>
  </si>
  <si>
    <t>Lozère</t>
  </si>
  <si>
    <t>Maine-et-Loire</t>
  </si>
  <si>
    <t>Manche</t>
  </si>
  <si>
    <t>Haute-Marne</t>
  </si>
  <si>
    <t>Mayenne</t>
  </si>
  <si>
    <t>Meurthe-et-Moselle</t>
  </si>
  <si>
    <t>Meuse</t>
  </si>
  <si>
    <t>Morbihan</t>
  </si>
  <si>
    <t>Moselle</t>
  </si>
  <si>
    <t>Nièvre</t>
  </si>
  <si>
    <t>Nord</t>
  </si>
  <si>
    <t>Oise</t>
  </si>
  <si>
    <t>Orne</t>
  </si>
  <si>
    <t>Pas-de-Calais</t>
  </si>
  <si>
    <t>Puy-de-Dôme</t>
  </si>
  <si>
    <t>Pyrénées-Atlantiques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</si>
  <si>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</si>
  <si>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</si>
  <si>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</si>
  <si>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</si>
  <si>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</si>
  <si>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</si>
  <si>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</si>
  <si>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</si>
  <si>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</si>
  <si>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</si>
  <si>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</si>
  <si>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</si>
  <si>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</si>
  <si>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</si>
  <si>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</si>
  <si>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</si>
  <si>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</si>
  <si>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</si>
  <si>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</si>
  <si>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</si>
  <si>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</si>
  <si>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Vosges</t>
  </si>
  <si>
    <t>Yonne</t>
  </si>
  <si>
    <t>Territoire de Belfort</t>
  </si>
  <si>
    <t>Essonne</t>
  </si>
  <si>
    <t>Seine-Saint-Denis</t>
  </si>
  <si>
    <t>Val-de-Marne</t>
  </si>
  <si>
    <t>Val-d'Oise</t>
  </si>
  <si>
    <t>Guadeloupe</t>
  </si>
  <si>
    <t>Martinique</t>
  </si>
  <si>
    <t>Guyane</t>
  </si>
  <si>
    <t>Alpes-de-Haute-Pce</t>
  </si>
  <si>
    <t>Ardennes</t>
  </si>
  <si>
    <t>Aube</t>
  </si>
  <si>
    <t>Charente-Maritime</t>
  </si>
  <si>
    <t>Cher</t>
  </si>
  <si>
    <t>Corrèze</t>
  </si>
  <si>
    <t>Côtes-d'Armor</t>
  </si>
  <si>
    <t>Dordogne</t>
  </si>
  <si>
    <t>Drôme</t>
  </si>
  <si>
    <t>Jura</t>
  </si>
  <si>
    <t>Loiret</t>
  </si>
  <si>
    <t>Marne</t>
  </si>
  <si>
    <t>Hautes-Pyrénées</t>
  </si>
  <si>
    <t>Haute-Vienne</t>
  </si>
  <si>
    <t>Hauts-de-Seine</t>
  </si>
  <si>
    <t>La Réunion</t>
  </si>
  <si>
    <t>Ratio 10</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</si>
  <si>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</si>
  <si>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</si>
  <si>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</si>
  <si>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</si>
  <si>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</si>
  <si>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</si>
  <si>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</si>
  <si>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</si>
  <si>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</si>
  <si>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</si>
  <si>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</si>
  <si>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</si>
  <si>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</si>
  <si>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</si>
  <si>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</si>
  <si>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</si>
  <si>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</si>
  <si>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</si>
  <si>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</si>
  <si>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</si>
  <si>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</si>
  <si>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</si>
  <si>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</si>
  <si>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</si>
  <si>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</si>
  <si>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</si>
  <si>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</si>
  <si>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</si>
  <si>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</si>
  <si>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</si>
  <si>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</si>
  <si>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</si>
  <si>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</si>
  <si>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</si>
  <si>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</si>
  <si>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</si>
  <si>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</si>
  <si>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</si>
  <si>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</si>
  <si>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</si>
  <si>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</si>
  <si>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</si>
  <si>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</si>
  <si>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</si>
  <si>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</si>
  <si>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</si>
  <si>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</si>
  <si>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</si>
  <si>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</si>
  <si>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</si>
  <si>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</si>
  <si>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</si>
  <si>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</si>
  <si>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</si>
  <si>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</si>
  <si>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</si>
  <si>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</si>
  <si>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</si>
  <si>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</si>
  <si>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</si>
  <si>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</si>
  <si>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</si>
  <si>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</si>
  <si>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</si>
  <si>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</si>
  <si>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</si>
  <si>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</si>
  <si>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</si>
  <si>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</si>
  <si>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</si>
  <si>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</si>
  <si>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</si>
  <si>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</si>
  <si>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</si>
  <si>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</si>
  <si>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</si>
  <si>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</si>
  <si>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</si>
  <si>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</si>
  <si>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</si>
  <si>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</si>
  <si>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</si>
  <si>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</si>
  <si>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</si>
  <si>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</si>
  <si>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</si>
  <si>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</si>
  <si>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</si>
  <si>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</si>
  <si>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</si>
  <si>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</si>
  <si>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</si>
  <si>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</si>
  <si>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</si>
  <si>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</si>
  <si>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</si>
  <si>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</si>
  <si>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</si>
  <si>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Les dépenses pour les collèges</t>
  </si>
  <si>
    <t>Métropole (Hors Paris)</t>
  </si>
  <si>
    <t>en %</t>
  </si>
  <si>
    <t>QueryRef</t>
  </si>
  <si>
    <t>Domain</t>
  </si>
  <si>
    <t>Universe</t>
  </si>
  <si>
    <t>QueryName</t>
  </si>
  <si>
    <t>Header</t>
  </si>
  <si>
    <t>RowStrategy</t>
  </si>
  <si>
    <t>ColumnStrategy</t>
  </si>
  <si>
    <t>CreationDate</t>
  </si>
  <si>
    <t>RefreshDate</t>
  </si>
  <si>
    <t>RefreshOrder</t>
  </si>
  <si>
    <t>Created By</t>
  </si>
  <si>
    <t>Refreshed By</t>
  </si>
  <si>
    <t>Action</t>
  </si>
  <si>
    <t>AutoFit</t>
  </si>
  <si>
    <t>AutoFormat</t>
  </si>
  <si>
    <t>Description</t>
  </si>
  <si>
    <t>User Strategy</t>
  </si>
  <si>
    <t>Univers</t>
  </si>
  <si>
    <t>UTILDE_e</t>
  </si>
  <si>
    <t>Requête1</t>
  </si>
  <si>
    <t>SCE</t>
  </si>
  <si>
    <t>1.Requête1.UTILDE_e.Univers</t>
  </si>
  <si>
    <t>2A</t>
  </si>
  <si>
    <t>2B</t>
  </si>
  <si>
    <t>Epargne de gestion courante, brute et nette</t>
  </si>
  <si>
    <t>Départements</t>
  </si>
  <si>
    <t>Outre-mer</t>
  </si>
  <si>
    <t>Les dépenses de voirie</t>
  </si>
  <si>
    <t>Dépenses totales</t>
  </si>
  <si>
    <t>Dépenses de fonctionnement</t>
  </si>
  <si>
    <t>Dépenses d'investissement</t>
  </si>
  <si>
    <t>en M€</t>
  </si>
  <si>
    <t>en € / hab.</t>
  </si>
  <si>
    <r>
      <t xml:space="preserve">Les dépenses départementales </t>
    </r>
    <r>
      <rPr>
        <sz val="9"/>
        <rFont val="Calibri"/>
        <family val="2"/>
      </rPr>
      <t>(hors gestion active de la dette)</t>
    </r>
  </si>
  <si>
    <r>
      <t xml:space="preserve">Les recettes départementales </t>
    </r>
    <r>
      <rPr>
        <sz val="9"/>
        <rFont val="Calibri"/>
        <family val="2"/>
      </rPr>
      <t>(hors gestion active de la dette)</t>
    </r>
  </si>
  <si>
    <t>Recettes totales</t>
  </si>
  <si>
    <t>Recettes de fonctionnement</t>
  </si>
  <si>
    <t>Recettes d'investissement</t>
  </si>
  <si>
    <r>
      <t xml:space="preserve">Charges de personnel
</t>
    </r>
    <r>
      <rPr>
        <sz val="8"/>
        <rFont val="Calibri"/>
        <family val="2"/>
      </rPr>
      <t>(chap. 012)</t>
    </r>
  </si>
  <si>
    <r>
      <t xml:space="preserve">Charges à caractère général
</t>
    </r>
    <r>
      <rPr>
        <sz val="8"/>
        <rFont val="Calibri"/>
        <family val="2"/>
      </rPr>
      <t>(chap. 011)</t>
    </r>
  </si>
  <si>
    <t>% des
DRF</t>
  </si>
  <si>
    <r>
      <t xml:space="preserve">Les dépenses de fonctionnement par poste </t>
    </r>
    <r>
      <rPr>
        <sz val="9"/>
        <rFont val="Calibri"/>
        <family val="2"/>
      </rPr>
      <t>(1/2)</t>
    </r>
  </si>
  <si>
    <r>
      <t xml:space="preserve">Les dépenses de fonctionnement par poste </t>
    </r>
    <r>
      <rPr>
        <sz val="9"/>
        <rFont val="Calibri"/>
        <family val="2"/>
      </rPr>
      <t>(2/2)</t>
    </r>
  </si>
  <si>
    <t>dont intérêts de la dette (en M€)</t>
  </si>
  <si>
    <r>
      <t xml:space="preserve">Charges financières
</t>
    </r>
    <r>
      <rPr>
        <sz val="8"/>
        <rFont val="Calibri"/>
        <family val="2"/>
      </rPr>
      <t>(chap. 66)</t>
    </r>
  </si>
  <si>
    <r>
      <t xml:space="preserve">Autres charges d'activité
</t>
    </r>
    <r>
      <rPr>
        <sz val="8"/>
        <rFont val="Calibri"/>
        <family val="2"/>
      </rPr>
      <t>(chap. 65)</t>
    </r>
  </si>
  <si>
    <t>% des
RRF</t>
  </si>
  <si>
    <t>dont TSCA
 (en M€)</t>
  </si>
  <si>
    <r>
      <t xml:space="preserve">Immobilisations
</t>
    </r>
    <r>
      <rPr>
        <sz val="8"/>
        <rFont val="Calibri"/>
        <family val="2"/>
      </rPr>
      <t>(chap. 20, 21 et 23)</t>
    </r>
  </si>
  <si>
    <r>
      <t xml:space="preserve">Subventions d'équipement
</t>
    </r>
    <r>
      <rPr>
        <sz val="8"/>
        <rFont val="Calibri"/>
        <family val="2"/>
      </rPr>
      <t>(chap. 204)</t>
    </r>
  </si>
  <si>
    <t>% des
DRI</t>
  </si>
  <si>
    <r>
      <t xml:space="preserve">Les recettes d'investissement par poste </t>
    </r>
    <r>
      <rPr>
        <sz val="9"/>
        <rFont val="Calibri"/>
        <family val="2"/>
      </rPr>
      <t>(hors réaménagements de dette)</t>
    </r>
  </si>
  <si>
    <r>
      <t xml:space="preserve">Les dépenses d'investissement par poste </t>
    </r>
    <r>
      <rPr>
        <sz val="9"/>
        <rFont val="Calibri"/>
        <family val="2"/>
      </rPr>
      <t>(hors réaménagements de dette)</t>
    </r>
  </si>
  <si>
    <t>% des
RRI</t>
  </si>
  <si>
    <r>
      <t xml:space="preserve">Subventions, dotations et fonds divers
</t>
    </r>
    <r>
      <rPr>
        <sz val="8"/>
        <rFont val="Calibri"/>
        <family val="2"/>
      </rPr>
      <t>(chap. 10 et 13)</t>
    </r>
  </si>
  <si>
    <t>dont FCTVA
 (en M€)</t>
  </si>
  <si>
    <t xml:space="preserve">
% des RRI</t>
  </si>
  <si>
    <t>Dépenses totales d'aide sociale*</t>
  </si>
  <si>
    <t>Dépenses nettes d'aide sociale**</t>
  </si>
  <si>
    <t>APA</t>
  </si>
  <si>
    <t>Dépenses nettes obligatoires**</t>
  </si>
  <si>
    <t>% des dépenses totales</t>
  </si>
  <si>
    <t>Annuité de la dette pour emprunt</t>
  </si>
  <si>
    <r>
      <t>L'endettement départemental</t>
    </r>
    <r>
      <rPr>
        <sz val="9"/>
        <rFont val="Calibri"/>
        <family val="2"/>
      </rPr>
      <t xml:space="preserve"> (hors gestion active de la dette)</t>
    </r>
  </si>
  <si>
    <t>% de l'épargne de gestion</t>
  </si>
  <si>
    <t>Caractéristiques démographiques et sociales</t>
  </si>
  <si>
    <t>Superficie</t>
  </si>
  <si>
    <r>
      <t>en km</t>
    </r>
    <r>
      <rPr>
        <vertAlign val="superscript"/>
        <sz val="9"/>
        <rFont val="Calibri"/>
        <family val="2"/>
      </rPr>
      <t>2</t>
    </r>
  </si>
  <si>
    <t>Ratio 1</t>
  </si>
  <si>
    <t>DRF/pop</t>
  </si>
  <si>
    <t>Ratio 2</t>
  </si>
  <si>
    <t>Ratio 3</t>
  </si>
  <si>
    <t>Ratio 4</t>
  </si>
  <si>
    <t>Ratio 5</t>
  </si>
  <si>
    <t>Ratio 6</t>
  </si>
  <si>
    <t>RRF/pop</t>
  </si>
  <si>
    <t>Immobilisat°/
pop</t>
  </si>
  <si>
    <t>Dette p. emprunt/
pop</t>
  </si>
  <si>
    <t>DGF/pop</t>
  </si>
  <si>
    <r>
      <t>Les ratios financiers</t>
    </r>
    <r>
      <rPr>
        <sz val="9"/>
        <rFont val="Calibri"/>
        <family val="2"/>
      </rPr>
      <t xml:space="preserve"> (1/2)</t>
    </r>
  </si>
  <si>
    <r>
      <t>Les ratios financiers</t>
    </r>
    <r>
      <rPr>
        <sz val="9"/>
        <rFont val="Calibri"/>
        <family val="2"/>
      </rPr>
      <t xml:space="preserve"> (2/2)</t>
    </r>
  </si>
  <si>
    <t>Ratio 7</t>
  </si>
  <si>
    <t>Ratio 9</t>
  </si>
  <si>
    <t>Ratio 11</t>
  </si>
  <si>
    <t>Ch. de personnel/DRF</t>
  </si>
  <si>
    <t>(DRF + Rbmt. dette)/
RRF</t>
  </si>
  <si>
    <t>Dette/
RRF</t>
  </si>
  <si>
    <t>Immobilisat°/
RRF</t>
  </si>
  <si>
    <t>France</t>
  </si>
  <si>
    <t>Dépenses brutes obligatoires</t>
  </si>
  <si>
    <t>Contr. directes/
pop</t>
  </si>
  <si>
    <t>Index</t>
  </si>
  <si>
    <t>Tableau 1</t>
  </si>
  <si>
    <t>Tableau 2</t>
  </si>
  <si>
    <t>Tableau 3</t>
  </si>
  <si>
    <t>Tableau 4</t>
  </si>
  <si>
    <t>Tableau 5</t>
  </si>
  <si>
    <t>Tableau 6</t>
  </si>
  <si>
    <t>Tableau 7</t>
  </si>
  <si>
    <t>Tableau 8</t>
  </si>
  <si>
    <t>Tableau 9</t>
  </si>
  <si>
    <t>Tableau 10</t>
  </si>
  <si>
    <t>Tableau 11</t>
  </si>
  <si>
    <t>Tableau 12</t>
  </si>
  <si>
    <t>Tableau 13</t>
  </si>
  <si>
    <t>Tableau 14</t>
  </si>
  <si>
    <t>Tableau 15</t>
  </si>
  <si>
    <t>Tableau 3 bis</t>
  </si>
  <si>
    <t>Tableau 4 bis</t>
  </si>
  <si>
    <t>Tableau 14 bis</t>
  </si>
  <si>
    <t>►</t>
  </si>
  <si>
    <t>:</t>
  </si>
  <si>
    <t xml:space="preserve">Budgets Primitifs </t>
  </si>
  <si>
    <t>des départements</t>
  </si>
  <si>
    <r>
      <t xml:space="preserve">Les dépenses départementales </t>
    </r>
    <r>
      <rPr>
        <sz val="12"/>
        <rFont val="Calibri"/>
        <family val="2"/>
      </rPr>
      <t>(hors gestion active de la dette)</t>
    </r>
  </si>
  <si>
    <r>
      <t xml:space="preserve">Les recettes départementales </t>
    </r>
    <r>
      <rPr>
        <sz val="12"/>
        <rFont val="Calibri"/>
        <family val="2"/>
      </rPr>
      <t>(hors gestion active de la dette)</t>
    </r>
  </si>
  <si>
    <r>
      <t xml:space="preserve">Les dépenses de fonctionnement par poste </t>
    </r>
    <r>
      <rPr>
        <sz val="12"/>
        <rFont val="Calibri"/>
        <family val="2"/>
      </rPr>
      <t>(1/2)</t>
    </r>
  </si>
  <si>
    <r>
      <t xml:space="preserve">Les dépenses de fonctionnement par poste </t>
    </r>
    <r>
      <rPr>
        <sz val="12"/>
        <rFont val="Calibri"/>
        <family val="2"/>
      </rPr>
      <t>(2/2)</t>
    </r>
  </si>
  <si>
    <r>
      <t xml:space="preserve">Les recettes de fonctionnement par poste </t>
    </r>
    <r>
      <rPr>
        <sz val="12"/>
        <rFont val="Calibri"/>
        <family val="2"/>
      </rPr>
      <t>(1/2)</t>
    </r>
  </si>
  <si>
    <r>
      <t xml:space="preserve">Les dépenses d'investissement par poste </t>
    </r>
    <r>
      <rPr>
        <sz val="12"/>
        <rFont val="Calibri"/>
        <family val="2"/>
      </rPr>
      <t>(hors réaménagements de dette)</t>
    </r>
  </si>
  <si>
    <r>
      <t xml:space="preserve">Les recettes d'investissement par poste </t>
    </r>
    <r>
      <rPr>
        <sz val="12"/>
        <rFont val="Calibri"/>
        <family val="2"/>
      </rPr>
      <t>(hors réaménagements de dette)</t>
    </r>
  </si>
  <si>
    <r>
      <t>L'endettement départemental</t>
    </r>
    <r>
      <rPr>
        <sz val="12"/>
        <rFont val="Calibri"/>
        <family val="2"/>
      </rPr>
      <t xml:space="preserve"> (hors gestion active de la dette)</t>
    </r>
  </si>
  <si>
    <r>
      <t>Les ratios financiers</t>
    </r>
    <r>
      <rPr>
        <sz val="12"/>
        <rFont val="Calibri"/>
        <family val="2"/>
      </rPr>
      <t xml:space="preserve"> (1/2)</t>
    </r>
  </si>
  <si>
    <r>
      <t>Les ratios financiers</t>
    </r>
    <r>
      <rPr>
        <sz val="12"/>
        <rFont val="Calibri"/>
        <family val="2"/>
      </rPr>
      <t xml:space="preserve"> (2/2)</t>
    </r>
  </si>
  <si>
    <t>Abréviations :</t>
  </si>
  <si>
    <t>- M€ : millions d'€</t>
  </si>
  <si>
    <t>- n.s. : non-significatif</t>
  </si>
  <si>
    <t>- n.d. : non-disponible</t>
  </si>
  <si>
    <t>Bénéficiaires du RMI et du RSA ***</t>
  </si>
  <si>
    <t>RMI - RSA</t>
  </si>
  <si>
    <t>Les recettes de fonctionnement par poste (1/2)</t>
  </si>
  <si>
    <t>(en €/hab.)</t>
  </si>
  <si>
    <t>(en %)</t>
  </si>
  <si>
    <t xml:space="preserve"> </t>
  </si>
  <si>
    <r>
      <t xml:space="preserve">Les recettes de fonctionnement par poste </t>
    </r>
    <r>
      <rPr>
        <sz val="12"/>
        <rFont val="Calibri"/>
        <family val="2"/>
      </rPr>
      <t>(2/2)</t>
    </r>
  </si>
  <si>
    <r>
      <t xml:space="preserve">Les recettes de fonctionnement par poste </t>
    </r>
    <r>
      <rPr>
        <sz val="9"/>
        <rFont val="Calibri"/>
        <family val="2"/>
      </rPr>
      <t>(2/2)</t>
    </r>
  </si>
  <si>
    <t>* Dépenses des fonctions 5 (action sociale), 5.4 (RMI), 5.5 (APA) et 5.6 (RSA).</t>
  </si>
  <si>
    <t>* Dépenses des fonctions 4 (prévention médico-sociale), 5 (action sociale), 5.4 (RMI), 5.5 (APA) et 5.6 (RSA).</t>
  </si>
  <si>
    <t>Epargne de gestion courante*</t>
  </si>
  <si>
    <t>Epargne brute **</t>
  </si>
  <si>
    <t>Epargne nette ***</t>
  </si>
  <si>
    <t>** Dépenses  brutes desquelles sont enlevées une estimation des recouvrements et participations.</t>
  </si>
  <si>
    <t>Population*</t>
  </si>
  <si>
    <t>Mayotte</t>
  </si>
  <si>
    <t>976</t>
  </si>
  <si>
    <r>
      <t xml:space="preserve">Dotations et participations
</t>
    </r>
    <r>
      <rPr>
        <sz val="8"/>
        <rFont val="Calibri"/>
        <family val="2"/>
      </rPr>
      <t>(chap. 74)</t>
    </r>
  </si>
  <si>
    <t>en millions d'€</t>
  </si>
  <si>
    <t>Les dépenses d'aide sociale</t>
  </si>
  <si>
    <t>Les dépenses obligatoires* d'aide sociale</t>
  </si>
  <si>
    <t xml:space="preserve">Outre-mer </t>
  </si>
  <si>
    <t>TABLEAU 5</t>
  </si>
  <si>
    <t>TABLEAU 1</t>
  </si>
  <si>
    <t>Les dépenses obligatoires d'aide sociale</t>
  </si>
  <si>
    <t>dont DMTO**
 (en M€)</t>
  </si>
  <si>
    <t>Source : DGCL - DESL</t>
  </si>
  <si>
    <t>prélevé</t>
  </si>
  <si>
    <t>reversé</t>
  </si>
  <si>
    <t>FNGIR en M€</t>
  </si>
  <si>
    <t>TABLEAU 2</t>
  </si>
  <si>
    <t>TABLEAU 3</t>
  </si>
  <si>
    <t>TABLEAU 3 bis</t>
  </si>
  <si>
    <t>TABLEAU 4</t>
  </si>
  <si>
    <t>TABLEAU 4 bis</t>
  </si>
  <si>
    <t>TABLEAU 6</t>
  </si>
  <si>
    <t>TABLEAU 7</t>
  </si>
  <si>
    <t>TABLEAU 8</t>
  </si>
  <si>
    <t>TABLEAU 9</t>
  </si>
  <si>
    <t>TABLEAU 10</t>
  </si>
  <si>
    <t>TABLEAU 11</t>
  </si>
  <si>
    <t>TABLEAU 12</t>
  </si>
  <si>
    <t>TABLEAU 13</t>
  </si>
  <si>
    <t>TABLEAU 14</t>
  </si>
  <si>
    <t>TABLEAU 14 bis</t>
  </si>
  <si>
    <t>TABLEAU 15</t>
  </si>
  <si>
    <t>Population âgée de 60 ans ou plus**</t>
  </si>
  <si>
    <t>au 31/12/2012</t>
  </si>
  <si>
    <t>n.s.</t>
  </si>
  <si>
    <t>-</t>
  </si>
  <si>
    <r>
      <t xml:space="preserve">Impôts locaux* 
</t>
    </r>
    <r>
      <rPr>
        <sz val="8"/>
        <rFont val="Calibri"/>
        <family val="2"/>
      </rPr>
      <t>(chap. 731 diminué des comptes 73912, 73914, 73915)</t>
    </r>
  </si>
  <si>
    <t>dont DGF
 (en M€)</t>
  </si>
  <si>
    <t>dont TICPE
 (en M€)</t>
  </si>
  <si>
    <r>
      <t xml:space="preserve">Remboursements de dette
</t>
    </r>
    <r>
      <rPr>
        <sz val="8"/>
        <rFont val="Calibri"/>
        <family val="2"/>
      </rPr>
      <t>(chap. 16 hors 166, 16449 et 1645)</t>
    </r>
  </si>
  <si>
    <r>
      <t xml:space="preserve">Produit des emprunts
</t>
    </r>
    <r>
      <rPr>
        <sz val="8"/>
        <rFont val="Calibri"/>
        <family val="2"/>
      </rPr>
      <t>(chap. 16 hors 166, 16449 et 1645)</t>
    </r>
  </si>
  <si>
    <t>dont DGE
 (en M€) *</t>
  </si>
  <si>
    <t>* Le montant total de la DGE est issu de l'exploitation des budgets primitifs 2014. Il ne correspond pas au montant voté en LFI 2014 (219 M€).</t>
  </si>
  <si>
    <t>Les prélèvements et reversements de fiscalité</t>
  </si>
  <si>
    <t>Fonds CVAE en M€ *</t>
  </si>
  <si>
    <t>Fonds SDRIF en M€ *</t>
  </si>
  <si>
    <r>
      <t xml:space="preserve">Autres impôts et taxes*
</t>
    </r>
    <r>
      <rPr>
        <sz val="8"/>
        <rFont val="Calibri"/>
        <family val="2"/>
      </rPr>
      <t>(chap. 73 diminué du compte 73926)</t>
    </r>
  </si>
  <si>
    <t>Fonds DMTO en M€ *     (y compris fonds de solidarité en faveur des départements pour 2014)</t>
  </si>
  <si>
    <t>Corse-du-Sud*</t>
  </si>
  <si>
    <t>Haute-Corse*</t>
  </si>
  <si>
    <t>* Les montants prélevés et reversés des fonds de péréquation DMTO, CVAE et SDRIF sont issus de l'exploitation des budgets primitifs 2014. La somme des prélèvements et la somme des reversements de chacun de ces fonds ne correspondent pas aux montants votés dans le cadre de la LFI 2014. Ces montants votés s'élèvent à 56 M€ pour le fonds CVAE, 60 M€ pour le fonds SDRIF, 197 M€ pour les prélèvements du fonds de péréquation des DMTO des départements et 257 M€ pour ses reversements (y compris les 60 M€ prélevés sur les 120 M€ mis en réserve en 2012). Le fonds de solidarité des départements de la région d'Ile-de-France pour 2014 est, pour sa part, alimenté par un prélèvement égal à 0,35 % du montant de l'assiette de la taxe de publicité foncière et des droits d'enregistrements perçus par les départements en 2013.</t>
  </si>
  <si>
    <t>Des prélèvements et des reversements de fiscalité sont réalisés entre les départements au titre du FNGIR et des différents mécanismes de péréquation horizontale (fonds de péréquation des DMTO des départements, fonds de péréquation de la CVAE perçue par les départements, fonds de solidarité des départements de la région d'Île-de-France et fonds de solidarité en faveur des départements en 2014). Les prélèvements concernés sont comptabilisés en moindres recettes dans cette publication.</t>
  </si>
  <si>
    <t>* L'épargne de gestion courante est le solde entre les recettes de fonctionnement courant et les dépenses de gestion courante.
** L'épargne brute est l'épargne de gestion courante augmentée de la charge d'intérêts.
*** L'épargne nette est l'épargne brute diminuée des remboursements d'emprunts.</t>
  </si>
  <si>
    <t>Source : DGCL - DESL, Insee - Population totale en vigueur en 2014 (année de référence 2011)</t>
  </si>
  <si>
    <t>* Les deux départements de Corse n'exercent pas la compétence Collèges ; celle-ci relève de la collectivité territoriale de Corse.</t>
  </si>
  <si>
    <t>* Population totale en vigueur en 2014 (année de référence 2011) et taux de croissance annuel moyen calculé entre les populations sans doubles comptes (sauf Mayotte : recensement de la population de 2012 et taux de croissance annuel moyen entre 2007 et 2012).</t>
  </si>
  <si>
    <t>*** Bénéficiaires du RSA socle, RSA socle et activité et du RMI. Les départements d'Outre-mer sont entrés dans le dispositif du RSA en 2011, à l'exception du département de Mayotte (2012).</t>
  </si>
  <si>
    <t>* En 2014, les impôts locaux sont constitués de la taxe foncière sur le bâti, de la CVAE, des IFER et de la fiscalité reversée nette des prélèvements effectués au titre du FNGIR, du fonds de péréquation CVAE et du Fonds de solidarité des départements de la région d'Île-de-France (FSDRIF).</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</si>
</sst>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 \ "/>
    <numFmt numFmtId="166" formatCode="#,##0\ \ "/>
    <numFmt numFmtId="167" formatCode="\+\ 0.0%\ \ ;\-\ 0.0%\ \ "/>
    <numFmt numFmtId="168" formatCode="0%\ "/>
    <numFmt numFmtId="169" formatCode="\+\ 0.0%\ ;\-\ 0.0%\ "/>
    <numFmt numFmtId="170" formatCode="\+\ 0.0%;\-\ 0.0%"/>
    <numFmt numFmtId="171" formatCode="#,##0.0"/>
    <numFmt numFmtId="172" formatCode="_-* #,##0.0\ _F_-;\-* #,##0.0\ _F_-;_-* &quot;-&quot;??\ _F_-;_-@_-"/>
    <numFmt numFmtId="173" formatCode="#,##0.0&quot; &quot;"/>
    <numFmt numFmtId="174" formatCode="#,##0.0&quot;   &quot;"/>
    <numFmt numFmtId="175" formatCode="#,##0.0&quot;  &quot;"/>
    <numFmt numFmtId="176" formatCode="#,##0.00&quot; &quot;"/>
    <numFmt numFmtId="177" formatCode="#,##0.0&quot;&quot;"/>
    <numFmt numFmtId="178" formatCode="#,##0.0&quot;    &quot;"/>
    <numFmt numFmtId="179" formatCode="#,##0.0&quot;      &quot;"/>
    <numFmt numFmtId="180" formatCode="#,##0&quot;  &quot;"/>
    <numFmt numFmtId="181" formatCode="#,##0&quot;   &quot;"/>
    <numFmt numFmtId="182" formatCode="\+\ 0.0;\-\ 0.0"/>
    <numFmt numFmtId="183" formatCode="#,##0_ ;[Red]\-#,##0\ "/>
    <numFmt numFmtId="184" formatCode="0.0%"/>
    <numFmt numFmtId="185" formatCode="#,##0&quot; &quot;"/>
    <numFmt numFmtId="186" formatCode="0.0"/>
    <numFmt numFmtId="187" formatCode="_-* #,##0\ _€_-;\-* #,##0\ _€_-;_-* &quot;-&quot;??\ _€_-;_-@_-"/>
    <numFmt numFmtId="188" formatCode="#,##0.00000"/>
    <numFmt numFmtId="189" formatCode="&quot;Vrai&quot;;&quot;Vrai&quot;;&quot;Faux&quot;"/>
    <numFmt numFmtId="190" formatCode="&quot;Actif&quot;;&quot;Actif&quot;;&quot;Inactif&quot;"/>
    <numFmt numFmtId="191" formatCode="[$€-2]\ #,##0.00_);[Red]\([$€-2]\ #,##0.00\)"/>
  </numFmts>
  <fonts count="78">
    <font>
      <sz val="10"/>
      <name val="Arial"/>
      <family val="0"/>
    </font>
    <font>
      <sz val="10"/>
      <color indexed="8"/>
      <name val="Calibri"/>
      <family val="2"/>
    </font>
    <font>
      <sz val="10"/>
      <name val="MS Sans Serif"/>
      <family val="2"/>
    </font>
    <font>
      <u val="single"/>
      <sz val="10"/>
      <color indexed="12"/>
      <name val="MS Sans Serif"/>
      <family val="2"/>
    </font>
    <font>
      <sz val="8"/>
      <name val="Arial"/>
      <family val="2"/>
    </font>
    <font>
      <b/>
      <sz val="14"/>
      <name val="Calibri"/>
      <family val="2"/>
    </font>
    <font>
      <sz val="10"/>
      <name val="Calibri"/>
      <family val="2"/>
    </font>
    <font>
      <b/>
      <sz val="12"/>
      <color indexed="9"/>
      <name val="Calibri"/>
      <family val="2"/>
    </font>
    <font>
      <sz val="9"/>
      <name val="Calibri"/>
      <family val="2"/>
    </font>
    <font>
      <b/>
      <sz val="8.5"/>
      <name val="Calibri"/>
      <family val="2"/>
    </font>
    <font>
      <i/>
      <sz val="10"/>
      <name val="Calibri"/>
      <family val="2"/>
    </font>
    <font>
      <b/>
      <sz val="11"/>
      <color indexed="48"/>
      <name val="Calibri"/>
      <family val="2"/>
    </font>
    <font>
      <sz val="11"/>
      <color indexed="48"/>
      <name val="Calibri"/>
      <family val="2"/>
    </font>
    <font>
      <b/>
      <i/>
      <sz val="13"/>
      <color indexed="48"/>
      <name val="Calibri"/>
      <family val="2"/>
    </font>
    <font>
      <b/>
      <i/>
      <sz val="10"/>
      <color indexed="48"/>
      <name val="Calibri"/>
      <family val="2"/>
    </font>
    <font>
      <b/>
      <sz val="12"/>
      <color indexed="48"/>
      <name val="Calibri"/>
      <family val="2"/>
    </font>
    <font>
      <sz val="10"/>
      <color indexed="48"/>
      <name val="Calibri"/>
      <family val="2"/>
    </font>
    <font>
      <b/>
      <sz val="9"/>
      <name val="Calibri"/>
      <family val="2"/>
    </font>
    <font>
      <sz val="8"/>
      <name val="Calibri"/>
      <family val="2"/>
    </font>
    <font>
      <sz val="9"/>
      <color indexed="48"/>
      <name val="Calibri"/>
      <family val="2"/>
    </font>
    <font>
      <vertAlign val="superscript"/>
      <sz val="9"/>
      <name val="Calibri"/>
      <family val="2"/>
    </font>
    <font>
      <u val="single"/>
      <sz val="10"/>
      <color indexed="12"/>
      <name val="Calibri"/>
      <family val="2"/>
    </font>
    <font>
      <u val="single"/>
      <sz val="12"/>
      <color indexed="48"/>
      <name val="Calibri"/>
      <family val="2"/>
    </font>
    <font>
      <u val="single"/>
      <sz val="11"/>
      <color indexed="48"/>
      <name val="Calibri"/>
      <family val="2"/>
    </font>
    <font>
      <sz val="14"/>
      <color indexed="48"/>
      <name val="Calibri"/>
      <family val="2"/>
    </font>
    <font>
      <u val="single"/>
      <sz val="14"/>
      <color indexed="48"/>
      <name val="Calibri"/>
      <family val="2"/>
    </font>
    <font>
      <sz val="10"/>
      <color indexed="48"/>
      <name val="Arial"/>
      <family val="2"/>
    </font>
    <font>
      <sz val="14"/>
      <color indexed="48"/>
      <name val="Arial"/>
      <family val="2"/>
    </font>
    <font>
      <b/>
      <sz val="14"/>
      <color indexed="12"/>
      <name val="Calibri"/>
      <family val="2"/>
    </font>
    <font>
      <i/>
      <sz val="10"/>
      <color indexed="12"/>
      <name val="Calibri"/>
      <family val="2"/>
    </font>
    <font>
      <sz val="12"/>
      <color indexed="48"/>
      <name val="Arial"/>
      <family val="2"/>
    </font>
    <font>
      <b/>
      <sz val="12"/>
      <name val="Calibri"/>
      <family val="2"/>
    </font>
    <font>
      <sz val="12"/>
      <name val="Calibri"/>
      <family val="2"/>
    </font>
    <font>
      <sz val="12"/>
      <color indexed="48"/>
      <name val="Calibri"/>
      <family val="2"/>
    </font>
    <font>
      <sz val="12"/>
      <name val="Arial"/>
      <family val="2"/>
    </font>
    <font>
      <b/>
      <u val="single"/>
      <sz val="12"/>
      <name val="Calibri"/>
      <family val="2"/>
    </font>
    <font>
      <sz val="10"/>
      <color indexed="10"/>
      <name val="Calibri"/>
      <family val="2"/>
    </font>
    <font>
      <b/>
      <sz val="10"/>
      <color indexed="10"/>
      <name val="Calibri"/>
      <family val="2"/>
    </font>
    <font>
      <b/>
      <sz val="10"/>
      <name val="Calibri"/>
      <family val="2"/>
    </font>
    <font>
      <b/>
      <sz val="10"/>
      <color indexed="48"/>
      <name val="Calibri"/>
      <family val="2"/>
    </font>
    <font>
      <i/>
      <sz val="9"/>
      <name val="Calibri"/>
      <family val="2"/>
    </font>
    <font>
      <sz val="10"/>
      <color indexed="9"/>
      <name val="Calibri"/>
      <family val="2"/>
    </font>
    <font>
      <b/>
      <sz val="10"/>
      <color indexed="52"/>
      <name val="Calibri"/>
      <family val="2"/>
    </font>
    <font>
      <sz val="10"/>
      <color indexed="52"/>
      <name val="Calibri"/>
      <family val="2"/>
    </font>
    <font>
      <sz val="10"/>
      <color indexed="62"/>
      <name val="Calibri"/>
      <family val="2"/>
    </font>
    <font>
      <sz val="10"/>
      <color indexed="20"/>
      <name val="Calibri"/>
      <family val="2"/>
    </font>
    <font>
      <sz val="10"/>
      <color indexed="60"/>
      <name val="Calibri"/>
      <family val="2"/>
    </font>
    <font>
      <sz val="10"/>
      <color indexed="17"/>
      <name val="Calibri"/>
      <family val="2"/>
    </font>
    <font>
      <b/>
      <sz val="10"/>
      <color indexed="63"/>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sz val="8"/>
      <color indexed="10"/>
      <name val="Arial"/>
      <family val="2"/>
    </font>
    <font>
      <sz val="11"/>
      <color indexed="30"/>
      <name val="Arial"/>
      <family val="2"/>
    </font>
    <font>
      <sz val="10"/>
      <color theme="1"/>
      <name val="Calibri"/>
      <family val="2"/>
    </font>
    <font>
      <sz val="10"/>
      <color theme="0"/>
      <name val="Calibri"/>
      <family val="2"/>
    </font>
    <font>
      <sz val="10"/>
      <color rgb="FFFF0000"/>
      <name val="Calibri"/>
      <family val="2"/>
    </font>
    <font>
      <b/>
      <sz val="10"/>
      <color rgb="FFFA7D00"/>
      <name val="Calibri"/>
      <family val="2"/>
    </font>
    <font>
      <sz val="10"/>
      <color rgb="FFFA7D00"/>
      <name val="Calibri"/>
      <family val="2"/>
    </font>
    <font>
      <sz val="10"/>
      <color rgb="FF3F3F76"/>
      <name val="Calibri"/>
      <family val="2"/>
    </font>
    <font>
      <sz val="10"/>
      <color rgb="FF9C0006"/>
      <name val="Calibri"/>
      <family val="2"/>
    </font>
    <font>
      <sz val="10"/>
      <color rgb="FF9C6500"/>
      <name val="Calibri"/>
      <family val="2"/>
    </font>
    <font>
      <sz val="10"/>
      <color rgb="FF006100"/>
      <name val="Calibri"/>
      <family val="2"/>
    </font>
    <font>
      <b/>
      <sz val="10"/>
      <color rgb="FF3F3F3F"/>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0"/>
      <color rgb="FFFF0000"/>
      <name val="Calibri"/>
      <family val="2"/>
    </font>
    <font>
      <sz val="8"/>
      <color rgb="FFFF0000"/>
      <name val="Arial"/>
      <family val="2"/>
    </font>
    <font>
      <sz val="11"/>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n"/>
    </border>
    <border>
      <left/>
      <right style="dotted"/>
      <top/>
      <bottom style="thin"/>
    </border>
    <border>
      <left/>
      <right style="medium"/>
      <top/>
      <bottom style="thin"/>
    </border>
    <border>
      <left style="dotted"/>
      <right/>
      <top/>
      <bottom/>
    </border>
    <border>
      <left style="medium"/>
      <right/>
      <top/>
      <bottom/>
    </border>
    <border>
      <left/>
      <right/>
      <top style="medium"/>
      <bottom/>
    </border>
    <border>
      <left/>
      <right/>
      <top/>
      <bottom style="medium"/>
    </border>
    <border>
      <left/>
      <right style="dotted"/>
      <top/>
      <bottom/>
    </border>
    <border>
      <left/>
      <right style="dotted"/>
      <top style="medium"/>
      <bottom/>
    </border>
    <border>
      <left/>
      <right style="dotted"/>
      <top/>
      <bottom style="medium"/>
    </border>
    <border>
      <left style="dotted"/>
      <right/>
      <top/>
      <bottom style="thin"/>
    </border>
    <border>
      <left/>
      <right style="medium"/>
      <top/>
      <bottom/>
    </border>
    <border>
      <left/>
      <right style="medium"/>
      <top style="medium"/>
      <bottom/>
    </border>
    <border>
      <left/>
      <right style="medium"/>
      <top/>
      <bottom style="medium"/>
    </border>
    <border>
      <left style="dotted">
        <color indexed="48"/>
      </left>
      <right style="dotted"/>
      <top/>
      <bottom style="thin"/>
    </border>
    <border>
      <left style="dotted">
        <color indexed="48"/>
      </left>
      <right style="dotted"/>
      <top/>
      <bottom/>
    </border>
    <border>
      <left style="dotted">
        <color indexed="48"/>
      </left>
      <right style="medium"/>
      <top/>
      <bottom style="thin"/>
    </border>
    <border>
      <left style="dotted">
        <color indexed="48"/>
      </left>
      <right style="medium"/>
      <top/>
      <bottom/>
    </border>
    <border>
      <left style="dotted">
        <color indexed="48"/>
      </left>
      <right/>
      <top/>
      <bottom style="thin"/>
    </border>
    <border>
      <left style="dotted"/>
      <right/>
      <top style="medium"/>
      <bottom/>
    </border>
    <border>
      <left style="dotted"/>
      <right style="medium"/>
      <top style="medium"/>
      <bottom/>
    </border>
    <border>
      <left style="dotted"/>
      <right style="medium"/>
      <top/>
      <bottom style="thin"/>
    </border>
    <border>
      <left style="dotted"/>
      <right/>
      <top/>
      <bottom style="medium"/>
    </border>
    <border>
      <left style="dotted"/>
      <right style="medium"/>
      <top/>
      <bottom/>
    </border>
    <border>
      <left style="dotted"/>
      <right style="medium"/>
      <top/>
      <bottom style="medium"/>
    </border>
    <border>
      <left style="dotted">
        <color indexed="48"/>
      </left>
      <right/>
      <top/>
      <bottom/>
    </border>
    <border>
      <left style="thin">
        <color indexed="48"/>
      </left>
      <right style="thin">
        <color indexed="48"/>
      </right>
      <top style="thin">
        <color indexed="48"/>
      </top>
      <bottom style="medium">
        <color indexed="48"/>
      </bottom>
    </border>
    <border>
      <left style="thin">
        <color indexed="30"/>
      </left>
      <right/>
      <top style="thin">
        <color indexed="30"/>
      </top>
      <bottom/>
    </border>
    <border>
      <left style="thin">
        <color indexed="30"/>
      </left>
      <right/>
      <top/>
      <bottom/>
    </border>
    <border>
      <left style="thin">
        <color indexed="30"/>
      </left>
      <right/>
      <top/>
      <bottom style="thin">
        <color indexed="30"/>
      </bottom>
    </border>
    <border>
      <left/>
      <right/>
      <top style="thin">
        <color indexed="30"/>
      </top>
      <bottom/>
    </border>
    <border>
      <left/>
      <right/>
      <top/>
      <bottom style="thin">
        <color indexed="30"/>
      </bottom>
    </border>
    <border>
      <left/>
      <right style="medium"/>
      <top style="thin"/>
      <bottom/>
    </border>
    <border>
      <left style="dotted">
        <color indexed="48"/>
      </left>
      <right/>
      <top/>
      <bottom style="medium"/>
    </border>
    <border>
      <left style="medium"/>
      <right/>
      <top/>
      <bottom style="medium"/>
    </border>
    <border>
      <left style="medium"/>
      <right/>
      <top/>
      <bottom style="thin"/>
    </border>
    <border>
      <left style="dashed"/>
      <right/>
      <top/>
      <bottom/>
    </border>
    <border>
      <left style="medium"/>
      <right/>
      <top style="medium"/>
      <bottom/>
    </border>
    <border>
      <left style="dashed"/>
      <right/>
      <top style="medium"/>
      <bottom/>
    </border>
    <border>
      <left style="dashed"/>
      <right/>
      <top/>
      <bottom style="medium"/>
    </border>
    <border>
      <left style="thin">
        <color indexed="48"/>
      </left>
      <right style="thin">
        <color indexed="48"/>
      </right>
      <top style="thin">
        <color indexed="48"/>
      </top>
      <bottom/>
    </border>
    <border>
      <left/>
      <right style="dashed"/>
      <top/>
      <bottom style="thin"/>
    </border>
    <border>
      <left style="dashed"/>
      <right/>
      <top/>
      <bottom style="thin"/>
    </border>
    <border>
      <left style="dotted">
        <color indexed="48"/>
      </left>
      <right style="dotted"/>
      <top style="medium"/>
      <bottom/>
    </border>
    <border>
      <left style="dotted">
        <color indexed="48"/>
      </left>
      <right style="dotted"/>
      <top/>
      <bottom style="medium"/>
    </border>
    <border>
      <left style="dotted">
        <color indexed="48"/>
      </left>
      <right/>
      <top style="medium"/>
      <bottom/>
    </border>
    <border>
      <left style="dotted">
        <color indexed="48"/>
      </left>
      <right style="medium"/>
      <top style="medium"/>
      <bottom/>
    </border>
    <border>
      <left style="dotted">
        <color indexed="48"/>
      </left>
      <right style="medium"/>
      <top/>
      <bottom style="medium"/>
    </border>
    <border>
      <left style="dotted"/>
      <right style="dotted"/>
      <top/>
      <bottom style="medium"/>
    </border>
    <border>
      <left/>
      <right style="thin">
        <color indexed="30"/>
      </right>
      <top/>
      <bottom/>
    </border>
    <border>
      <left/>
      <right style="thin">
        <color indexed="30"/>
      </right>
      <top/>
      <bottom style="thin">
        <color indexed="30"/>
      </bottom>
    </border>
    <border>
      <left/>
      <right style="thin">
        <color indexed="30"/>
      </right>
      <top style="thin">
        <color indexed="30"/>
      </top>
      <bottom/>
    </border>
    <border>
      <left style="medium">
        <color indexed="48"/>
      </left>
      <right/>
      <top style="medium">
        <color indexed="48"/>
      </top>
      <bottom style="medium">
        <color indexed="48"/>
      </bottom>
    </border>
    <border>
      <left/>
      <right/>
      <top style="medium">
        <color indexed="48"/>
      </top>
      <bottom style="medium">
        <color indexed="48"/>
      </bottom>
    </border>
    <border>
      <left/>
      <right style="medium">
        <color indexed="48"/>
      </right>
      <top style="medium">
        <color indexed="48"/>
      </top>
      <bottom style="medium">
        <color indexed="48"/>
      </bottom>
    </border>
    <border>
      <left/>
      <right style="dashed"/>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0" fillId="27" borderId="3" applyNumberFormat="0" applyFont="0" applyAlignment="0" applyProtection="0"/>
    <xf numFmtId="0" fontId="63" fillId="28" borderId="1" applyNumberFormat="0" applyAlignment="0" applyProtection="0"/>
    <xf numFmtId="0" fontId="64" fillId="29" borderId="0" applyNumberFormat="0" applyBorder="0" applyAlignment="0" applyProtection="0"/>
    <xf numFmtId="0" fontId="3"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0"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66" fillId="31" borderId="0" applyNumberFormat="0" applyBorder="0" applyAlignment="0" applyProtection="0"/>
    <xf numFmtId="0" fontId="67" fillId="26"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2" borderId="9" applyNumberFormat="0" applyAlignment="0" applyProtection="0"/>
  </cellStyleXfs>
  <cellXfs count="450">
    <xf numFmtId="0" fontId="0" fillId="0" borderId="0" xfId="0" applyAlignment="1">
      <alignment/>
    </xf>
    <xf numFmtId="22" fontId="0" fillId="0" borderId="0" xfId="0" applyNumberFormat="1" applyAlignment="1">
      <alignment/>
    </xf>
    <xf numFmtId="0" fontId="6" fillId="0" borderId="0" xfId="0" applyFont="1" applyFill="1" applyAlignment="1">
      <alignment/>
    </xf>
    <xf numFmtId="0" fontId="6" fillId="0" borderId="0" xfId="0" applyFont="1" applyFill="1" applyBorder="1" applyAlignment="1">
      <alignment/>
    </xf>
    <xf numFmtId="174" fontId="6" fillId="0" borderId="0" xfId="0" applyNumberFormat="1" applyFont="1" applyFill="1" applyAlignment="1">
      <alignment/>
    </xf>
    <xf numFmtId="172" fontId="9" fillId="0" borderId="0" xfId="46" applyNumberFormat="1" applyFont="1" applyFill="1" applyBorder="1" applyAlignment="1" quotePrefix="1">
      <alignment horizontal="right"/>
    </xf>
    <xf numFmtId="166" fontId="8" fillId="0" borderId="10" xfId="51" applyNumberFormat="1" applyFont="1" applyFill="1" applyBorder="1" applyAlignment="1">
      <alignment horizontal="center" vertical="center"/>
      <protection/>
    </xf>
    <xf numFmtId="169" fontId="8" fillId="0" borderId="11" xfId="51" applyNumberFormat="1" applyFont="1" applyFill="1" applyBorder="1" applyAlignment="1">
      <alignment horizontal="center" vertical="center" wrapText="1"/>
      <protection/>
    </xf>
    <xf numFmtId="168" fontId="8" fillId="0" borderId="10" xfId="51" applyNumberFormat="1" applyFont="1" applyFill="1" applyBorder="1" applyAlignment="1">
      <alignment horizontal="center" vertical="center" wrapText="1"/>
      <protection/>
    </xf>
    <xf numFmtId="0" fontId="13" fillId="0" borderId="0" xfId="51" applyFont="1" applyFill="1" applyBorder="1" applyAlignment="1">
      <alignment vertical="top"/>
      <protection/>
    </xf>
    <xf numFmtId="0" fontId="14" fillId="0" borderId="0" xfId="51" applyFont="1" applyFill="1" applyBorder="1" applyAlignment="1">
      <alignment horizontal="left" vertical="top"/>
      <protection/>
    </xf>
    <xf numFmtId="0" fontId="16" fillId="0" borderId="0" xfId="0" applyFont="1" applyFill="1" applyAlignment="1">
      <alignment/>
    </xf>
    <xf numFmtId="0" fontId="15" fillId="0" borderId="0" xfId="0" applyFont="1" applyFill="1" applyAlignment="1">
      <alignment horizontal="center" vertical="center"/>
    </xf>
    <xf numFmtId="0" fontId="5" fillId="0" borderId="0" xfId="51" applyFont="1" applyFill="1" applyBorder="1" applyAlignment="1">
      <alignment horizontal="centerContinuous" vertical="top" wrapText="1"/>
      <protection/>
    </xf>
    <xf numFmtId="0" fontId="8" fillId="0" borderId="0" xfId="51" applyFont="1" applyFill="1" applyBorder="1" applyAlignment="1">
      <alignment horizontal="centerContinuous" vertical="top"/>
      <protection/>
    </xf>
    <xf numFmtId="165" fontId="8" fillId="0" borderId="0" xfId="51" applyNumberFormat="1" applyFont="1" applyFill="1" applyBorder="1" applyAlignment="1">
      <alignment horizontal="centerContinuous" vertical="top"/>
      <protection/>
    </xf>
    <xf numFmtId="166" fontId="8" fillId="0" borderId="0" xfId="51" applyNumberFormat="1" applyFont="1" applyFill="1" applyBorder="1" applyAlignment="1">
      <alignment horizontal="centerContinuous" vertical="top"/>
      <protection/>
    </xf>
    <xf numFmtId="167" fontId="8" fillId="0" borderId="0" xfId="51" applyNumberFormat="1" applyFont="1" applyFill="1" applyBorder="1" applyAlignment="1">
      <alignment horizontal="centerContinuous" vertical="top"/>
      <protection/>
    </xf>
    <xf numFmtId="168" fontId="8" fillId="0" borderId="0" xfId="51" applyNumberFormat="1" applyFont="1" applyFill="1" applyBorder="1" applyAlignment="1">
      <alignment horizontal="centerContinuous" vertical="top"/>
      <protection/>
    </xf>
    <xf numFmtId="169" fontId="8" fillId="0" borderId="0" xfId="51" applyNumberFormat="1" applyFont="1" applyFill="1" applyBorder="1" applyAlignment="1">
      <alignment horizontal="centerContinuous" vertical="top"/>
      <protection/>
    </xf>
    <xf numFmtId="169" fontId="8" fillId="0" borderId="12" xfId="51" applyNumberFormat="1" applyFont="1" applyFill="1" applyBorder="1" applyAlignment="1">
      <alignment horizontal="center" vertical="center" wrapText="1"/>
      <protection/>
    </xf>
    <xf numFmtId="174" fontId="8" fillId="0" borderId="13" xfId="46" applyNumberFormat="1" applyFont="1" applyFill="1" applyBorder="1" applyAlignment="1" quotePrefix="1">
      <alignment horizontal="right"/>
    </xf>
    <xf numFmtId="174" fontId="8" fillId="33" borderId="13" xfId="46" applyNumberFormat="1" applyFont="1" applyFill="1" applyBorder="1" applyAlignment="1">
      <alignment horizontal="right"/>
    </xf>
    <xf numFmtId="174" fontId="8" fillId="33" borderId="13" xfId="46" applyNumberFormat="1" applyFont="1" applyFill="1" applyBorder="1" applyAlignment="1" quotePrefix="1">
      <alignment horizontal="right"/>
    </xf>
    <xf numFmtId="176" fontId="17" fillId="0" borderId="0" xfId="46" applyNumberFormat="1" applyFont="1" applyFill="1" applyBorder="1" applyAlignment="1" quotePrefix="1">
      <alignment/>
    </xf>
    <xf numFmtId="0" fontId="17" fillId="0" borderId="14" xfId="51" applyFont="1" applyFill="1" applyBorder="1">
      <alignment/>
      <protection/>
    </xf>
    <xf numFmtId="0" fontId="8" fillId="0" borderId="0" xfId="52" applyFont="1" applyFill="1" applyBorder="1" applyAlignment="1">
      <alignment/>
      <protection/>
    </xf>
    <xf numFmtId="0" fontId="17" fillId="33" borderId="14" xfId="51" applyFont="1" applyFill="1" applyBorder="1">
      <alignment/>
      <protection/>
    </xf>
    <xf numFmtId="0" fontId="8" fillId="33" borderId="0" xfId="52" applyFont="1" applyFill="1" applyBorder="1" applyAlignment="1">
      <alignment/>
      <protection/>
    </xf>
    <xf numFmtId="173" fontId="8" fillId="0" borderId="0" xfId="0" applyNumberFormat="1" applyFont="1" applyFill="1" applyBorder="1" applyAlignment="1" quotePrefix="1">
      <alignment horizontal="right" indent="1"/>
    </xf>
    <xf numFmtId="173" fontId="8" fillId="33" borderId="0" xfId="0" applyNumberFormat="1" applyFont="1" applyFill="1" applyBorder="1" applyAlignment="1" quotePrefix="1">
      <alignment horizontal="right" indent="1"/>
    </xf>
    <xf numFmtId="177" fontId="17" fillId="0" borderId="15" xfId="46" applyNumberFormat="1" applyFont="1" applyFill="1" applyBorder="1" applyAlignment="1" quotePrefix="1">
      <alignment horizontal="right" indent="1"/>
    </xf>
    <xf numFmtId="177" fontId="17" fillId="0" borderId="0" xfId="46" applyNumberFormat="1" applyFont="1" applyFill="1" applyBorder="1" applyAlignment="1" quotePrefix="1">
      <alignment horizontal="right" indent="1"/>
    </xf>
    <xf numFmtId="177" fontId="17" fillId="0" borderId="16" xfId="46" applyNumberFormat="1" applyFont="1" applyFill="1" applyBorder="1" applyAlignment="1" quotePrefix="1">
      <alignment horizontal="right" indent="1"/>
    </xf>
    <xf numFmtId="170" fontId="8" fillId="0" borderId="17" xfId="0" applyNumberFormat="1" applyFont="1" applyFill="1" applyBorder="1" applyAlignment="1" quotePrefix="1">
      <alignment horizontal="center"/>
    </xf>
    <xf numFmtId="170" fontId="8" fillId="33" borderId="17" xfId="0" applyNumberFormat="1" applyFont="1" applyFill="1" applyBorder="1" applyAlignment="1" quotePrefix="1">
      <alignment horizontal="center"/>
    </xf>
    <xf numFmtId="170" fontId="17" fillId="0" borderId="18" xfId="0" applyNumberFormat="1" applyFont="1" applyFill="1" applyBorder="1" applyAlignment="1" quotePrefix="1">
      <alignment horizontal="center"/>
    </xf>
    <xf numFmtId="170" fontId="17" fillId="0" borderId="17" xfId="0" applyNumberFormat="1" applyFont="1" applyFill="1" applyBorder="1" applyAlignment="1" quotePrefix="1">
      <alignment horizontal="center"/>
    </xf>
    <xf numFmtId="170" fontId="17" fillId="0" borderId="19" xfId="0" applyNumberFormat="1" applyFont="1" applyFill="1" applyBorder="1" applyAlignment="1" quotePrefix="1">
      <alignment horizontal="center"/>
    </xf>
    <xf numFmtId="165" fontId="8" fillId="0" borderId="20" xfId="51" applyNumberFormat="1" applyFont="1" applyFill="1" applyBorder="1" applyAlignment="1">
      <alignment horizontal="right" vertical="center" wrapText="1" indent="1"/>
      <protection/>
    </xf>
    <xf numFmtId="169" fontId="8" fillId="0" borderId="10" xfId="51" applyNumberFormat="1" applyFont="1" applyFill="1" applyBorder="1" applyAlignment="1">
      <alignment horizontal="center" vertical="center" wrapText="1"/>
      <protection/>
    </xf>
    <xf numFmtId="170" fontId="8" fillId="0" borderId="0" xfId="0" applyNumberFormat="1" applyFont="1" applyFill="1" applyBorder="1" applyAlignment="1" quotePrefix="1">
      <alignment horizontal="center"/>
    </xf>
    <xf numFmtId="170" fontId="8" fillId="33" borderId="0" xfId="0" applyNumberFormat="1" applyFont="1" applyFill="1" applyBorder="1" applyAlignment="1" quotePrefix="1">
      <alignment horizontal="center"/>
    </xf>
    <xf numFmtId="170" fontId="17" fillId="0" borderId="15" xfId="0" applyNumberFormat="1" applyFont="1" applyFill="1" applyBorder="1" applyAlignment="1" quotePrefix="1">
      <alignment horizontal="center"/>
    </xf>
    <xf numFmtId="170" fontId="17" fillId="0" borderId="0" xfId="0" applyNumberFormat="1" applyFont="1" applyFill="1" applyBorder="1" applyAlignment="1" quotePrefix="1">
      <alignment horizontal="center"/>
    </xf>
    <xf numFmtId="170" fontId="17" fillId="0" borderId="16" xfId="0" applyNumberFormat="1" applyFont="1" applyFill="1" applyBorder="1" applyAlignment="1" quotePrefix="1">
      <alignment horizontal="center"/>
    </xf>
    <xf numFmtId="170" fontId="8" fillId="0" borderId="21" xfId="0" applyNumberFormat="1" applyFont="1" applyFill="1" applyBorder="1" applyAlignment="1" quotePrefix="1">
      <alignment horizontal="center"/>
    </xf>
    <xf numFmtId="170" fontId="8" fillId="33" borderId="21" xfId="0" applyNumberFormat="1" applyFont="1" applyFill="1" applyBorder="1" applyAlignment="1" quotePrefix="1">
      <alignment horizontal="center"/>
    </xf>
    <xf numFmtId="170" fontId="17" fillId="0" borderId="22" xfId="0" applyNumberFormat="1" applyFont="1" applyFill="1" applyBorder="1" applyAlignment="1" quotePrefix="1">
      <alignment horizontal="center"/>
    </xf>
    <xf numFmtId="170" fontId="17" fillId="0" borderId="21" xfId="0" applyNumberFormat="1" applyFont="1" applyFill="1" applyBorder="1" applyAlignment="1" quotePrefix="1">
      <alignment horizontal="center"/>
    </xf>
    <xf numFmtId="170" fontId="17" fillId="0" borderId="23" xfId="0" applyNumberFormat="1" applyFont="1" applyFill="1" applyBorder="1" applyAlignment="1" quotePrefix="1">
      <alignment horizontal="center"/>
    </xf>
    <xf numFmtId="169" fontId="19" fillId="0" borderId="24" xfId="51" applyNumberFormat="1" applyFont="1" applyFill="1" applyBorder="1" applyAlignment="1">
      <alignment horizontal="center" vertical="center" wrapText="1"/>
      <protection/>
    </xf>
    <xf numFmtId="174" fontId="8" fillId="33" borderId="25" xfId="46" applyNumberFormat="1" applyFont="1" applyFill="1" applyBorder="1" applyAlignment="1">
      <alignment horizontal="right" indent="1"/>
    </xf>
    <xf numFmtId="174" fontId="8" fillId="0" borderId="25" xfId="46" applyNumberFormat="1" applyFont="1" applyFill="1" applyBorder="1" applyAlignment="1" quotePrefix="1">
      <alignment horizontal="right" indent="1"/>
    </xf>
    <xf numFmtId="174" fontId="8" fillId="33" borderId="25" xfId="46" applyNumberFormat="1" applyFont="1" applyFill="1" applyBorder="1" applyAlignment="1" quotePrefix="1">
      <alignment horizontal="right" indent="1"/>
    </xf>
    <xf numFmtId="169" fontId="19" fillId="0" borderId="26" xfId="51" applyNumberFormat="1" applyFont="1" applyFill="1" applyBorder="1" applyAlignment="1">
      <alignment horizontal="center" vertical="center" wrapText="1"/>
      <protection/>
    </xf>
    <xf numFmtId="174" fontId="8" fillId="33" borderId="27" xfId="46" applyNumberFormat="1" applyFont="1" applyFill="1" applyBorder="1" applyAlignment="1">
      <alignment horizontal="right" indent="1"/>
    </xf>
    <xf numFmtId="174" fontId="8" fillId="0" borderId="27" xfId="46" applyNumberFormat="1" applyFont="1" applyFill="1" applyBorder="1" applyAlignment="1" quotePrefix="1">
      <alignment horizontal="right" indent="1"/>
    </xf>
    <xf numFmtId="174" fontId="8" fillId="33" borderId="27" xfId="46" applyNumberFormat="1" applyFont="1" applyFill="1" applyBorder="1" applyAlignment="1" quotePrefix="1">
      <alignment horizontal="right" indent="1"/>
    </xf>
    <xf numFmtId="0" fontId="17" fillId="0" borderId="0" xfId="0" applyFont="1" applyFill="1" applyBorder="1" applyAlignment="1">
      <alignment horizontal="left"/>
    </xf>
    <xf numFmtId="176" fontId="17" fillId="0" borderId="0" xfId="46" applyNumberFormat="1" applyFont="1" applyFill="1" applyBorder="1" applyAlignment="1" quotePrefix="1">
      <alignment horizontal="right"/>
    </xf>
    <xf numFmtId="176" fontId="17" fillId="0" borderId="0" xfId="46" applyNumberFormat="1" applyFont="1" applyFill="1" applyBorder="1" applyAlignment="1" quotePrefix="1">
      <alignment horizontal="right" indent="1"/>
    </xf>
    <xf numFmtId="174" fontId="8" fillId="0" borderId="0" xfId="46" applyNumberFormat="1" applyFont="1" applyFill="1" applyBorder="1" applyAlignment="1" quotePrefix="1">
      <alignment horizontal="right" indent="1"/>
    </xf>
    <xf numFmtId="174" fontId="8" fillId="33" borderId="0" xfId="46" applyNumberFormat="1" applyFont="1" applyFill="1" applyBorder="1" applyAlignment="1">
      <alignment horizontal="right" indent="1"/>
    </xf>
    <xf numFmtId="174" fontId="8" fillId="33" borderId="0" xfId="46" applyNumberFormat="1" applyFont="1" applyFill="1" applyBorder="1" applyAlignment="1" quotePrefix="1">
      <alignment horizontal="right" indent="1"/>
    </xf>
    <xf numFmtId="169" fontId="19" fillId="0" borderId="28" xfId="51" applyNumberFormat="1" applyFont="1" applyFill="1" applyBorder="1" applyAlignment="1">
      <alignment horizontal="center" vertical="center" wrapText="1"/>
      <protection/>
    </xf>
    <xf numFmtId="169" fontId="19" fillId="0" borderId="10" xfId="51" applyNumberFormat="1" applyFont="1" applyFill="1" applyBorder="1" applyAlignment="1">
      <alignment horizontal="center" vertical="center" wrapText="1"/>
      <protection/>
    </xf>
    <xf numFmtId="168" fontId="8" fillId="0" borderId="12" xfId="51" applyNumberFormat="1" applyFont="1" applyFill="1" applyBorder="1" applyAlignment="1">
      <alignment horizontal="center" vertical="center" wrapText="1"/>
      <protection/>
    </xf>
    <xf numFmtId="0" fontId="6" fillId="0" borderId="0" xfId="0" applyFont="1" applyFill="1" applyAlignment="1">
      <alignment horizontal="left"/>
    </xf>
    <xf numFmtId="174" fontId="6" fillId="0" borderId="0" xfId="0" applyNumberFormat="1" applyFont="1" applyFill="1" applyAlignment="1">
      <alignment horizontal="left"/>
    </xf>
    <xf numFmtId="172" fontId="9" fillId="0" borderId="0" xfId="46" applyNumberFormat="1" applyFont="1" applyFill="1" applyBorder="1" applyAlignment="1" quotePrefix="1">
      <alignment horizontal="left"/>
    </xf>
    <xf numFmtId="165" fontId="11" fillId="0" borderId="29" xfId="51" applyNumberFormat="1" applyFont="1" applyFill="1" applyBorder="1" applyAlignment="1">
      <alignment horizontal="center" vertical="center" wrapText="1"/>
      <protection/>
    </xf>
    <xf numFmtId="166" fontId="8" fillId="0" borderId="12" xfId="51" applyNumberFormat="1" applyFont="1" applyFill="1" applyBorder="1" applyAlignment="1">
      <alignment horizontal="center" vertical="center"/>
      <protection/>
    </xf>
    <xf numFmtId="165" fontId="8" fillId="0" borderId="20" xfId="51" applyNumberFormat="1" applyFont="1" applyFill="1" applyBorder="1" applyAlignment="1">
      <alignment horizontal="center" vertical="center" wrapText="1"/>
      <protection/>
    </xf>
    <xf numFmtId="165" fontId="11" fillId="0" borderId="30" xfId="51" applyNumberFormat="1" applyFont="1" applyFill="1" applyBorder="1" applyAlignment="1">
      <alignment horizontal="center" vertical="center" wrapText="1"/>
      <protection/>
    </xf>
    <xf numFmtId="165" fontId="8" fillId="0" borderId="31" xfId="51" applyNumberFormat="1" applyFont="1" applyFill="1" applyBorder="1" applyAlignment="1">
      <alignment horizontal="center" vertical="center" wrapText="1"/>
      <protection/>
    </xf>
    <xf numFmtId="180" fontId="8" fillId="0" borderId="13" xfId="46" applyNumberFormat="1" applyFont="1" applyFill="1" applyBorder="1" applyAlignment="1" quotePrefix="1">
      <alignment horizontal="right" indent="1"/>
    </xf>
    <xf numFmtId="180" fontId="8" fillId="33" borderId="13" xfId="46" applyNumberFormat="1" applyFont="1" applyFill="1" applyBorder="1" applyAlignment="1">
      <alignment horizontal="right" indent="1"/>
    </xf>
    <xf numFmtId="180" fontId="8" fillId="33" borderId="13" xfId="46" applyNumberFormat="1" applyFont="1" applyFill="1" applyBorder="1" applyAlignment="1" quotePrefix="1">
      <alignment horizontal="right" indent="1"/>
    </xf>
    <xf numFmtId="180" fontId="17" fillId="0" borderId="29" xfId="46" applyNumberFormat="1" applyFont="1" applyFill="1" applyBorder="1" applyAlignment="1" quotePrefix="1">
      <alignment horizontal="right" indent="1"/>
    </xf>
    <xf numFmtId="180" fontId="17" fillId="0" borderId="13" xfId="46" applyNumberFormat="1" applyFont="1" applyFill="1" applyBorder="1" applyAlignment="1" quotePrefix="1">
      <alignment horizontal="right" indent="1"/>
    </xf>
    <xf numFmtId="180" fontId="17" fillId="0" borderId="32" xfId="46" applyNumberFormat="1" applyFont="1" applyFill="1" applyBorder="1" applyAlignment="1" quotePrefix="1">
      <alignment horizontal="right" indent="1"/>
    </xf>
    <xf numFmtId="180" fontId="8" fillId="0" borderId="13" xfId="46" applyNumberFormat="1" applyFont="1" applyFill="1" applyBorder="1" applyAlignment="1" quotePrefix="1">
      <alignment horizontal="right" indent="2"/>
    </xf>
    <xf numFmtId="180" fontId="8" fillId="33" borderId="13" xfId="46" applyNumberFormat="1" applyFont="1" applyFill="1" applyBorder="1" applyAlignment="1">
      <alignment horizontal="right" indent="2"/>
    </xf>
    <xf numFmtId="180" fontId="8" fillId="33" borderId="13" xfId="46" applyNumberFormat="1" applyFont="1" applyFill="1" applyBorder="1" applyAlignment="1" quotePrefix="1">
      <alignment horizontal="right" indent="2"/>
    </xf>
    <xf numFmtId="180" fontId="17" fillId="0" borderId="29" xfId="46" applyNumberFormat="1" applyFont="1" applyFill="1" applyBorder="1" applyAlignment="1" quotePrefix="1">
      <alignment horizontal="right" indent="2"/>
    </xf>
    <xf numFmtId="180" fontId="17" fillId="0" borderId="13" xfId="46" applyNumberFormat="1" applyFont="1" applyFill="1" applyBorder="1" applyAlignment="1" quotePrefix="1">
      <alignment horizontal="right" indent="2"/>
    </xf>
    <xf numFmtId="180" fontId="17" fillId="0" borderId="32" xfId="46" applyNumberFormat="1" applyFont="1" applyFill="1" applyBorder="1" applyAlignment="1" quotePrefix="1">
      <alignment horizontal="right" indent="2"/>
    </xf>
    <xf numFmtId="171" fontId="8" fillId="0" borderId="13" xfId="46" applyNumberFormat="1" applyFont="1" applyFill="1" applyBorder="1" applyAlignment="1" quotePrefix="1">
      <alignment horizontal="right" indent="3"/>
    </xf>
    <xf numFmtId="171" fontId="8" fillId="33" borderId="13" xfId="46" applyNumberFormat="1" applyFont="1" applyFill="1" applyBorder="1" applyAlignment="1">
      <alignment horizontal="right" indent="3"/>
    </xf>
    <xf numFmtId="171" fontId="8" fillId="33" borderId="13" xfId="46" applyNumberFormat="1" applyFont="1" applyFill="1" applyBorder="1" applyAlignment="1" quotePrefix="1">
      <alignment horizontal="right" indent="3"/>
    </xf>
    <xf numFmtId="171" fontId="17" fillId="0" borderId="29" xfId="46" applyNumberFormat="1" applyFont="1" applyFill="1" applyBorder="1" applyAlignment="1" quotePrefix="1">
      <alignment horizontal="right" indent="3"/>
    </xf>
    <xf numFmtId="171" fontId="17" fillId="0" borderId="13" xfId="46" applyNumberFormat="1" applyFont="1" applyFill="1" applyBorder="1" applyAlignment="1" quotePrefix="1">
      <alignment horizontal="right" indent="3"/>
    </xf>
    <xf numFmtId="170" fontId="8" fillId="33" borderId="0" xfId="46" applyNumberFormat="1" applyFont="1" applyFill="1" applyBorder="1" applyAlignment="1" quotePrefix="1">
      <alignment horizontal="center"/>
    </xf>
    <xf numFmtId="170" fontId="8" fillId="0" borderId="0" xfId="46" applyNumberFormat="1" applyFont="1" applyFill="1" applyBorder="1" applyAlignment="1" quotePrefix="1">
      <alignment horizontal="center"/>
    </xf>
    <xf numFmtId="170" fontId="17" fillId="0" borderId="15" xfId="46" applyNumberFormat="1" applyFont="1" applyFill="1" applyBorder="1" applyAlignment="1" quotePrefix="1">
      <alignment horizontal="center"/>
    </xf>
    <xf numFmtId="170" fontId="17" fillId="0" borderId="0" xfId="46" applyNumberFormat="1" applyFont="1" applyFill="1" applyBorder="1" applyAlignment="1" quotePrefix="1">
      <alignment horizontal="center"/>
    </xf>
    <xf numFmtId="170" fontId="17" fillId="0" borderId="16" xfId="46" applyNumberFormat="1" applyFont="1" applyFill="1" applyBorder="1" applyAlignment="1" quotePrefix="1">
      <alignment horizontal="center"/>
    </xf>
    <xf numFmtId="174" fontId="8" fillId="0" borderId="13" xfId="46" applyNumberFormat="1" applyFont="1" applyFill="1" applyBorder="1" applyAlignment="1" quotePrefix="1">
      <alignment horizontal="right" indent="2"/>
    </xf>
    <xf numFmtId="174" fontId="8" fillId="0" borderId="33" xfId="46" applyNumberFormat="1" applyFont="1" applyFill="1" applyBorder="1" applyAlignment="1" quotePrefix="1">
      <alignment horizontal="right" indent="2"/>
    </xf>
    <xf numFmtId="174" fontId="8" fillId="33" borderId="13" xfId="46" applyNumberFormat="1" applyFont="1" applyFill="1" applyBorder="1" applyAlignment="1">
      <alignment horizontal="right" indent="2"/>
    </xf>
    <xf numFmtId="174" fontId="8" fillId="33" borderId="33" xfId="46" applyNumberFormat="1" applyFont="1" applyFill="1" applyBorder="1" applyAlignment="1">
      <alignment horizontal="right" indent="2"/>
    </xf>
    <xf numFmtId="174" fontId="8" fillId="33" borderId="13" xfId="46" applyNumberFormat="1" applyFont="1" applyFill="1" applyBorder="1" applyAlignment="1" quotePrefix="1">
      <alignment horizontal="right" indent="2"/>
    </xf>
    <xf numFmtId="174" fontId="8" fillId="33" borderId="33" xfId="46" applyNumberFormat="1" applyFont="1" applyFill="1" applyBorder="1" applyAlignment="1" quotePrefix="1">
      <alignment horizontal="right" indent="2"/>
    </xf>
    <xf numFmtId="174" fontId="17" fillId="0" borderId="29" xfId="46" applyNumberFormat="1" applyFont="1" applyFill="1" applyBorder="1" applyAlignment="1" quotePrefix="1">
      <alignment horizontal="right" indent="2"/>
    </xf>
    <xf numFmtId="174" fontId="17" fillId="0" borderId="13" xfId="46" applyNumberFormat="1" applyFont="1" applyFill="1" applyBorder="1" applyAlignment="1" quotePrefix="1">
      <alignment horizontal="right" indent="2"/>
    </xf>
    <xf numFmtId="174" fontId="17" fillId="0" borderId="32" xfId="46" applyNumberFormat="1" applyFont="1" applyFill="1" applyBorder="1" applyAlignment="1" quotePrefix="1">
      <alignment horizontal="right" indent="2"/>
    </xf>
    <xf numFmtId="174" fontId="8" fillId="0" borderId="13" xfId="46" applyNumberFormat="1" applyFont="1" applyFill="1" applyBorder="1" applyAlignment="1" quotePrefix="1">
      <alignment horizontal="right" indent="3"/>
    </xf>
    <xf numFmtId="174" fontId="8" fillId="33" borderId="13" xfId="46" applyNumberFormat="1" applyFont="1" applyFill="1" applyBorder="1" applyAlignment="1">
      <alignment horizontal="right" indent="3"/>
    </xf>
    <xf numFmtId="174" fontId="8" fillId="33" borderId="13" xfId="46" applyNumberFormat="1" applyFont="1" applyFill="1" applyBorder="1" applyAlignment="1" quotePrefix="1">
      <alignment horizontal="right" indent="3"/>
    </xf>
    <xf numFmtId="174" fontId="17" fillId="0" borderId="29" xfId="46" applyNumberFormat="1" applyFont="1" applyFill="1" applyBorder="1" applyAlignment="1" quotePrefix="1">
      <alignment horizontal="right" indent="3"/>
    </xf>
    <xf numFmtId="174" fontId="17" fillId="0" borderId="13" xfId="46" applyNumberFormat="1" applyFont="1" applyFill="1" applyBorder="1" applyAlignment="1" quotePrefix="1">
      <alignment horizontal="right" indent="3"/>
    </xf>
    <xf numFmtId="174" fontId="17" fillId="0" borderId="32" xfId="46" applyNumberFormat="1" applyFont="1" applyFill="1" applyBorder="1" applyAlignment="1" quotePrefix="1">
      <alignment horizontal="right" indent="3"/>
    </xf>
    <xf numFmtId="174" fontId="8" fillId="0" borderId="13" xfId="46" applyNumberFormat="1" applyFont="1" applyFill="1" applyBorder="1" applyAlignment="1" quotePrefix="1">
      <alignment horizontal="right" indent="4"/>
    </xf>
    <xf numFmtId="174" fontId="8" fillId="33" borderId="13" xfId="46" applyNumberFormat="1" applyFont="1" applyFill="1" applyBorder="1" applyAlignment="1">
      <alignment horizontal="right" indent="4"/>
    </xf>
    <xf numFmtId="174" fontId="8" fillId="33" borderId="13" xfId="46" applyNumberFormat="1" applyFont="1" applyFill="1" applyBorder="1" applyAlignment="1" quotePrefix="1">
      <alignment horizontal="right" indent="4"/>
    </xf>
    <xf numFmtId="174" fontId="17" fillId="0" borderId="29" xfId="46" applyNumberFormat="1" applyFont="1" applyFill="1" applyBorder="1" applyAlignment="1" quotePrefix="1">
      <alignment horizontal="right" indent="4"/>
    </xf>
    <xf numFmtId="174" fontId="17" fillId="0" borderId="13" xfId="46" applyNumberFormat="1" applyFont="1" applyFill="1" applyBorder="1" applyAlignment="1" quotePrefix="1">
      <alignment horizontal="right" indent="4"/>
    </xf>
    <xf numFmtId="174" fontId="17" fillId="0" borderId="32" xfId="46" applyNumberFormat="1" applyFont="1" applyFill="1" applyBorder="1" applyAlignment="1" quotePrefix="1">
      <alignment horizontal="right" indent="4"/>
    </xf>
    <xf numFmtId="174" fontId="17" fillId="0" borderId="30" xfId="46" applyNumberFormat="1" applyFont="1" applyFill="1" applyBorder="1" applyAlignment="1" quotePrefix="1">
      <alignment horizontal="right" indent="2"/>
    </xf>
    <xf numFmtId="174" fontId="17" fillId="0" borderId="33" xfId="46" applyNumberFormat="1" applyFont="1" applyFill="1" applyBorder="1" applyAlignment="1" quotePrefix="1">
      <alignment horizontal="right" indent="2"/>
    </xf>
    <xf numFmtId="174" fontId="17" fillId="0" borderId="34" xfId="46" applyNumberFormat="1" applyFont="1" applyFill="1" applyBorder="1" applyAlignment="1" quotePrefix="1">
      <alignment horizontal="right" indent="2"/>
    </xf>
    <xf numFmtId="175" fontId="8" fillId="0" borderId="0" xfId="51" applyNumberFormat="1" applyFont="1" applyFill="1" applyBorder="1" applyAlignment="1">
      <alignment horizontal="right" vertical="top" indent="1"/>
      <protection/>
    </xf>
    <xf numFmtId="175" fontId="17" fillId="0" borderId="0" xfId="46" applyNumberFormat="1" applyFont="1" applyFill="1" applyBorder="1" applyAlignment="1" quotePrefix="1">
      <alignment horizontal="right" indent="1"/>
    </xf>
    <xf numFmtId="175" fontId="6" fillId="0" borderId="0" xfId="0" applyNumberFormat="1" applyFont="1" applyFill="1" applyAlignment="1">
      <alignment horizontal="right" indent="1"/>
    </xf>
    <xf numFmtId="166" fontId="8" fillId="0" borderId="10" xfId="51" applyNumberFormat="1" applyFont="1" applyFill="1" applyBorder="1" applyAlignment="1">
      <alignment horizontal="center" vertical="center" wrapText="1"/>
      <protection/>
    </xf>
    <xf numFmtId="174" fontId="8" fillId="33" borderId="35" xfId="46" applyNumberFormat="1" applyFont="1" applyFill="1" applyBorder="1" applyAlignment="1">
      <alignment horizontal="right" indent="1"/>
    </xf>
    <xf numFmtId="174" fontId="8" fillId="0" borderId="35" xfId="46" applyNumberFormat="1" applyFont="1" applyFill="1" applyBorder="1" applyAlignment="1" quotePrefix="1">
      <alignment horizontal="right" indent="1"/>
    </xf>
    <xf numFmtId="174" fontId="8" fillId="33" borderId="35" xfId="46" applyNumberFormat="1" applyFont="1" applyFill="1" applyBorder="1" applyAlignment="1" quotePrefix="1">
      <alignment horizontal="right" indent="1"/>
    </xf>
    <xf numFmtId="170" fontId="8" fillId="0" borderId="17" xfId="0" applyNumberFormat="1" applyFont="1" applyFill="1" applyBorder="1" applyAlignment="1">
      <alignment horizontal="center"/>
    </xf>
    <xf numFmtId="178" fontId="8" fillId="0" borderId="21" xfId="0" applyNumberFormat="1" applyFont="1" applyFill="1" applyBorder="1" applyAlignment="1" quotePrefix="1">
      <alignment horizontal="right" indent="1"/>
    </xf>
    <xf numFmtId="178" fontId="8" fillId="33" borderId="21" xfId="0" applyNumberFormat="1" applyFont="1" applyFill="1" applyBorder="1" applyAlignment="1" quotePrefix="1">
      <alignment horizontal="right" indent="1"/>
    </xf>
    <xf numFmtId="0" fontId="23" fillId="0" borderId="36" xfId="45" applyFont="1" applyBorder="1" applyAlignment="1">
      <alignment horizontal="center" vertical="center"/>
    </xf>
    <xf numFmtId="0" fontId="0" fillId="34" borderId="0" xfId="0" applyFill="1" applyAlignment="1">
      <alignment/>
    </xf>
    <xf numFmtId="0" fontId="21" fillId="34" borderId="0" xfId="45" applyFont="1" applyFill="1" applyAlignment="1">
      <alignment/>
    </xf>
    <xf numFmtId="0" fontId="24" fillId="34" borderId="0" xfId="0" applyFont="1" applyFill="1" applyAlignment="1">
      <alignment/>
    </xf>
    <xf numFmtId="0" fontId="25" fillId="34" borderId="0" xfId="45" applyFont="1" applyFill="1" applyAlignment="1">
      <alignment/>
    </xf>
    <xf numFmtId="0" fontId="26" fillId="34" borderId="0" xfId="0" applyFont="1" applyFill="1" applyAlignment="1">
      <alignment/>
    </xf>
    <xf numFmtId="0" fontId="27" fillId="34" borderId="0" xfId="0" applyFont="1" applyFill="1" applyAlignment="1">
      <alignment horizontal="center"/>
    </xf>
    <xf numFmtId="0" fontId="0" fillId="34" borderId="0" xfId="0" applyFill="1" applyBorder="1" applyAlignment="1">
      <alignment/>
    </xf>
    <xf numFmtId="0" fontId="26" fillId="34" borderId="37" xfId="0" applyFont="1" applyFill="1" applyBorder="1" applyAlignment="1">
      <alignment/>
    </xf>
    <xf numFmtId="0" fontId="26" fillId="34" borderId="38" xfId="0" applyFont="1" applyFill="1" applyBorder="1" applyAlignment="1">
      <alignment/>
    </xf>
    <xf numFmtId="0" fontId="26" fillId="34" borderId="39" xfId="0" applyFont="1" applyFill="1" applyBorder="1" applyAlignment="1">
      <alignment/>
    </xf>
    <xf numFmtId="0" fontId="28" fillId="34" borderId="0" xfId="0" applyFont="1" applyFill="1" applyAlignment="1">
      <alignment horizontal="center"/>
    </xf>
    <xf numFmtId="0" fontId="28" fillId="34" borderId="0" xfId="0" applyFont="1" applyFill="1" applyAlignment="1">
      <alignment horizontal="left"/>
    </xf>
    <xf numFmtId="0" fontId="29" fillId="34" borderId="0" xfId="51" applyFont="1" applyFill="1" applyBorder="1" applyAlignment="1">
      <alignment horizontal="right" vertical="top"/>
      <protection/>
    </xf>
    <xf numFmtId="0" fontId="22" fillId="34" borderId="40" xfId="45" applyFont="1" applyFill="1" applyBorder="1" applyAlignment="1">
      <alignment/>
    </xf>
    <xf numFmtId="0" fontId="30" fillId="34" borderId="40" xfId="0" applyFont="1" applyFill="1" applyBorder="1" applyAlignment="1">
      <alignment horizontal="center"/>
    </xf>
    <xf numFmtId="0" fontId="22" fillId="34" borderId="0" xfId="45" applyFont="1" applyFill="1" applyBorder="1" applyAlignment="1">
      <alignment/>
    </xf>
    <xf numFmtId="0" fontId="30" fillId="34" borderId="0" xfId="0" applyFont="1" applyFill="1" applyBorder="1" applyAlignment="1">
      <alignment horizontal="center"/>
    </xf>
    <xf numFmtId="0" fontId="22" fillId="34" borderId="41" xfId="45" applyFont="1" applyFill="1" applyBorder="1" applyAlignment="1">
      <alignment/>
    </xf>
    <xf numFmtId="0" fontId="30" fillId="34" borderId="41" xfId="0" applyFont="1" applyFill="1" applyBorder="1" applyAlignment="1">
      <alignment horizontal="center"/>
    </xf>
    <xf numFmtId="0" fontId="16" fillId="34" borderId="0" xfId="0" applyFont="1" applyFill="1" applyAlignment="1">
      <alignment/>
    </xf>
    <xf numFmtId="0" fontId="6" fillId="34" borderId="0" xfId="0" applyFont="1" applyFill="1" applyAlignment="1">
      <alignment/>
    </xf>
    <xf numFmtId="0" fontId="16" fillId="34" borderId="0" xfId="0" applyFont="1" applyFill="1" applyAlignment="1">
      <alignment horizontal="center"/>
    </xf>
    <xf numFmtId="164" fontId="6" fillId="0" borderId="0" xfId="46" applyFont="1" applyFill="1" applyAlignment="1">
      <alignment/>
    </xf>
    <xf numFmtId="173" fontId="8" fillId="0" borderId="0" xfId="46" applyNumberFormat="1" applyFont="1" applyFill="1" applyBorder="1" applyAlignment="1" quotePrefix="1">
      <alignment horizontal="right" indent="1"/>
    </xf>
    <xf numFmtId="173" fontId="8" fillId="33" borderId="0" xfId="46" applyNumberFormat="1" applyFont="1" applyFill="1" applyBorder="1" applyAlignment="1" quotePrefix="1">
      <alignment horizontal="right" indent="1"/>
    </xf>
    <xf numFmtId="173" fontId="8" fillId="0" borderId="0" xfId="46" applyNumberFormat="1" applyFont="1" applyFill="1" applyBorder="1" applyAlignment="1" quotePrefix="1">
      <alignment horizontal="right" indent="2"/>
    </xf>
    <xf numFmtId="173" fontId="8" fillId="33" borderId="0" xfId="46" applyNumberFormat="1" applyFont="1" applyFill="1" applyBorder="1" applyAlignment="1" quotePrefix="1">
      <alignment horizontal="right" indent="2"/>
    </xf>
    <xf numFmtId="173" fontId="17" fillId="0" borderId="15" xfId="46" applyNumberFormat="1" applyFont="1" applyFill="1" applyBorder="1" applyAlignment="1" quotePrefix="1">
      <alignment horizontal="right" indent="2"/>
    </xf>
    <xf numFmtId="173" fontId="17" fillId="0" borderId="0" xfId="46" applyNumberFormat="1" applyFont="1" applyFill="1" applyBorder="1" applyAlignment="1" quotePrefix="1">
      <alignment horizontal="right" indent="2"/>
    </xf>
    <xf numFmtId="173" fontId="17" fillId="0" borderId="16" xfId="46" applyNumberFormat="1" applyFont="1" applyFill="1" applyBorder="1" applyAlignment="1" quotePrefix="1">
      <alignment horizontal="right" indent="2"/>
    </xf>
    <xf numFmtId="165" fontId="6" fillId="0" borderId="13" xfId="51" applyNumberFormat="1" applyFont="1" applyFill="1" applyBorder="1" applyAlignment="1">
      <alignment horizontal="center" vertical="center" wrapText="1"/>
      <protection/>
    </xf>
    <xf numFmtId="165" fontId="6" fillId="0" borderId="33" xfId="51" applyNumberFormat="1" applyFont="1" applyFill="1" applyBorder="1" applyAlignment="1">
      <alignment horizontal="center" vertical="center" wrapText="1"/>
      <protection/>
    </xf>
    <xf numFmtId="176" fontId="6" fillId="0" borderId="0" xfId="0" applyNumberFormat="1" applyFont="1" applyFill="1" applyAlignment="1">
      <alignment/>
    </xf>
    <xf numFmtId="178" fontId="8" fillId="0" borderId="13" xfId="46" applyNumberFormat="1" applyFont="1" applyFill="1" applyBorder="1" applyAlignment="1" quotePrefix="1">
      <alignment horizontal="right"/>
    </xf>
    <xf numFmtId="171" fontId="8" fillId="0" borderId="0" xfId="0" applyNumberFormat="1" applyFont="1" applyFill="1" applyBorder="1" applyAlignment="1" quotePrefix="1">
      <alignment horizontal="center"/>
    </xf>
    <xf numFmtId="178" fontId="8" fillId="33" borderId="13" xfId="46" applyNumberFormat="1" applyFont="1" applyFill="1" applyBorder="1" applyAlignment="1">
      <alignment horizontal="right"/>
    </xf>
    <xf numFmtId="171" fontId="8" fillId="33" borderId="0" xfId="0" applyNumberFormat="1" applyFont="1" applyFill="1" applyBorder="1" applyAlignment="1" quotePrefix="1">
      <alignment horizontal="center"/>
    </xf>
    <xf numFmtId="178" fontId="8" fillId="33" borderId="13" xfId="46" applyNumberFormat="1" applyFont="1" applyFill="1" applyBorder="1" applyAlignment="1" quotePrefix="1">
      <alignment horizontal="right"/>
    </xf>
    <xf numFmtId="171" fontId="17" fillId="0" borderId="0" xfId="46" applyNumberFormat="1" applyFont="1" applyFill="1" applyBorder="1" applyAlignment="1" quotePrefix="1">
      <alignment horizontal="center"/>
    </xf>
    <xf numFmtId="171" fontId="17" fillId="0" borderId="16" xfId="46" applyNumberFormat="1" applyFont="1" applyFill="1" applyBorder="1" applyAlignment="1" quotePrefix="1">
      <alignment horizontal="center"/>
    </xf>
    <xf numFmtId="170" fontId="8" fillId="0" borderId="42" xfId="0" applyNumberFormat="1" applyFont="1" applyFill="1" applyBorder="1" applyAlignment="1" quotePrefix="1">
      <alignment horizontal="center"/>
    </xf>
    <xf numFmtId="170" fontId="8" fillId="33" borderId="17" xfId="0" applyNumberFormat="1" applyFont="1" applyFill="1" applyBorder="1" applyAlignment="1">
      <alignment horizontal="center"/>
    </xf>
    <xf numFmtId="170" fontId="8" fillId="33" borderId="21" xfId="0" applyNumberFormat="1" applyFont="1" applyFill="1" applyBorder="1" applyAlignment="1">
      <alignment horizontal="center"/>
    </xf>
    <xf numFmtId="170" fontId="8" fillId="33" borderId="0" xfId="0" applyNumberFormat="1" applyFont="1" applyFill="1" applyBorder="1" applyAlignment="1">
      <alignment horizontal="center"/>
    </xf>
    <xf numFmtId="170" fontId="8" fillId="0" borderId="0" xfId="0" applyNumberFormat="1" applyFont="1" applyFill="1" applyBorder="1" applyAlignment="1">
      <alignment horizontal="center"/>
    </xf>
    <xf numFmtId="0" fontId="10" fillId="0" borderId="0" xfId="0" applyFont="1" applyFill="1" applyBorder="1" applyAlignment="1">
      <alignment horizontal="left"/>
    </xf>
    <xf numFmtId="173" fontId="6" fillId="0" borderId="0" xfId="0" applyNumberFormat="1" applyFont="1" applyFill="1" applyAlignment="1">
      <alignment/>
    </xf>
    <xf numFmtId="0" fontId="33" fillId="34" borderId="0" xfId="0" applyFont="1" applyFill="1" applyAlignment="1">
      <alignment/>
    </xf>
    <xf numFmtId="0" fontId="30" fillId="34" borderId="0" xfId="0" applyFont="1" applyFill="1" applyAlignment="1">
      <alignment horizontal="center"/>
    </xf>
    <xf numFmtId="0" fontId="34" fillId="34" borderId="0" xfId="0" applyFont="1" applyFill="1" applyBorder="1" applyAlignment="1">
      <alignment/>
    </xf>
    <xf numFmtId="0" fontId="34" fillId="34" borderId="0" xfId="0" applyFont="1" applyFill="1" applyAlignment="1">
      <alignment/>
    </xf>
    <xf numFmtId="0" fontId="35" fillId="34" borderId="0" xfId="0" applyFont="1" applyFill="1" applyAlignment="1">
      <alignment/>
    </xf>
    <xf numFmtId="0" fontId="31" fillId="34" borderId="0" xfId="0" applyFont="1" applyFill="1" applyAlignment="1">
      <alignment horizontal="center"/>
    </xf>
    <xf numFmtId="0" fontId="33" fillId="34" borderId="0" xfId="0" applyFont="1" applyFill="1" applyAlignment="1">
      <alignment horizontal="center"/>
    </xf>
    <xf numFmtId="181" fontId="8" fillId="0" borderId="33" xfId="46" applyNumberFormat="1" applyFont="1" applyFill="1" applyBorder="1" applyAlignment="1" quotePrefix="1">
      <alignment horizontal="right" indent="2"/>
    </xf>
    <xf numFmtId="181" fontId="8" fillId="33" borderId="33" xfId="46" applyNumberFormat="1" applyFont="1" applyFill="1" applyBorder="1" applyAlignment="1">
      <alignment horizontal="right" indent="2"/>
    </xf>
    <xf numFmtId="181" fontId="8" fillId="33" borderId="33" xfId="46" applyNumberFormat="1" applyFont="1" applyFill="1" applyBorder="1" applyAlignment="1" quotePrefix="1">
      <alignment horizontal="right" indent="2"/>
    </xf>
    <xf numFmtId="181" fontId="17" fillId="0" borderId="30" xfId="46" applyNumberFormat="1" applyFont="1" applyFill="1" applyBorder="1" applyAlignment="1" quotePrefix="1">
      <alignment horizontal="right" indent="2"/>
    </xf>
    <xf numFmtId="181" fontId="17" fillId="0" borderId="33" xfId="46" applyNumberFormat="1" applyFont="1" applyFill="1" applyBorder="1" applyAlignment="1" quotePrefix="1">
      <alignment horizontal="right" indent="2"/>
    </xf>
    <xf numFmtId="181" fontId="17" fillId="0" borderId="34" xfId="46" applyNumberFormat="1" applyFont="1" applyFill="1" applyBorder="1" applyAlignment="1" quotePrefix="1">
      <alignment horizontal="right" indent="2"/>
    </xf>
    <xf numFmtId="174" fontId="8" fillId="0" borderId="0" xfId="46" applyNumberFormat="1" applyFont="1" applyFill="1" applyBorder="1" applyAlignment="1" quotePrefix="1">
      <alignment horizontal="right"/>
    </xf>
    <xf numFmtId="174" fontId="8" fillId="33" borderId="0" xfId="46" applyNumberFormat="1" applyFont="1" applyFill="1" applyBorder="1" applyAlignment="1" quotePrefix="1">
      <alignment horizontal="right"/>
    </xf>
    <xf numFmtId="0" fontId="10" fillId="0" borderId="0" xfId="0" applyFont="1" applyFill="1" applyBorder="1" applyAlignment="1">
      <alignment/>
    </xf>
    <xf numFmtId="185" fontId="8" fillId="0" borderId="21" xfId="46" applyNumberFormat="1" applyFont="1" applyFill="1" applyBorder="1" applyAlignment="1" quotePrefix="1">
      <alignment horizontal="right" indent="1"/>
    </xf>
    <xf numFmtId="185" fontId="8" fillId="33" borderId="21" xfId="46" applyNumberFormat="1" applyFont="1" applyFill="1" applyBorder="1" applyAlignment="1" quotePrefix="1">
      <alignment horizontal="right" indent="1"/>
    </xf>
    <xf numFmtId="185" fontId="17" fillId="0" borderId="22" xfId="46" applyNumberFormat="1" applyFont="1" applyFill="1" applyBorder="1" applyAlignment="1" quotePrefix="1">
      <alignment horizontal="right" indent="1"/>
    </xf>
    <xf numFmtId="185" fontId="17" fillId="0" borderId="21" xfId="46" applyNumberFormat="1" applyFont="1" applyFill="1" applyBorder="1" applyAlignment="1" quotePrefix="1">
      <alignment horizontal="right" indent="1"/>
    </xf>
    <xf numFmtId="185" fontId="17" fillId="0" borderId="23" xfId="46" applyNumberFormat="1" applyFont="1" applyFill="1" applyBorder="1" applyAlignment="1" quotePrefix="1">
      <alignment horizontal="right" indent="1"/>
    </xf>
    <xf numFmtId="185" fontId="8" fillId="0" borderId="0" xfId="46" applyNumberFormat="1" applyFont="1" applyFill="1" applyBorder="1" applyAlignment="1" quotePrefix="1">
      <alignment horizontal="right" indent="1"/>
    </xf>
    <xf numFmtId="185" fontId="8" fillId="33" borderId="0" xfId="46" applyNumberFormat="1" applyFont="1" applyFill="1" applyBorder="1" applyAlignment="1" quotePrefix="1">
      <alignment horizontal="right" indent="1"/>
    </xf>
    <xf numFmtId="185" fontId="17" fillId="0" borderId="15" xfId="46" applyNumberFormat="1" applyFont="1" applyFill="1" applyBorder="1" applyAlignment="1" quotePrefix="1">
      <alignment horizontal="right" indent="1"/>
    </xf>
    <xf numFmtId="185" fontId="17" fillId="0" borderId="0" xfId="46" applyNumberFormat="1" applyFont="1" applyFill="1" applyBorder="1" applyAlignment="1" quotePrefix="1">
      <alignment horizontal="right" indent="1"/>
    </xf>
    <xf numFmtId="185" fontId="17" fillId="0" borderId="16" xfId="46" applyNumberFormat="1" applyFont="1" applyFill="1" applyBorder="1" applyAlignment="1" quotePrefix="1">
      <alignment horizontal="right" indent="1"/>
    </xf>
    <xf numFmtId="185" fontId="8" fillId="0" borderId="0" xfId="46" applyNumberFormat="1" applyFont="1" applyFill="1" applyBorder="1" applyAlignment="1" quotePrefix="1">
      <alignment horizontal="right" indent="2"/>
    </xf>
    <xf numFmtId="185" fontId="8" fillId="33" borderId="0" xfId="46" applyNumberFormat="1" applyFont="1" applyFill="1" applyBorder="1" applyAlignment="1" quotePrefix="1">
      <alignment horizontal="right" indent="2"/>
    </xf>
    <xf numFmtId="185" fontId="17" fillId="0" borderId="15" xfId="46" applyNumberFormat="1" applyFont="1" applyFill="1" applyBorder="1" applyAlignment="1" quotePrefix="1">
      <alignment horizontal="right" indent="2"/>
    </xf>
    <xf numFmtId="185" fontId="17" fillId="0" borderId="0" xfId="46" applyNumberFormat="1" applyFont="1" applyFill="1" applyBorder="1" applyAlignment="1" quotePrefix="1">
      <alignment horizontal="right" indent="2"/>
    </xf>
    <xf numFmtId="185" fontId="17" fillId="0" borderId="16" xfId="46" applyNumberFormat="1" applyFont="1" applyFill="1" applyBorder="1" applyAlignment="1" quotePrefix="1">
      <alignment horizontal="right" indent="2"/>
    </xf>
    <xf numFmtId="185" fontId="8" fillId="0" borderId="42" xfId="46" applyNumberFormat="1" applyFont="1" applyFill="1" applyBorder="1" applyAlignment="1" quotePrefix="1">
      <alignment horizontal="right" indent="1"/>
    </xf>
    <xf numFmtId="181" fontId="8" fillId="0" borderId="13" xfId="46" applyNumberFormat="1" applyFont="1" applyFill="1" applyBorder="1" applyAlignment="1" quotePrefix="1">
      <alignment horizontal="right" indent="2"/>
    </xf>
    <xf numFmtId="181" fontId="8" fillId="33" borderId="13" xfId="46" applyNumberFormat="1" applyFont="1" applyFill="1" applyBorder="1" applyAlignment="1">
      <alignment horizontal="right" indent="2"/>
    </xf>
    <xf numFmtId="181" fontId="8" fillId="33" borderId="13" xfId="46" applyNumberFormat="1" applyFont="1" applyFill="1" applyBorder="1" applyAlignment="1" quotePrefix="1">
      <alignment horizontal="right" indent="2"/>
    </xf>
    <xf numFmtId="181" fontId="17" fillId="0" borderId="29" xfId="46" applyNumberFormat="1" applyFont="1" applyFill="1" applyBorder="1" applyAlignment="1" quotePrefix="1">
      <alignment horizontal="right" indent="2"/>
    </xf>
    <xf numFmtId="181" fontId="17" fillId="0" borderId="13" xfId="46" applyNumberFormat="1" applyFont="1" applyFill="1" applyBorder="1" applyAlignment="1" quotePrefix="1">
      <alignment horizontal="right" indent="2"/>
    </xf>
    <xf numFmtId="181" fontId="17" fillId="0" borderId="32" xfId="46" applyNumberFormat="1" applyFont="1" applyFill="1" applyBorder="1" applyAlignment="1" quotePrefix="1">
      <alignment horizontal="right" indent="2"/>
    </xf>
    <xf numFmtId="0" fontId="8" fillId="0" borderId="19" xfId="52" applyFont="1" applyFill="1" applyBorder="1" applyAlignment="1">
      <alignment/>
      <protection/>
    </xf>
    <xf numFmtId="174" fontId="8" fillId="0" borderId="13" xfId="46" applyNumberFormat="1" applyFont="1" applyFill="1" applyBorder="1" applyAlignment="1">
      <alignment horizontal="right"/>
    </xf>
    <xf numFmtId="174" fontId="8" fillId="0" borderId="25" xfId="46" applyNumberFormat="1" applyFont="1" applyFill="1" applyBorder="1" applyAlignment="1">
      <alignment horizontal="right" indent="1"/>
    </xf>
    <xf numFmtId="174" fontId="8" fillId="0" borderId="32" xfId="46" applyNumberFormat="1" applyFont="1" applyFill="1" applyBorder="1" applyAlignment="1">
      <alignment horizontal="right"/>
    </xf>
    <xf numFmtId="173" fontId="8" fillId="0" borderId="16" xfId="0" applyNumberFormat="1" applyFont="1" applyFill="1" applyBorder="1" applyAlignment="1" quotePrefix="1">
      <alignment horizontal="right" indent="1"/>
    </xf>
    <xf numFmtId="170" fontId="8" fillId="0" borderId="16" xfId="0" applyNumberFormat="1" applyFont="1" applyFill="1" applyBorder="1" applyAlignment="1" quotePrefix="1">
      <alignment horizontal="center"/>
    </xf>
    <xf numFmtId="174" fontId="8" fillId="0" borderId="43" xfId="46" applyNumberFormat="1" applyFont="1" applyFill="1" applyBorder="1" applyAlignment="1">
      <alignment horizontal="right" indent="1"/>
    </xf>
    <xf numFmtId="174" fontId="8" fillId="0" borderId="16" xfId="46" applyNumberFormat="1" applyFont="1" applyFill="1" applyBorder="1" applyAlignment="1">
      <alignment horizontal="right" indent="1"/>
    </xf>
    <xf numFmtId="181" fontId="8" fillId="0" borderId="13" xfId="46" applyNumberFormat="1" applyFont="1" applyFill="1" applyBorder="1" applyAlignment="1">
      <alignment horizontal="right" indent="2"/>
    </xf>
    <xf numFmtId="181" fontId="8" fillId="0" borderId="33" xfId="46" applyNumberFormat="1" applyFont="1" applyFill="1" applyBorder="1" applyAlignment="1">
      <alignment horizontal="right" indent="2"/>
    </xf>
    <xf numFmtId="174" fontId="8" fillId="0" borderId="13" xfId="46" applyNumberFormat="1" applyFont="1" applyFill="1" applyBorder="1" applyAlignment="1">
      <alignment horizontal="right" indent="2"/>
    </xf>
    <xf numFmtId="174" fontId="8" fillId="0" borderId="13" xfId="46" applyNumberFormat="1" applyFont="1" applyFill="1" applyBorder="1" applyAlignment="1">
      <alignment horizontal="right" indent="4"/>
    </xf>
    <xf numFmtId="174" fontId="8" fillId="0" borderId="13" xfId="46" applyNumberFormat="1" applyFont="1" applyFill="1" applyBorder="1" applyAlignment="1">
      <alignment horizontal="right" indent="3"/>
    </xf>
    <xf numFmtId="174" fontId="8" fillId="0" borderId="33" xfId="46" applyNumberFormat="1" applyFont="1" applyFill="1" applyBorder="1" applyAlignment="1">
      <alignment horizontal="right" indent="2"/>
    </xf>
    <xf numFmtId="180" fontId="8" fillId="0" borderId="13" xfId="46" applyNumberFormat="1" applyFont="1" applyFill="1" applyBorder="1" applyAlignment="1">
      <alignment horizontal="right" indent="2"/>
    </xf>
    <xf numFmtId="0" fontId="17" fillId="0" borderId="14" xfId="51" applyFont="1" applyFill="1" applyBorder="1" quotePrefix="1">
      <alignment/>
      <protection/>
    </xf>
    <xf numFmtId="0" fontId="17" fillId="0" borderId="44" xfId="51" applyFont="1" applyFill="1" applyBorder="1" quotePrefix="1">
      <alignment/>
      <protection/>
    </xf>
    <xf numFmtId="0" fontId="17" fillId="0" borderId="44" xfId="51" applyFont="1" applyFill="1" applyBorder="1" applyAlignment="1" quotePrefix="1">
      <alignment horizontal="left"/>
      <protection/>
    </xf>
    <xf numFmtId="9" fontId="6" fillId="0" borderId="0" xfId="53" applyFont="1" applyFill="1" applyAlignment="1">
      <alignment/>
    </xf>
    <xf numFmtId="184" fontId="6" fillId="0" borderId="0" xfId="53" applyNumberFormat="1" applyFont="1" applyFill="1" applyAlignment="1">
      <alignment/>
    </xf>
    <xf numFmtId="184" fontId="13" fillId="0" borderId="0" xfId="53" applyNumberFormat="1" applyFont="1" applyFill="1" applyBorder="1" applyAlignment="1">
      <alignment vertical="top"/>
    </xf>
    <xf numFmtId="184" fontId="36" fillId="0" borderId="0" xfId="53" applyNumberFormat="1" applyFont="1" applyFill="1" applyAlignment="1">
      <alignment/>
    </xf>
    <xf numFmtId="183" fontId="13" fillId="0" borderId="0" xfId="51" applyNumberFormat="1" applyFont="1" applyFill="1" applyBorder="1" applyAlignment="1">
      <alignment vertical="top"/>
      <protection/>
    </xf>
    <xf numFmtId="183" fontId="6" fillId="0" borderId="0" xfId="0" applyNumberFormat="1" applyFont="1" applyFill="1" applyAlignment="1">
      <alignment/>
    </xf>
    <xf numFmtId="0" fontId="6" fillId="0" borderId="0" xfId="0" applyFont="1" applyFill="1" applyAlignment="1" quotePrefix="1">
      <alignment/>
    </xf>
    <xf numFmtId="170" fontId="8" fillId="0" borderId="21" xfId="0" applyNumberFormat="1" applyFont="1" applyFill="1" applyBorder="1" applyAlignment="1">
      <alignment horizontal="center"/>
    </xf>
    <xf numFmtId="0" fontId="6" fillId="0" borderId="0" xfId="0" applyFont="1" applyFill="1" applyAlignment="1">
      <alignment wrapText="1"/>
    </xf>
    <xf numFmtId="0" fontId="10" fillId="0" borderId="0" xfId="0" applyFont="1" applyFill="1" applyBorder="1" applyAlignment="1">
      <alignment wrapText="1"/>
    </xf>
    <xf numFmtId="0" fontId="6" fillId="0" borderId="0" xfId="0" applyFont="1" applyFill="1" applyAlignment="1">
      <alignment/>
    </xf>
    <xf numFmtId="0" fontId="8" fillId="0" borderId="0" xfId="0" applyFont="1" applyFill="1" applyBorder="1" applyAlignment="1">
      <alignment/>
    </xf>
    <xf numFmtId="9" fontId="37" fillId="0" borderId="0" xfId="53" applyFont="1" applyFill="1" applyAlignment="1">
      <alignment/>
    </xf>
    <xf numFmtId="173" fontId="17" fillId="0" borderId="15" xfId="46" applyNumberFormat="1" applyFont="1" applyFill="1" applyBorder="1" applyAlignment="1" quotePrefix="1">
      <alignment horizontal="right" indent="1"/>
    </xf>
    <xf numFmtId="173" fontId="17" fillId="0" borderId="0" xfId="46" applyNumberFormat="1" applyFont="1" applyFill="1" applyBorder="1" applyAlignment="1" quotePrefix="1">
      <alignment horizontal="right" indent="1"/>
    </xf>
    <xf numFmtId="173" fontId="17" fillId="0" borderId="16" xfId="46" applyNumberFormat="1" applyFont="1" applyFill="1" applyBorder="1" applyAlignment="1" quotePrefix="1">
      <alignment horizontal="right" indent="1"/>
    </xf>
    <xf numFmtId="9" fontId="38" fillId="0" borderId="0" xfId="53" applyFont="1" applyFill="1" applyAlignment="1">
      <alignment/>
    </xf>
    <xf numFmtId="9" fontId="75" fillId="0" borderId="0" xfId="53" applyFont="1" applyFill="1" applyAlignment="1">
      <alignment/>
    </xf>
    <xf numFmtId="0" fontId="6" fillId="0" borderId="0" xfId="0" applyFont="1" applyFill="1" applyAlignment="1">
      <alignment horizontal="center"/>
    </xf>
    <xf numFmtId="0" fontId="16" fillId="0" borderId="0" xfId="0" applyFont="1" applyFill="1" applyAlignment="1">
      <alignment horizontal="center"/>
    </xf>
    <xf numFmtId="170" fontId="6" fillId="0" borderId="0" xfId="0" applyNumberFormat="1" applyFont="1" applyFill="1" applyAlignment="1">
      <alignment/>
    </xf>
    <xf numFmtId="0" fontId="15" fillId="0" borderId="0" xfId="51" applyFont="1" applyFill="1" applyBorder="1" applyAlignment="1">
      <alignment vertical="center"/>
      <protection/>
    </xf>
    <xf numFmtId="186" fontId="14" fillId="0" borderId="0" xfId="51" applyNumberFormat="1" applyFont="1" applyFill="1" applyBorder="1" applyAlignment="1">
      <alignment horizontal="left" vertical="top"/>
      <protection/>
    </xf>
    <xf numFmtId="186" fontId="8" fillId="0" borderId="0" xfId="51" applyNumberFormat="1" applyFont="1" applyFill="1" applyBorder="1" applyAlignment="1">
      <alignment horizontal="centerContinuous" vertical="top"/>
      <protection/>
    </xf>
    <xf numFmtId="185" fontId="8" fillId="0" borderId="45" xfId="51" applyNumberFormat="1" applyFont="1" applyFill="1" applyBorder="1" applyAlignment="1">
      <alignment horizontal="right" vertical="center" indent="3"/>
      <protection/>
    </xf>
    <xf numFmtId="171" fontId="8" fillId="0" borderId="14" xfId="46" applyNumberFormat="1" applyFont="1" applyFill="1" applyBorder="1" applyAlignment="1" quotePrefix="1">
      <alignment horizontal="right" indent="3"/>
    </xf>
    <xf numFmtId="171" fontId="8" fillId="0" borderId="0" xfId="0" applyNumberFormat="1" applyFont="1" applyFill="1" applyBorder="1" applyAlignment="1" quotePrefix="1">
      <alignment horizontal="right" indent="3"/>
    </xf>
    <xf numFmtId="171" fontId="8" fillId="0" borderId="46" xfId="0" applyNumberFormat="1" applyFont="1" applyFill="1" applyBorder="1" applyAlignment="1" quotePrefix="1">
      <alignment horizontal="right" indent="3"/>
    </xf>
    <xf numFmtId="171" fontId="8" fillId="33" borderId="14" xfId="46" applyNumberFormat="1" applyFont="1" applyFill="1" applyBorder="1" applyAlignment="1" quotePrefix="1">
      <alignment horizontal="right" indent="3"/>
    </xf>
    <xf numFmtId="171" fontId="8" fillId="33" borderId="0" xfId="0" applyNumberFormat="1" applyFont="1" applyFill="1" applyBorder="1" applyAlignment="1" quotePrefix="1">
      <alignment horizontal="right" indent="3"/>
    </xf>
    <xf numFmtId="171" fontId="8" fillId="33" borderId="46" xfId="0" applyNumberFormat="1" applyFont="1" applyFill="1" applyBorder="1" applyAlignment="1" quotePrefix="1">
      <alignment horizontal="right" indent="3"/>
    </xf>
    <xf numFmtId="171" fontId="17" fillId="0" borderId="47" xfId="46" applyNumberFormat="1" applyFont="1" applyFill="1" applyBorder="1" applyAlignment="1" quotePrefix="1">
      <alignment horizontal="right" indent="3"/>
    </xf>
    <xf numFmtId="171" fontId="17" fillId="0" borderId="15" xfId="46" applyNumberFormat="1" applyFont="1" applyFill="1" applyBorder="1" applyAlignment="1" quotePrefix="1">
      <alignment horizontal="right" indent="3"/>
    </xf>
    <xf numFmtId="171" fontId="17" fillId="0" borderId="48" xfId="0" applyNumberFormat="1" applyFont="1" applyFill="1" applyBorder="1" applyAlignment="1" quotePrefix="1">
      <alignment horizontal="right" indent="3"/>
    </xf>
    <xf numFmtId="171" fontId="17" fillId="0" borderId="14" xfId="46" applyNumberFormat="1" applyFont="1" applyFill="1" applyBorder="1" applyAlignment="1" quotePrefix="1">
      <alignment horizontal="right" indent="3"/>
    </xf>
    <xf numFmtId="171" fontId="17" fillId="0" borderId="0" xfId="46" applyNumberFormat="1" applyFont="1" applyFill="1" applyBorder="1" applyAlignment="1" quotePrefix="1">
      <alignment horizontal="right" indent="3"/>
    </xf>
    <xf numFmtId="171" fontId="17" fillId="0" borderId="46" xfId="0" applyNumberFormat="1" applyFont="1" applyFill="1" applyBorder="1" applyAlignment="1" quotePrefix="1">
      <alignment horizontal="right" indent="3"/>
    </xf>
    <xf numFmtId="171" fontId="17" fillId="0" borderId="44" xfId="46" applyNumberFormat="1" applyFont="1" applyFill="1" applyBorder="1" applyAlignment="1" quotePrefix="1">
      <alignment horizontal="right" indent="3"/>
    </xf>
    <xf numFmtId="171" fontId="17" fillId="0" borderId="16" xfId="46" applyNumberFormat="1" applyFont="1" applyFill="1" applyBorder="1" applyAlignment="1" quotePrefix="1">
      <alignment horizontal="right" indent="3"/>
    </xf>
    <xf numFmtId="171" fontId="17" fillId="0" borderId="49" xfId="0" applyNumberFormat="1" applyFont="1" applyFill="1" applyBorder="1" applyAlignment="1" quotePrefix="1">
      <alignment horizontal="right" indent="3"/>
    </xf>
    <xf numFmtId="186" fontId="17" fillId="0" borderId="0" xfId="46" applyNumberFormat="1" applyFont="1" applyFill="1" applyBorder="1" applyAlignment="1" quotePrefix="1">
      <alignment horizontal="right" indent="1"/>
    </xf>
    <xf numFmtId="186" fontId="6" fillId="0" borderId="0" xfId="0" applyNumberFormat="1" applyFont="1" applyFill="1" applyAlignment="1">
      <alignment/>
    </xf>
    <xf numFmtId="1" fontId="8" fillId="0" borderId="12" xfId="51" applyNumberFormat="1" applyFont="1" applyFill="1" applyBorder="1" applyAlignment="1">
      <alignment horizontal="right" vertical="center" wrapText="1" indent="3"/>
      <protection/>
    </xf>
    <xf numFmtId="171" fontId="8" fillId="0" borderId="21" xfId="0" applyNumberFormat="1" applyFont="1" applyFill="1" applyBorder="1" applyAlignment="1" quotePrefix="1">
      <alignment horizontal="right" indent="3"/>
    </xf>
    <xf numFmtId="171" fontId="8" fillId="33" borderId="21" xfId="0" applyNumberFormat="1" applyFont="1" applyFill="1" applyBorder="1" applyAlignment="1" quotePrefix="1">
      <alignment horizontal="right" indent="3"/>
    </xf>
    <xf numFmtId="171" fontId="17" fillId="0" borderId="22" xfId="46" applyNumberFormat="1" applyFont="1" applyFill="1" applyBorder="1" applyAlignment="1" quotePrefix="1">
      <alignment horizontal="right" indent="3"/>
    </xf>
    <xf numFmtId="171" fontId="17" fillId="0" borderId="21" xfId="46" applyNumberFormat="1" applyFont="1" applyFill="1" applyBorder="1" applyAlignment="1" quotePrefix="1">
      <alignment horizontal="right" indent="3"/>
    </xf>
    <xf numFmtId="171" fontId="17" fillId="0" borderId="23" xfId="46" applyNumberFormat="1" applyFont="1" applyFill="1" applyBorder="1" applyAlignment="1" quotePrefix="1">
      <alignment horizontal="right" indent="3"/>
    </xf>
    <xf numFmtId="0" fontId="23" fillId="0" borderId="50" xfId="45" applyFont="1" applyBorder="1" applyAlignment="1">
      <alignment horizontal="center" vertical="center"/>
    </xf>
    <xf numFmtId="9" fontId="16" fillId="0" borderId="0" xfId="53" applyFont="1" applyFill="1" applyAlignment="1">
      <alignment/>
    </xf>
    <xf numFmtId="174" fontId="75" fillId="0" borderId="0" xfId="0" applyNumberFormat="1" applyFont="1" applyFill="1" applyAlignment="1">
      <alignment/>
    </xf>
    <xf numFmtId="0" fontId="15" fillId="0" borderId="0" xfId="51" applyFont="1" applyFill="1" applyBorder="1" applyAlignment="1">
      <alignment vertical="top"/>
      <protection/>
    </xf>
    <xf numFmtId="9" fontId="6" fillId="0" borderId="0" xfId="0" applyNumberFormat="1" applyFont="1" applyFill="1" applyAlignment="1">
      <alignment/>
    </xf>
    <xf numFmtId="170" fontId="38" fillId="0" borderId="0" xfId="0" applyNumberFormat="1" applyFont="1" applyFill="1" applyAlignment="1">
      <alignment/>
    </xf>
    <xf numFmtId="171" fontId="6" fillId="0" borderId="0" xfId="0" applyNumberFormat="1" applyFont="1" applyFill="1" applyAlignment="1">
      <alignment/>
    </xf>
    <xf numFmtId="0" fontId="8" fillId="0" borderId="21" xfId="52" applyFont="1" applyFill="1" applyBorder="1" applyAlignment="1">
      <alignment/>
      <protection/>
    </xf>
    <xf numFmtId="0" fontId="8" fillId="33" borderId="21" xfId="52" applyFont="1" applyFill="1" applyBorder="1" applyAlignment="1">
      <alignment/>
      <protection/>
    </xf>
    <xf numFmtId="171" fontId="17" fillId="0" borderId="15" xfId="46" applyNumberFormat="1" applyFont="1" applyFill="1" applyBorder="1" applyAlignment="1">
      <alignment horizontal="center"/>
    </xf>
    <xf numFmtId="1" fontId="8" fillId="0" borderId="51" xfId="51" applyNumberFormat="1" applyFont="1" applyFill="1" applyBorder="1" applyAlignment="1">
      <alignment horizontal="right" vertical="center" wrapText="1" indent="3"/>
      <protection/>
    </xf>
    <xf numFmtId="185" fontId="8" fillId="0" borderId="52" xfId="51" applyNumberFormat="1" applyFont="1" applyFill="1" applyBorder="1" applyAlignment="1">
      <alignment horizontal="right" vertical="center" indent="3"/>
      <protection/>
    </xf>
    <xf numFmtId="187" fontId="0" fillId="34" borderId="0" xfId="46" applyNumberFormat="1" applyFont="1" applyFill="1" applyAlignment="1">
      <alignment/>
    </xf>
    <xf numFmtId="188" fontId="76" fillId="0" borderId="0" xfId="0" applyNumberFormat="1" applyFont="1" applyFill="1" applyBorder="1" applyAlignment="1">
      <alignment horizontal="right" vertical="center"/>
    </xf>
    <xf numFmtId="0" fontId="10" fillId="0" borderId="0" xfId="0" applyFont="1" applyFill="1" applyAlignment="1">
      <alignment/>
    </xf>
    <xf numFmtId="0" fontId="10" fillId="0" borderId="0" xfId="0" applyFont="1" applyFill="1" applyAlignment="1">
      <alignment horizontal="lef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left"/>
    </xf>
    <xf numFmtId="165" fontId="39" fillId="0" borderId="29" xfId="51" applyNumberFormat="1" applyFont="1" applyFill="1" applyBorder="1" applyAlignment="1">
      <alignment horizontal="center" vertical="center" wrapText="1"/>
      <protection/>
    </xf>
    <xf numFmtId="165" fontId="8" fillId="0" borderId="31" xfId="51" applyNumberFormat="1" applyFont="1" applyFill="1" applyBorder="1" applyAlignment="1" quotePrefix="1">
      <alignment horizontal="center" vertical="center" wrapText="1"/>
      <protection/>
    </xf>
    <xf numFmtId="0" fontId="17" fillId="0" borderId="14" xfId="51" applyFont="1" applyFill="1" applyBorder="1" applyAlignment="1">
      <alignment horizontal="left"/>
      <protection/>
    </xf>
    <xf numFmtId="173" fontId="8" fillId="0" borderId="0" xfId="0" applyNumberFormat="1" applyFont="1" applyFill="1" applyBorder="1" applyAlignment="1" quotePrefix="1">
      <alignment horizontal="right" indent="2"/>
    </xf>
    <xf numFmtId="173" fontId="8" fillId="33" borderId="0" xfId="0" applyNumberFormat="1" applyFont="1" applyFill="1" applyBorder="1" applyAlignment="1" quotePrefix="1">
      <alignment horizontal="right" indent="2"/>
    </xf>
    <xf numFmtId="179" fontId="8" fillId="0" borderId="0" xfId="0" applyNumberFormat="1" applyFont="1" applyFill="1" applyBorder="1" applyAlignment="1" quotePrefix="1">
      <alignment horizontal="right" indent="1"/>
    </xf>
    <xf numFmtId="179" fontId="8" fillId="33" borderId="0" xfId="0" applyNumberFormat="1" applyFont="1" applyFill="1" applyBorder="1" applyAlignment="1" quotePrefix="1">
      <alignment horizontal="right" indent="1"/>
    </xf>
    <xf numFmtId="178" fontId="17" fillId="0" borderId="13" xfId="46" applyNumberFormat="1" applyFont="1" applyFill="1" applyBorder="1" applyAlignment="1" quotePrefix="1">
      <alignment horizontal="right"/>
    </xf>
    <xf numFmtId="178" fontId="17" fillId="0" borderId="29" xfId="46" applyNumberFormat="1" applyFont="1" applyFill="1" applyBorder="1" applyAlignment="1" quotePrefix="1">
      <alignment horizontal="right"/>
    </xf>
    <xf numFmtId="174" fontId="17" fillId="0" borderId="29" xfId="46" applyNumberFormat="1" applyFont="1" applyFill="1" applyBorder="1" applyAlignment="1" quotePrefix="1">
      <alignment horizontal="right"/>
    </xf>
    <xf numFmtId="174" fontId="17" fillId="0" borderId="13" xfId="46" applyNumberFormat="1" applyFont="1" applyFill="1" applyBorder="1" applyAlignment="1" quotePrefix="1">
      <alignment horizontal="right"/>
    </xf>
    <xf numFmtId="174" fontId="17" fillId="0" borderId="32" xfId="46" applyNumberFormat="1" applyFont="1" applyFill="1" applyBorder="1" applyAlignment="1" quotePrefix="1">
      <alignment horizontal="right"/>
    </xf>
    <xf numFmtId="174" fontId="17" fillId="0" borderId="15" xfId="46" applyNumberFormat="1" applyFont="1" applyFill="1" applyBorder="1" applyAlignment="1" quotePrefix="1">
      <alignment horizontal="right" indent="1"/>
    </xf>
    <xf numFmtId="174" fontId="17" fillId="0" borderId="0" xfId="46" applyNumberFormat="1" applyFont="1" applyFill="1" applyBorder="1" applyAlignment="1" quotePrefix="1">
      <alignment horizontal="right" indent="1"/>
    </xf>
    <xf numFmtId="174" fontId="17" fillId="0" borderId="16" xfId="46" applyNumberFormat="1" applyFont="1" applyFill="1" applyBorder="1" applyAlignment="1" quotePrefix="1">
      <alignment horizontal="right" indent="1"/>
    </xf>
    <xf numFmtId="174" fontId="17" fillId="0" borderId="53" xfId="46" applyNumberFormat="1" applyFont="1" applyFill="1" applyBorder="1" applyAlignment="1" quotePrefix="1">
      <alignment horizontal="right" indent="1"/>
    </xf>
    <xf numFmtId="174" fontId="17" fillId="0" borderId="25" xfId="46" applyNumberFormat="1" applyFont="1" applyFill="1" applyBorder="1" applyAlignment="1" quotePrefix="1">
      <alignment horizontal="right" indent="1"/>
    </xf>
    <xf numFmtId="174" fontId="17" fillId="0" borderId="54" xfId="46" applyNumberFormat="1" applyFont="1" applyFill="1" applyBorder="1" applyAlignment="1" quotePrefix="1">
      <alignment horizontal="right" indent="1"/>
    </xf>
    <xf numFmtId="179" fontId="17" fillId="0" borderId="15" xfId="46" applyNumberFormat="1" applyFont="1" applyFill="1" applyBorder="1" applyAlignment="1" quotePrefix="1">
      <alignment horizontal="right" indent="1"/>
    </xf>
    <xf numFmtId="179" fontId="17" fillId="0" borderId="0" xfId="46" applyNumberFormat="1" applyFont="1" applyFill="1" applyBorder="1" applyAlignment="1" quotePrefix="1">
      <alignment horizontal="right" indent="1"/>
    </xf>
    <xf numFmtId="179" fontId="17" fillId="0" borderId="16" xfId="46" applyNumberFormat="1" applyFont="1" applyFill="1" applyBorder="1" applyAlignment="1" quotePrefix="1">
      <alignment horizontal="right" indent="1"/>
    </xf>
    <xf numFmtId="174" fontId="17" fillId="0" borderId="30" xfId="46" applyNumberFormat="1" applyFont="1" applyFill="1" applyBorder="1" applyAlignment="1" quotePrefix="1">
      <alignment horizontal="right" indent="1"/>
    </xf>
    <xf numFmtId="174" fontId="17" fillId="0" borderId="33" xfId="46" applyNumberFormat="1" applyFont="1" applyFill="1" applyBorder="1" applyAlignment="1" quotePrefix="1">
      <alignment horizontal="right" indent="1"/>
    </xf>
    <xf numFmtId="174" fontId="17" fillId="0" borderId="34" xfId="46" applyNumberFormat="1" applyFont="1" applyFill="1" applyBorder="1" applyAlignment="1" quotePrefix="1">
      <alignment horizontal="right" indent="1"/>
    </xf>
    <xf numFmtId="178" fontId="17" fillId="0" borderId="32" xfId="46" applyNumberFormat="1" applyFont="1" applyFill="1" applyBorder="1" applyAlignment="1" quotePrefix="1">
      <alignment horizontal="right"/>
    </xf>
    <xf numFmtId="174" fontId="17" fillId="0" borderId="55" xfId="46" applyNumberFormat="1" applyFont="1" applyFill="1" applyBorder="1" applyAlignment="1" quotePrefix="1">
      <alignment horizontal="right" indent="1"/>
    </xf>
    <xf numFmtId="174" fontId="17" fillId="0" borderId="35" xfId="46" applyNumberFormat="1" applyFont="1" applyFill="1" applyBorder="1" applyAlignment="1" quotePrefix="1">
      <alignment horizontal="right" indent="1"/>
    </xf>
    <xf numFmtId="174" fontId="17" fillId="0" borderId="43" xfId="46" applyNumberFormat="1" applyFont="1" applyFill="1" applyBorder="1" applyAlignment="1" quotePrefix="1">
      <alignment horizontal="right" indent="1"/>
    </xf>
    <xf numFmtId="174" fontId="17" fillId="0" borderId="56" xfId="46" applyNumberFormat="1" applyFont="1" applyFill="1" applyBorder="1" applyAlignment="1" quotePrefix="1">
      <alignment horizontal="right" indent="1"/>
    </xf>
    <xf numFmtId="174" fontId="17" fillId="0" borderId="27" xfId="46" applyNumberFormat="1" applyFont="1" applyFill="1" applyBorder="1" applyAlignment="1" quotePrefix="1">
      <alignment horizontal="right" indent="1"/>
    </xf>
    <xf numFmtId="174" fontId="17" fillId="0" borderId="57" xfId="46" applyNumberFormat="1" applyFont="1" applyFill="1" applyBorder="1" applyAlignment="1" quotePrefix="1">
      <alignment horizontal="right" indent="1"/>
    </xf>
    <xf numFmtId="170" fontId="8" fillId="0" borderId="17" xfId="0" applyNumberFormat="1" applyFont="1" applyFill="1" applyBorder="1" applyAlignment="1" quotePrefix="1">
      <alignment horizontal="right" indent="1"/>
    </xf>
    <xf numFmtId="170" fontId="8" fillId="33" borderId="17" xfId="0" applyNumberFormat="1" applyFont="1" applyFill="1" applyBorder="1" applyAlignment="1" quotePrefix="1">
      <alignment horizontal="right" indent="1"/>
    </xf>
    <xf numFmtId="170" fontId="8" fillId="33" borderId="17" xfId="0" applyNumberFormat="1" applyFont="1" applyFill="1" applyBorder="1" applyAlignment="1">
      <alignment horizontal="right" indent="1"/>
    </xf>
    <xf numFmtId="170" fontId="17" fillId="0" borderId="18" xfId="0" applyNumberFormat="1" applyFont="1" applyFill="1" applyBorder="1" applyAlignment="1" quotePrefix="1">
      <alignment horizontal="right" indent="1"/>
    </xf>
    <xf numFmtId="170" fontId="17" fillId="0" borderId="17" xfId="0" applyNumberFormat="1" applyFont="1" applyFill="1" applyBorder="1" applyAlignment="1" quotePrefix="1">
      <alignment horizontal="right" indent="1"/>
    </xf>
    <xf numFmtId="170" fontId="17" fillId="0" borderId="19" xfId="0" applyNumberFormat="1" applyFont="1" applyFill="1" applyBorder="1" applyAlignment="1" quotePrefix="1">
      <alignment horizontal="right" indent="1"/>
    </xf>
    <xf numFmtId="174" fontId="17" fillId="0" borderId="29" xfId="46" applyNumberFormat="1" applyFont="1" applyFill="1" applyBorder="1" applyAlignment="1" quotePrefix="1">
      <alignment horizontal="right" indent="1"/>
    </xf>
    <xf numFmtId="174" fontId="17" fillId="0" borderId="13" xfId="46" applyNumberFormat="1" applyFont="1" applyFill="1" applyBorder="1" applyAlignment="1" quotePrefix="1">
      <alignment horizontal="right" indent="1"/>
    </xf>
    <xf numFmtId="174" fontId="17" fillId="0" borderId="32" xfId="46" applyNumberFormat="1" applyFont="1" applyFill="1" applyBorder="1" applyAlignment="1" quotePrefix="1">
      <alignment horizontal="right" indent="1"/>
    </xf>
    <xf numFmtId="174" fontId="17" fillId="0" borderId="18" xfId="46" applyNumberFormat="1" applyFont="1" applyFill="1" applyBorder="1" applyAlignment="1" quotePrefix="1">
      <alignment horizontal="right" indent="1"/>
    </xf>
    <xf numFmtId="174" fontId="17" fillId="0" borderId="17" xfId="46" applyNumberFormat="1" applyFont="1" applyFill="1" applyBorder="1" applyAlignment="1" quotePrefix="1">
      <alignment horizontal="right" indent="1"/>
    </xf>
    <xf numFmtId="174" fontId="17" fillId="0" borderId="19" xfId="46" applyNumberFormat="1" applyFont="1" applyFill="1" applyBorder="1" applyAlignment="1" quotePrefix="1">
      <alignment horizontal="right" indent="1"/>
    </xf>
    <xf numFmtId="174" fontId="8" fillId="0" borderId="21" xfId="0" applyNumberFormat="1" applyFont="1" applyFill="1" applyBorder="1" applyAlignment="1" quotePrefix="1">
      <alignment horizontal="right" indent="2"/>
    </xf>
    <xf numFmtId="174" fontId="8" fillId="33" borderId="21" xfId="0" applyNumberFormat="1" applyFont="1" applyFill="1" applyBorder="1" applyAlignment="1" quotePrefix="1">
      <alignment horizontal="right" indent="2"/>
    </xf>
    <xf numFmtId="174" fontId="8" fillId="0" borderId="23" xfId="0" applyNumberFormat="1" applyFont="1" applyFill="1" applyBorder="1" applyAlignment="1" quotePrefix="1">
      <alignment horizontal="right" indent="2"/>
    </xf>
    <xf numFmtId="174" fontId="17" fillId="0" borderId="22" xfId="46" applyNumberFormat="1" applyFont="1" applyFill="1" applyBorder="1" applyAlignment="1" quotePrefix="1">
      <alignment horizontal="right" indent="2"/>
    </xf>
    <xf numFmtId="174" fontId="17" fillId="0" borderId="21" xfId="46" applyNumberFormat="1" applyFont="1" applyFill="1" applyBorder="1" applyAlignment="1" quotePrefix="1">
      <alignment horizontal="right" indent="2"/>
    </xf>
    <xf numFmtId="174" fontId="17" fillId="0" borderId="23" xfId="46" applyNumberFormat="1" applyFont="1" applyFill="1" applyBorder="1" applyAlignment="1" quotePrefix="1">
      <alignment horizontal="right" indent="2"/>
    </xf>
    <xf numFmtId="182" fontId="8" fillId="0" borderId="21" xfId="0" applyNumberFormat="1" applyFont="1" applyFill="1" applyBorder="1" applyAlignment="1" quotePrefix="1">
      <alignment horizontal="right" indent="3"/>
    </xf>
    <xf numFmtId="182" fontId="8" fillId="33" borderId="21" xfId="0" applyNumberFormat="1" applyFont="1" applyFill="1" applyBorder="1" applyAlignment="1" quotePrefix="1">
      <alignment horizontal="right" indent="3"/>
    </xf>
    <xf numFmtId="171" fontId="17" fillId="0" borderId="22" xfId="0" applyNumberFormat="1" applyFont="1" applyFill="1" applyBorder="1" applyAlignment="1" quotePrefix="1">
      <alignment horizontal="right" indent="3"/>
    </xf>
    <xf numFmtId="171" fontId="17" fillId="0" borderId="21" xfId="0" applyNumberFormat="1" applyFont="1" applyFill="1" applyBorder="1" applyAlignment="1" quotePrefix="1">
      <alignment horizontal="right" indent="3"/>
    </xf>
    <xf numFmtId="171" fontId="17" fillId="0" borderId="23" xfId="0" applyNumberFormat="1" applyFont="1" applyFill="1" applyBorder="1" applyAlignment="1" quotePrefix="1">
      <alignment horizontal="right" indent="3"/>
    </xf>
    <xf numFmtId="173" fontId="8" fillId="0" borderId="0" xfId="46" applyNumberFormat="1" applyFont="1" applyFill="1" applyBorder="1" applyAlignment="1">
      <alignment horizontal="right" indent="2"/>
    </xf>
    <xf numFmtId="173" fontId="8" fillId="33" borderId="0" xfId="46" applyNumberFormat="1" applyFont="1" applyFill="1" applyBorder="1" applyAlignment="1">
      <alignment horizontal="right" indent="2"/>
    </xf>
    <xf numFmtId="170" fontId="8" fillId="0" borderId="17" xfId="0" applyNumberFormat="1" applyFont="1" applyFill="1" applyBorder="1" applyAlignment="1">
      <alignment horizontal="right" indent="1"/>
    </xf>
    <xf numFmtId="170" fontId="17" fillId="0" borderId="17" xfId="0" applyNumberFormat="1" applyFont="1" applyFill="1" applyBorder="1" applyAlignment="1">
      <alignment horizontal="right" indent="1"/>
    </xf>
    <xf numFmtId="170" fontId="8" fillId="0" borderId="21" xfId="0" applyNumberFormat="1" applyFont="1" applyFill="1" applyBorder="1" applyAlignment="1" quotePrefix="1">
      <alignment horizontal="right" indent="1"/>
    </xf>
    <xf numFmtId="170" fontId="8" fillId="33" borderId="21" xfId="0" applyNumberFormat="1" applyFont="1" applyFill="1" applyBorder="1" applyAlignment="1" quotePrefix="1">
      <alignment horizontal="right" indent="1"/>
    </xf>
    <xf numFmtId="170" fontId="8" fillId="33" borderId="21" xfId="0" applyNumberFormat="1" applyFont="1" applyFill="1" applyBorder="1" applyAlignment="1">
      <alignment horizontal="right" indent="1"/>
    </xf>
    <xf numFmtId="170" fontId="8" fillId="0" borderId="21" xfId="0" applyNumberFormat="1" applyFont="1" applyFill="1" applyBorder="1" applyAlignment="1">
      <alignment horizontal="right" indent="1"/>
    </xf>
    <xf numFmtId="170" fontId="17" fillId="0" borderId="22" xfId="0" applyNumberFormat="1" applyFont="1" applyFill="1" applyBorder="1" applyAlignment="1" quotePrefix="1">
      <alignment horizontal="right" indent="1"/>
    </xf>
    <xf numFmtId="170" fontId="17" fillId="0" borderId="21" xfId="0" applyNumberFormat="1" applyFont="1" applyFill="1" applyBorder="1" applyAlignment="1" quotePrefix="1">
      <alignment horizontal="right" indent="1"/>
    </xf>
    <xf numFmtId="170" fontId="17" fillId="0" borderId="23" xfId="0" applyNumberFormat="1" applyFont="1" applyFill="1" applyBorder="1" applyAlignment="1" quotePrefix="1">
      <alignment horizontal="right" indent="1"/>
    </xf>
    <xf numFmtId="178" fontId="17" fillId="0" borderId="22" xfId="46" applyNumberFormat="1" applyFont="1" applyFill="1" applyBorder="1" applyAlignment="1" quotePrefix="1">
      <alignment horizontal="right" indent="1"/>
    </xf>
    <xf numFmtId="178" fontId="17" fillId="0" borderId="21" xfId="46" applyNumberFormat="1" applyFont="1" applyFill="1" applyBorder="1" applyAlignment="1" quotePrefix="1">
      <alignment horizontal="right" indent="1"/>
    </xf>
    <xf numFmtId="178" fontId="17" fillId="0" borderId="23" xfId="46" applyNumberFormat="1" applyFont="1" applyFill="1" applyBorder="1" applyAlignment="1" quotePrefix="1">
      <alignment horizontal="right" indent="1"/>
    </xf>
    <xf numFmtId="0" fontId="6" fillId="0" borderId="0" xfId="0" applyNumberFormat="1" applyFont="1" applyFill="1" applyAlignment="1">
      <alignment/>
    </xf>
    <xf numFmtId="0" fontId="10" fillId="0" borderId="0" xfId="0" applyNumberFormat="1" applyFont="1" applyFill="1" applyBorder="1" applyAlignment="1">
      <alignment/>
    </xf>
    <xf numFmtId="0" fontId="76" fillId="0" borderId="0" xfId="0" applyNumberFormat="1" applyFont="1" applyFill="1" applyBorder="1" applyAlignment="1">
      <alignment horizontal="right" vertical="center"/>
    </xf>
    <xf numFmtId="171" fontId="17" fillId="0" borderId="58" xfId="46" applyNumberFormat="1" applyFont="1" applyFill="1" applyBorder="1" applyAlignment="1" quotePrefix="1">
      <alignment horizontal="right" indent="3"/>
    </xf>
    <xf numFmtId="184" fontId="8" fillId="0" borderId="0" xfId="53" applyNumberFormat="1" applyFont="1" applyFill="1" applyAlignment="1">
      <alignment/>
    </xf>
    <xf numFmtId="0" fontId="8" fillId="0" borderId="0" xfId="0" applyFont="1" applyFill="1" applyAlignment="1">
      <alignment/>
    </xf>
    <xf numFmtId="0" fontId="40" fillId="0" borderId="0" xfId="0" applyFont="1" applyFill="1" applyBorder="1" applyAlignment="1" quotePrefix="1">
      <alignment vertical="top"/>
    </xf>
    <xf numFmtId="0" fontId="40" fillId="0" borderId="0" xfId="0" applyFont="1" applyFill="1" applyBorder="1" applyAlignment="1">
      <alignment vertical="top"/>
    </xf>
    <xf numFmtId="0" fontId="40" fillId="0" borderId="0" xfId="0" applyFont="1" applyFill="1" applyAlignment="1">
      <alignment vertical="top"/>
    </xf>
    <xf numFmtId="0" fontId="31" fillId="34" borderId="59" xfId="51" applyFont="1" applyFill="1" applyBorder="1" applyAlignment="1">
      <alignment horizontal="left" vertical="center"/>
      <protection/>
    </xf>
    <xf numFmtId="0" fontId="28" fillId="34" borderId="0" xfId="51" applyFont="1" applyFill="1" applyBorder="1" applyAlignment="1">
      <alignment horizontal="right" vertical="top"/>
      <protection/>
    </xf>
    <xf numFmtId="0" fontId="31" fillId="34" borderId="41" xfId="51" applyFont="1" applyFill="1" applyBorder="1" applyAlignment="1">
      <alignment horizontal="left" vertical="center"/>
      <protection/>
    </xf>
    <xf numFmtId="0" fontId="31" fillId="34" borderId="60" xfId="51" applyFont="1" applyFill="1" applyBorder="1" applyAlignment="1">
      <alignment horizontal="left" vertical="center"/>
      <protection/>
    </xf>
    <xf numFmtId="0" fontId="77" fillId="0" borderId="0" xfId="0" applyFont="1" applyAlignment="1">
      <alignment horizontal="justify" vertical="top" wrapText="1"/>
    </xf>
    <xf numFmtId="0" fontId="32" fillId="34" borderId="0" xfId="0" applyFont="1" applyFill="1" applyAlignment="1" quotePrefix="1">
      <alignment horizontal="left"/>
    </xf>
    <xf numFmtId="0" fontId="32" fillId="34" borderId="0" xfId="0" applyFont="1" applyFill="1" applyBorder="1" applyAlignment="1" quotePrefix="1">
      <alignment horizontal="left"/>
    </xf>
    <xf numFmtId="0" fontId="29" fillId="34" borderId="0" xfId="51" applyNumberFormat="1" applyFont="1" applyFill="1" applyBorder="1" applyAlignment="1" quotePrefix="1">
      <alignment horizontal="left" vertical="top"/>
      <protection/>
    </xf>
    <xf numFmtId="0" fontId="29" fillId="34" borderId="0" xfId="51" applyNumberFormat="1" applyFont="1" applyFill="1" applyBorder="1" applyAlignment="1">
      <alignment horizontal="left" vertical="top"/>
      <protection/>
    </xf>
    <xf numFmtId="0" fontId="31" fillId="34" borderId="40" xfId="51" applyFont="1" applyFill="1" applyBorder="1" applyAlignment="1">
      <alignment horizontal="left" vertical="center"/>
      <protection/>
    </xf>
    <xf numFmtId="0" fontId="31" fillId="34" borderId="61" xfId="51" applyFont="1" applyFill="1" applyBorder="1" applyAlignment="1">
      <alignment horizontal="left" vertical="center"/>
      <protection/>
    </xf>
    <xf numFmtId="0" fontId="17" fillId="0" borderId="44" xfId="0" applyFont="1" applyFill="1" applyBorder="1" applyAlignment="1">
      <alignment horizontal="left"/>
    </xf>
    <xf numFmtId="0" fontId="17" fillId="0" borderId="19" xfId="0" applyFont="1" applyFill="1" applyBorder="1" applyAlignment="1">
      <alignment horizontal="left"/>
    </xf>
    <xf numFmtId="0" fontId="17" fillId="0" borderId="14" xfId="0" applyFont="1" applyFill="1" applyBorder="1" applyAlignment="1">
      <alignment horizontal="left"/>
    </xf>
    <xf numFmtId="0" fontId="17" fillId="0" borderId="17" xfId="0" applyFont="1" applyFill="1" applyBorder="1" applyAlignment="1">
      <alignment horizontal="left"/>
    </xf>
    <xf numFmtId="0" fontId="17" fillId="0" borderId="47" xfId="0" applyFont="1" applyFill="1" applyBorder="1" applyAlignment="1">
      <alignment horizontal="left"/>
    </xf>
    <xf numFmtId="0" fontId="17" fillId="0" borderId="18" xfId="0" applyFont="1" applyFill="1" applyBorder="1" applyAlignment="1">
      <alignment horizontal="left"/>
    </xf>
    <xf numFmtId="0" fontId="15" fillId="0" borderId="0" xfId="51" applyFont="1" applyFill="1" applyBorder="1" applyAlignment="1">
      <alignment horizontal="left" vertical="center"/>
      <protection/>
    </xf>
    <xf numFmtId="0" fontId="7" fillId="35" borderId="0" xfId="0" applyFont="1" applyFill="1" applyAlignment="1">
      <alignment horizontal="center" vertical="center"/>
    </xf>
    <xf numFmtId="0" fontId="11" fillId="0" borderId="47" xfId="51" applyFont="1" applyFill="1" applyBorder="1" applyAlignment="1">
      <alignment horizontal="center" vertical="center" wrapText="1"/>
      <protection/>
    </xf>
    <xf numFmtId="0" fontId="11" fillId="0" borderId="15" xfId="51" applyFont="1" applyFill="1" applyBorder="1" applyAlignment="1">
      <alignment horizontal="center" vertical="center" wrapText="1"/>
      <protection/>
    </xf>
    <xf numFmtId="0" fontId="11" fillId="0" borderId="45" xfId="51" applyFont="1" applyFill="1" applyBorder="1" applyAlignment="1">
      <alignment horizontal="center" vertical="center" wrapText="1"/>
      <protection/>
    </xf>
    <xf numFmtId="0" fontId="11" fillId="0" borderId="10" xfId="51" applyFont="1" applyFill="1" applyBorder="1" applyAlignment="1">
      <alignment horizontal="center" vertical="center" wrapText="1"/>
      <protection/>
    </xf>
    <xf numFmtId="165" fontId="11" fillId="0" borderId="29" xfId="51" applyNumberFormat="1" applyFont="1" applyFill="1" applyBorder="1" applyAlignment="1">
      <alignment horizontal="center"/>
      <protection/>
    </xf>
    <xf numFmtId="165" fontId="11" fillId="0" borderId="15" xfId="51" applyNumberFormat="1" applyFont="1" applyFill="1" applyBorder="1" applyAlignment="1">
      <alignment horizontal="center"/>
      <protection/>
    </xf>
    <xf numFmtId="165" fontId="11" fillId="0" borderId="18" xfId="51" applyNumberFormat="1" applyFont="1" applyFill="1" applyBorder="1" applyAlignment="1">
      <alignment horizontal="center"/>
      <protection/>
    </xf>
    <xf numFmtId="0" fontId="12" fillId="0" borderId="15" xfId="0" applyFont="1" applyFill="1" applyBorder="1" applyAlignment="1">
      <alignment horizontal="center"/>
    </xf>
    <xf numFmtId="0" fontId="12" fillId="0" borderId="22" xfId="0" applyFont="1" applyFill="1" applyBorder="1" applyAlignment="1">
      <alignment horizontal="center"/>
    </xf>
    <xf numFmtId="0" fontId="12" fillId="0" borderId="18" xfId="0" applyFont="1" applyFill="1" applyBorder="1" applyAlignment="1">
      <alignment horizontal="center"/>
    </xf>
    <xf numFmtId="0" fontId="5" fillId="0" borderId="62" xfId="51" applyFont="1" applyFill="1" applyBorder="1" applyAlignment="1">
      <alignment horizontal="left" vertical="center"/>
      <protection/>
    </xf>
    <xf numFmtId="0" fontId="5" fillId="0" borderId="63" xfId="51" applyFont="1" applyFill="1" applyBorder="1" applyAlignment="1">
      <alignment horizontal="left" vertical="center"/>
      <protection/>
    </xf>
    <xf numFmtId="0" fontId="5" fillId="0" borderId="64" xfId="51" applyFont="1" applyFill="1" applyBorder="1" applyAlignment="1">
      <alignment horizontal="left" vertical="center"/>
      <protection/>
    </xf>
    <xf numFmtId="0" fontId="15" fillId="0" borderId="0" xfId="51" applyFont="1" applyFill="1" applyBorder="1" applyAlignment="1">
      <alignment horizontal="left" vertical="top"/>
      <protection/>
    </xf>
    <xf numFmtId="165" fontId="11" fillId="0" borderId="29" xfId="51" applyNumberFormat="1" applyFont="1" applyFill="1" applyBorder="1" applyAlignment="1">
      <alignment horizontal="center" vertical="center" wrapText="1"/>
      <protection/>
    </xf>
    <xf numFmtId="165" fontId="11" fillId="0" borderId="15" xfId="51" applyNumberFormat="1" applyFont="1" applyFill="1" applyBorder="1" applyAlignment="1">
      <alignment horizontal="center" vertical="center" wrapText="1"/>
      <protection/>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8" xfId="0" applyFont="1" applyFill="1" applyBorder="1" applyAlignment="1">
      <alignment horizontal="center" vertical="center"/>
    </xf>
    <xf numFmtId="165" fontId="11" fillId="0" borderId="15" xfId="51" applyNumberFormat="1" applyFont="1" applyFill="1" applyBorder="1" applyAlignment="1">
      <alignment horizontal="center" vertical="center"/>
      <protection/>
    </xf>
    <xf numFmtId="165" fontId="11" fillId="0" borderId="18" xfId="51" applyNumberFormat="1" applyFont="1" applyFill="1" applyBorder="1" applyAlignment="1">
      <alignment horizontal="center" vertical="center"/>
      <protection/>
    </xf>
    <xf numFmtId="0" fontId="40" fillId="0" borderId="15" xfId="48" applyNumberFormat="1" applyFont="1" applyFill="1" applyBorder="1" applyAlignment="1" quotePrefix="1">
      <alignment vertical="top" wrapText="1"/>
    </xf>
    <xf numFmtId="2" fontId="11" fillId="0" borderId="29" xfId="51" applyNumberFormat="1" applyFont="1" applyFill="1" applyBorder="1" applyAlignment="1">
      <alignment horizontal="center" vertical="center" wrapText="1"/>
      <protection/>
    </xf>
    <xf numFmtId="2" fontId="11" fillId="0" borderId="15" xfId="51" applyNumberFormat="1" applyFont="1" applyFill="1" applyBorder="1" applyAlignment="1">
      <alignment horizontal="center" vertical="center"/>
      <protection/>
    </xf>
    <xf numFmtId="2" fontId="11" fillId="0" borderId="22" xfId="51" applyNumberFormat="1" applyFont="1" applyFill="1" applyBorder="1" applyAlignment="1">
      <alignment horizontal="center" vertical="center"/>
      <protection/>
    </xf>
    <xf numFmtId="2" fontId="12" fillId="0" borderId="15" xfId="0" applyNumberFormat="1" applyFont="1" applyFill="1" applyBorder="1" applyAlignment="1">
      <alignment horizontal="center" vertical="center"/>
    </xf>
    <xf numFmtId="44" fontId="40" fillId="0" borderId="0" xfId="48" applyFont="1" applyFill="1" applyBorder="1" applyAlignment="1">
      <alignment vertical="center" wrapText="1"/>
    </xf>
    <xf numFmtId="44" fontId="40" fillId="0" borderId="15" xfId="48" applyFont="1" applyFill="1" applyBorder="1" applyAlignment="1">
      <alignment vertical="center" wrapText="1"/>
    </xf>
    <xf numFmtId="2" fontId="11" fillId="0" borderId="15" xfId="51" applyNumberFormat="1" applyFont="1" applyFill="1" applyBorder="1" applyAlignment="1">
      <alignment horizontal="center" vertical="center" wrapText="1"/>
      <protection/>
    </xf>
    <xf numFmtId="2" fontId="11" fillId="0" borderId="22" xfId="51" applyNumberFormat="1" applyFont="1" applyFill="1" applyBorder="1" applyAlignment="1">
      <alignment horizontal="center" vertical="center" wrapText="1"/>
      <protection/>
    </xf>
    <xf numFmtId="2" fontId="11" fillId="0" borderId="48" xfId="0" applyNumberFormat="1" applyFont="1" applyFill="1" applyBorder="1" applyAlignment="1">
      <alignment horizontal="center" vertical="center" wrapText="1"/>
    </xf>
    <xf numFmtId="2" fontId="11" fillId="0" borderId="65" xfId="0" applyNumberFormat="1" applyFont="1" applyFill="1" applyBorder="1" applyAlignment="1">
      <alignment horizontal="center" vertical="center" wrapText="1"/>
    </xf>
    <xf numFmtId="2" fontId="11" fillId="0" borderId="22" xfId="0" applyNumberFormat="1" applyFont="1" applyFill="1" applyBorder="1" applyAlignment="1">
      <alignment horizontal="center" vertical="center" wrapText="1"/>
    </xf>
    <xf numFmtId="0" fontId="40" fillId="0" borderId="15" xfId="0" applyFont="1" applyFill="1" applyBorder="1" applyAlignment="1">
      <alignment vertical="top" wrapText="1"/>
    </xf>
    <xf numFmtId="0" fontId="40" fillId="0" borderId="0" xfId="0" applyFont="1" applyFill="1" applyAlignment="1">
      <alignment vertical="top" wrapText="1"/>
    </xf>
    <xf numFmtId="0" fontId="17" fillId="0" borderId="16" xfId="0" applyFont="1" applyFill="1" applyBorder="1" applyAlignment="1">
      <alignment horizontal="left"/>
    </xf>
    <xf numFmtId="0" fontId="17" fillId="0" borderId="15" xfId="0" applyFont="1" applyFill="1" applyBorder="1" applyAlignment="1">
      <alignment horizontal="left"/>
    </xf>
    <xf numFmtId="0" fontId="17" fillId="0" borderId="0" xfId="0" applyFont="1" applyFill="1" applyBorder="1" applyAlignment="1">
      <alignment horizontal="left"/>
    </xf>
    <xf numFmtId="2" fontId="11" fillId="0" borderId="47" xfId="0" applyNumberFormat="1" applyFont="1" applyFill="1" applyBorder="1" applyAlignment="1">
      <alignment horizontal="center" vertical="center" wrapText="1"/>
    </xf>
    <xf numFmtId="165" fontId="11" fillId="0" borderId="22" xfId="51" applyNumberFormat="1" applyFont="1" applyFill="1" applyBorder="1" applyAlignment="1">
      <alignment horizontal="center" vertical="center" wrapText="1"/>
      <protection/>
    </xf>
    <xf numFmtId="0" fontId="4" fillId="0" borderId="0" xfId="0" applyFont="1" applyFill="1" applyBorder="1" applyAlignment="1">
      <alignment horizontal="left"/>
    </xf>
    <xf numFmtId="0" fontId="40" fillId="0" borderId="15" xfId="0" applyFont="1" applyFill="1" applyBorder="1" applyAlignment="1">
      <alignment horizontal="left" vertical="top" wrapText="1"/>
    </xf>
    <xf numFmtId="0" fontId="40" fillId="0" borderId="15" xfId="0" applyFont="1" applyFill="1" applyBorder="1" applyAlignment="1">
      <alignment horizontal="left" vertical="top"/>
    </xf>
    <xf numFmtId="0" fontId="11" fillId="0" borderId="14" xfId="51" applyFont="1" applyFill="1" applyBorder="1" applyAlignment="1">
      <alignment horizontal="center" vertical="center" wrapText="1"/>
      <protection/>
    </xf>
    <xf numFmtId="0" fontId="11" fillId="0" borderId="0" xfId="51" applyFont="1" applyFill="1" applyBorder="1" applyAlignment="1">
      <alignment horizontal="center" vertical="center" wrapText="1"/>
      <protection/>
    </xf>
    <xf numFmtId="0" fontId="5" fillId="0" borderId="62" xfId="51" applyFont="1" applyFill="1" applyBorder="1" applyAlignment="1">
      <alignment horizontal="center" vertical="center"/>
      <protection/>
    </xf>
    <xf numFmtId="0" fontId="5" fillId="0" borderId="63" xfId="51" applyFont="1" applyFill="1" applyBorder="1" applyAlignment="1">
      <alignment horizontal="center" vertical="center"/>
      <protection/>
    </xf>
    <xf numFmtId="0" fontId="5" fillId="0" borderId="64" xfId="51" applyFont="1" applyFill="1" applyBorder="1" applyAlignment="1">
      <alignment horizontal="center" vertical="center"/>
      <protection/>
    </xf>
    <xf numFmtId="0" fontId="4" fillId="0" borderId="0" xfId="0" applyFont="1" applyFill="1" applyBorder="1" applyAlignment="1">
      <alignment horizontal="left" wrapText="1"/>
    </xf>
    <xf numFmtId="0" fontId="40" fillId="0" borderId="0" xfId="0" applyFont="1" applyFill="1" applyAlignment="1">
      <alignment horizontal="left" vertical="top" wrapText="1"/>
    </xf>
    <xf numFmtId="0" fontId="40" fillId="0" borderId="15" xfId="0" applyFont="1" applyFill="1" applyBorder="1" applyAlignment="1">
      <alignment horizontal="left"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BPD961" xfId="51"/>
    <cellStyle name="Normal_BPD96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strike val="0"/>
      </font>
      <fill>
        <patternFill>
          <bgColor indexed="47"/>
        </patternFill>
      </fill>
    </dxf>
    <dxf>
      <fill>
        <patternFill>
          <bgColor indexed="42"/>
        </patternFill>
      </fill>
    </dxf>
    <dxf>
      <fill>
        <patternFill>
          <bgColor indexed="42"/>
        </patternFill>
      </fill>
    </dxf>
    <dxf>
      <font>
        <color rgb="FF9C0006"/>
      </font>
      <fill>
        <patternFill>
          <bgColor rgb="FFFFC7CE"/>
        </patternFill>
      </fill>
    </dxf>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
  <sheetViews>
    <sheetView zoomScalePageLayoutView="0" workbookViewId="0" topLeftCell="A1">
      <selection activeCell="Q2" sqref="Q2"/>
    </sheetView>
  </sheetViews>
  <sheetFormatPr defaultColWidth="11.421875" defaultRowHeight="12.75"/>
  <sheetData>
    <row r="1" spans="1:17" ht="12.75">
      <c r="A1" t="s">
        <v>203</v>
      </c>
      <c r="B1" t="s">
        <v>204</v>
      </c>
      <c r="C1" t="s">
        <v>205</v>
      </c>
      <c r="D1" t="s">
        <v>206</v>
      </c>
      <c r="E1" t="s">
        <v>207</v>
      </c>
      <c r="F1" t="s">
        <v>208</v>
      </c>
      <c r="G1" t="s">
        <v>209</v>
      </c>
      <c r="H1" t="s">
        <v>210</v>
      </c>
      <c r="I1" t="s">
        <v>211</v>
      </c>
      <c r="J1" t="s">
        <v>212</v>
      </c>
      <c r="K1" t="s">
        <v>213</v>
      </c>
      <c r="L1" t="s">
        <v>214</v>
      </c>
      <c r="M1" t="s">
        <v>215</v>
      </c>
      <c r="N1" t="s">
        <v>216</v>
      </c>
      <c r="O1" t="s">
        <v>217</v>
      </c>
      <c r="P1" t="s">
        <v>218</v>
      </c>
      <c r="Q1" t="s">
        <v>219</v>
      </c>
    </row>
    <row r="2" spans="1:17" ht="12.75">
      <c r="A2">
        <v>1</v>
      </c>
      <c r="B2" t="s">
        <v>220</v>
      </c>
      <c r="C2" t="s">
        <v>221</v>
      </c>
      <c r="D2" t="s">
        <v>222</v>
      </c>
      <c r="E2" t="b">
        <v>1</v>
      </c>
      <c r="F2">
        <v>1</v>
      </c>
      <c r="G2">
        <v>1</v>
      </c>
      <c r="H2" s="1">
        <v>37806.5778125</v>
      </c>
      <c r="I2" s="1">
        <v>37806.5778125</v>
      </c>
      <c r="J2">
        <v>1</v>
      </c>
      <c r="K2" t="s">
        <v>223</v>
      </c>
      <c r="L2" t="s">
        <v>223</v>
      </c>
      <c r="M2">
        <v>3</v>
      </c>
      <c r="N2" t="b">
        <v>1</v>
      </c>
      <c r="O2" t="b">
        <v>1</v>
      </c>
      <c r="P2" t="s">
        <v>224</v>
      </c>
      <c r="Q2">
        <v>24</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114"/>
  <sheetViews>
    <sheetView view="pageLayout" zoomScaleSheetLayoutView="85" workbookViewId="0" topLeftCell="A1">
      <selection activeCell="A3" sqref="A3:K3"/>
    </sheetView>
  </sheetViews>
  <sheetFormatPr defaultColWidth="11.421875" defaultRowHeight="12.75"/>
  <cols>
    <col min="1" max="1" width="3.57421875" style="2" bestFit="1" customWidth="1"/>
    <col min="2" max="2" width="17.8515625" style="2" bestFit="1" customWidth="1"/>
    <col min="3" max="11" width="9.7109375" style="2" customWidth="1"/>
    <col min="12" max="12" width="11.421875" style="2" customWidth="1"/>
    <col min="13" max="13" width="10.8515625" style="0" customWidth="1"/>
    <col min="14" max="16384" width="11.421875" style="2" customWidth="1"/>
  </cols>
  <sheetData>
    <row r="1" spans="1:12" ht="16.5" customHeight="1">
      <c r="A1" s="398" t="s">
        <v>366</v>
      </c>
      <c r="B1" s="398"/>
      <c r="C1" s="412" t="str">
        <f>CONCATENATE("Budgets primitifs des départements ",Index!E2)</f>
        <v>Budgets primitifs des départements 2014</v>
      </c>
      <c r="D1" s="412"/>
      <c r="E1" s="412"/>
      <c r="F1" s="412"/>
      <c r="G1" s="412"/>
      <c r="H1" s="412"/>
      <c r="I1" s="412"/>
      <c r="J1" s="412"/>
      <c r="K1" s="412"/>
      <c r="L1" s="9"/>
    </row>
    <row r="2" spans="1:11" s="11" customFormat="1" ht="15" customHeight="1" thickBot="1">
      <c r="A2" s="12"/>
      <c r="B2" s="12"/>
      <c r="C2" s="10"/>
      <c r="D2" s="10"/>
      <c r="E2" s="10"/>
      <c r="F2" s="10"/>
      <c r="G2" s="10"/>
      <c r="H2" s="10"/>
      <c r="K2" s="132" t="s">
        <v>294</v>
      </c>
    </row>
    <row r="3" spans="1:11" ht="22.5" customHeight="1" thickBot="1">
      <c r="A3" s="409" t="s">
        <v>255</v>
      </c>
      <c r="B3" s="410"/>
      <c r="C3" s="410"/>
      <c r="D3" s="410"/>
      <c r="E3" s="410"/>
      <c r="F3" s="410"/>
      <c r="G3" s="410"/>
      <c r="H3" s="410"/>
      <c r="I3" s="410"/>
      <c r="J3" s="410"/>
      <c r="K3" s="411"/>
    </row>
    <row r="4" spans="1:11" ht="9" customHeight="1" thickBot="1">
      <c r="A4" s="13"/>
      <c r="B4" s="14"/>
      <c r="C4" s="14"/>
      <c r="D4" s="15"/>
      <c r="E4" s="16"/>
      <c r="F4" s="14"/>
      <c r="G4" s="15"/>
      <c r="H4" s="16"/>
      <c r="I4" s="17"/>
      <c r="J4" s="15"/>
      <c r="K4" s="16"/>
    </row>
    <row r="5" spans="1:11" ht="30" customHeight="1">
      <c r="A5" s="399" t="s">
        <v>228</v>
      </c>
      <c r="B5" s="400"/>
      <c r="C5" s="413" t="s">
        <v>251</v>
      </c>
      <c r="D5" s="415"/>
      <c r="E5" s="417"/>
      <c r="F5" s="413" t="s">
        <v>252</v>
      </c>
      <c r="G5" s="415"/>
      <c r="H5" s="417"/>
      <c r="I5" s="413" t="s">
        <v>384</v>
      </c>
      <c r="J5" s="415"/>
      <c r="K5" s="416"/>
    </row>
    <row r="6" spans="1:11" ht="29.25" customHeight="1">
      <c r="A6" s="401"/>
      <c r="B6" s="402"/>
      <c r="C6" s="39" t="s">
        <v>234</v>
      </c>
      <c r="D6" s="8" t="s">
        <v>253</v>
      </c>
      <c r="E6" s="7" t="str">
        <f>CONCATENATE(Index!$E$2," / ",Index!$E$2-1)</f>
        <v>2014 / 2013</v>
      </c>
      <c r="F6" s="39" t="s">
        <v>234</v>
      </c>
      <c r="G6" s="8" t="s">
        <v>253</v>
      </c>
      <c r="H6" s="7" t="str">
        <f>CONCATENATE(Index!$E$2," / ",Index!$E$2-1)</f>
        <v>2014 / 2013</v>
      </c>
      <c r="I6" s="39" t="s">
        <v>234</v>
      </c>
      <c r="J6" s="8" t="s">
        <v>253</v>
      </c>
      <c r="K6" s="20" t="str">
        <f>CONCATENATE(Index!$E$2," / ",Index!$E$2-1)</f>
        <v>2014 / 2013</v>
      </c>
    </row>
    <row r="7" spans="1:17" ht="12.75" customHeight="1">
      <c r="A7" s="25" t="s">
        <v>102</v>
      </c>
      <c r="B7" s="26" t="s">
        <v>1</v>
      </c>
      <c r="C7" s="21">
        <v>66.482805</v>
      </c>
      <c r="D7" s="29">
        <v>44.65083322777229</v>
      </c>
      <c r="E7" s="34">
        <v>-0.02973117988861218</v>
      </c>
      <c r="F7" s="21">
        <v>51.182576</v>
      </c>
      <c r="G7" s="29">
        <v>34.37497357615673</v>
      </c>
      <c r="H7" s="334">
        <v>-0.045312792612383745</v>
      </c>
      <c r="I7" s="21">
        <v>30.3</v>
      </c>
      <c r="J7" s="29">
        <v>20.349927275202965</v>
      </c>
      <c r="K7" s="173">
        <v>0.026422764227642226</v>
      </c>
      <c r="N7" s="236"/>
      <c r="O7" s="237"/>
      <c r="P7" s="236"/>
      <c r="Q7" s="236"/>
    </row>
    <row r="8" spans="1:16" ht="12.75" customHeight="1">
      <c r="A8" s="27" t="s">
        <v>103</v>
      </c>
      <c r="B8" s="28" t="s">
        <v>2</v>
      </c>
      <c r="C8" s="22">
        <v>52.287074</v>
      </c>
      <c r="D8" s="30">
        <v>46.06901713507384</v>
      </c>
      <c r="E8" s="35">
        <v>-0.14843799087870524</v>
      </c>
      <c r="F8" s="22">
        <v>42.176984</v>
      </c>
      <c r="G8" s="30">
        <v>37.16123412455123</v>
      </c>
      <c r="H8" s="335">
        <v>-0.11093511229852704</v>
      </c>
      <c r="I8" s="22">
        <v>17.2</v>
      </c>
      <c r="J8" s="30">
        <v>15.154550333477642</v>
      </c>
      <c r="K8" s="47">
        <v>0</v>
      </c>
      <c r="N8" s="236"/>
      <c r="O8" s="237"/>
      <c r="P8" s="236"/>
    </row>
    <row r="9" spans="1:17" ht="12.75" customHeight="1">
      <c r="A9" s="25" t="s">
        <v>104</v>
      </c>
      <c r="B9" s="26" t="s">
        <v>3</v>
      </c>
      <c r="C9" s="21">
        <v>53.013356</v>
      </c>
      <c r="D9" s="29">
        <v>48.67475953978206</v>
      </c>
      <c r="E9" s="34">
        <v>0.45756612040037226</v>
      </c>
      <c r="F9" s="21">
        <v>29.666012</v>
      </c>
      <c r="G9" s="29">
        <v>27.2381548643004</v>
      </c>
      <c r="H9" s="334">
        <v>-0.09991541647721502</v>
      </c>
      <c r="I9" s="21">
        <v>21.7</v>
      </c>
      <c r="J9" s="29">
        <v>19.92407879277197</v>
      </c>
      <c r="K9" s="46">
        <v>0.06372549019607843</v>
      </c>
      <c r="N9" s="236"/>
      <c r="O9" s="237"/>
      <c r="P9" s="236"/>
      <c r="Q9" s="237"/>
    </row>
    <row r="10" spans="1:17" ht="12.75" customHeight="1">
      <c r="A10" s="27" t="s">
        <v>105</v>
      </c>
      <c r="B10" s="28" t="s">
        <v>85</v>
      </c>
      <c r="C10" s="23">
        <v>34.904033</v>
      </c>
      <c r="D10" s="30">
        <v>51.864970692842185</v>
      </c>
      <c r="E10" s="35">
        <v>-0.07234764605514243</v>
      </c>
      <c r="F10" s="23">
        <v>18.034846</v>
      </c>
      <c r="G10" s="30">
        <v>26.798529534965837</v>
      </c>
      <c r="H10" s="335">
        <v>0.08209573764039324</v>
      </c>
      <c r="I10" s="23">
        <v>13.19717</v>
      </c>
      <c r="J10" s="30">
        <v>19.610078734410322</v>
      </c>
      <c r="K10" s="47">
        <v>0.06530346389085917</v>
      </c>
      <c r="N10" s="236"/>
      <c r="O10" s="237"/>
      <c r="P10" s="236"/>
      <c r="Q10" s="237"/>
    </row>
    <row r="11" spans="1:17" ht="12.75" customHeight="1">
      <c r="A11" s="25" t="s">
        <v>106</v>
      </c>
      <c r="B11" s="26" t="s">
        <v>4</v>
      </c>
      <c r="C11" s="21">
        <v>24.181007</v>
      </c>
      <c r="D11" s="29">
        <v>44.005015780546046</v>
      </c>
      <c r="E11" s="34">
        <v>-0.07684763084605417</v>
      </c>
      <c r="F11" s="21">
        <v>17.966563</v>
      </c>
      <c r="G11" s="29">
        <v>32.695862845462756</v>
      </c>
      <c r="H11" s="334">
        <v>-0.012334003813988637</v>
      </c>
      <c r="I11" s="21">
        <v>12.8</v>
      </c>
      <c r="J11" s="29">
        <v>23.293661921978245</v>
      </c>
      <c r="K11" s="46">
        <v>0.09608072360509179</v>
      </c>
      <c r="N11" s="236"/>
      <c r="O11" s="237"/>
      <c r="P11" s="236"/>
      <c r="Q11" s="237"/>
    </row>
    <row r="12" spans="1:17" ht="12.75" customHeight="1">
      <c r="A12" s="27" t="s">
        <v>107</v>
      </c>
      <c r="B12" s="28" t="s">
        <v>5</v>
      </c>
      <c r="C12" s="23">
        <v>98.16673</v>
      </c>
      <c r="D12" s="30">
        <v>36.44308471196382</v>
      </c>
      <c r="E12" s="35">
        <v>0.02625828401599195</v>
      </c>
      <c r="F12" s="23">
        <v>108.21225</v>
      </c>
      <c r="G12" s="30">
        <v>40.172349569168766</v>
      </c>
      <c r="H12" s="335">
        <v>0.10998307518719863</v>
      </c>
      <c r="I12" s="23">
        <v>59.3</v>
      </c>
      <c r="J12" s="30">
        <v>22.014331366843475</v>
      </c>
      <c r="K12" s="47">
        <v>0.11676082862523529</v>
      </c>
      <c r="N12" s="236"/>
      <c r="O12" s="237"/>
      <c r="P12" s="236"/>
      <c r="Q12" s="237"/>
    </row>
    <row r="13" spans="1:17" ht="12.75" customHeight="1">
      <c r="A13" s="25" t="s">
        <v>108</v>
      </c>
      <c r="B13" s="26" t="s">
        <v>6</v>
      </c>
      <c r="C13" s="21">
        <v>40.252498</v>
      </c>
      <c r="D13" s="29">
        <v>45.93958895532907</v>
      </c>
      <c r="E13" s="34">
        <v>-0.08674658858626594</v>
      </c>
      <c r="F13" s="21">
        <v>28.598467</v>
      </c>
      <c r="G13" s="29">
        <v>32.63901332862728</v>
      </c>
      <c r="H13" s="334">
        <v>-0.006590720740392131</v>
      </c>
      <c r="I13" s="21">
        <v>18.24</v>
      </c>
      <c r="J13" s="29">
        <v>20.817046001597273</v>
      </c>
      <c r="K13" s="46">
        <v>0.13800848515098574</v>
      </c>
      <c r="N13" s="236"/>
      <c r="O13" s="237"/>
      <c r="P13" s="236"/>
      <c r="Q13" s="237"/>
    </row>
    <row r="14" spans="1:17" ht="12.75" customHeight="1">
      <c r="A14" s="27" t="s">
        <v>109</v>
      </c>
      <c r="B14" s="28" t="s">
        <v>86</v>
      </c>
      <c r="C14" s="23">
        <v>36.769323</v>
      </c>
      <c r="D14" s="30">
        <v>37.05090991535671</v>
      </c>
      <c r="E14" s="35">
        <v>0.206884290587114</v>
      </c>
      <c r="F14" s="23">
        <v>27.689845</v>
      </c>
      <c r="G14" s="30">
        <v>27.901899435711407</v>
      </c>
      <c r="H14" s="335">
        <v>-0.09091426925562862</v>
      </c>
      <c r="I14" s="23">
        <v>19.24</v>
      </c>
      <c r="J14" s="30">
        <v>19.387343812978635</v>
      </c>
      <c r="K14" s="47">
        <v>0.004076215438433506</v>
      </c>
      <c r="N14" s="236"/>
      <c r="O14" s="237"/>
      <c r="P14" s="236"/>
      <c r="Q14" s="237"/>
    </row>
    <row r="15" spans="1:17" ht="12.75" customHeight="1">
      <c r="A15" s="25" t="s">
        <v>110</v>
      </c>
      <c r="B15" s="26" t="s">
        <v>7</v>
      </c>
      <c r="C15" s="21">
        <v>31.013415</v>
      </c>
      <c r="D15" s="29">
        <v>48.31782285449022</v>
      </c>
      <c r="E15" s="34">
        <v>0.16900023829750777</v>
      </c>
      <c r="F15" s="21">
        <v>17.073</v>
      </c>
      <c r="G15" s="29">
        <v>26.599140713614144</v>
      </c>
      <c r="H15" s="334">
        <v>0.015008065131735249</v>
      </c>
      <c r="I15" s="21">
        <v>16.099869</v>
      </c>
      <c r="J15" s="29">
        <v>25.08303643189564</v>
      </c>
      <c r="K15" s="46">
        <v>0.39069970212870353</v>
      </c>
      <c r="N15" s="236"/>
      <c r="O15" s="237"/>
      <c r="P15" s="236"/>
      <c r="Q15" s="237"/>
    </row>
    <row r="16" spans="1:17" ht="12.75" customHeight="1">
      <c r="A16" s="27" t="s">
        <v>111</v>
      </c>
      <c r="B16" s="28" t="s">
        <v>87</v>
      </c>
      <c r="C16" s="23">
        <v>55.461919</v>
      </c>
      <c r="D16" s="30">
        <v>68.14633837486977</v>
      </c>
      <c r="E16" s="35">
        <v>-0.23791442946320396</v>
      </c>
      <c r="F16" s="23">
        <v>14.152637</v>
      </c>
      <c r="G16" s="30">
        <v>17.389416148739855</v>
      </c>
      <c r="H16" s="335">
        <v>0.10332339383902078</v>
      </c>
      <c r="I16" s="23">
        <v>7.686</v>
      </c>
      <c r="J16" s="30">
        <v>9.443826794908576</v>
      </c>
      <c r="K16" s="47">
        <v>0.014290864731129727</v>
      </c>
      <c r="N16" s="236"/>
      <c r="O16" s="237"/>
      <c r="P16" s="236"/>
      <c r="Q16" s="237"/>
    </row>
    <row r="17" spans="1:17" ht="12.75" customHeight="1">
      <c r="A17" s="25" t="s">
        <v>112</v>
      </c>
      <c r="B17" s="26" t="s">
        <v>8</v>
      </c>
      <c r="C17" s="21">
        <v>48.003908</v>
      </c>
      <c r="D17" s="29">
        <v>47.18268534059052</v>
      </c>
      <c r="E17" s="34">
        <v>-0.13029926212624665</v>
      </c>
      <c r="F17" s="21">
        <v>35.003129</v>
      </c>
      <c r="G17" s="29">
        <v>34.404316030751055</v>
      </c>
      <c r="H17" s="334">
        <v>-0.10542495927491713</v>
      </c>
      <c r="I17" s="21">
        <v>17.95348</v>
      </c>
      <c r="J17" s="29">
        <v>17.6463424104676</v>
      </c>
      <c r="K17" s="46">
        <v>-0.04160041245366208</v>
      </c>
      <c r="N17" s="236"/>
      <c r="O17" s="237"/>
      <c r="P17" s="236"/>
      <c r="Q17" s="237"/>
    </row>
    <row r="18" spans="1:17" ht="12.75" customHeight="1">
      <c r="A18" s="27" t="s">
        <v>113</v>
      </c>
      <c r="B18" s="28" t="s">
        <v>9</v>
      </c>
      <c r="C18" s="23">
        <v>38.80755</v>
      </c>
      <c r="D18" s="30">
        <v>60.15868851794218</v>
      </c>
      <c r="E18" s="35">
        <v>0.4827111309922161</v>
      </c>
      <c r="F18" s="23">
        <v>9.005576</v>
      </c>
      <c r="G18" s="30">
        <v>13.960263956592357</v>
      </c>
      <c r="H18" s="335">
        <v>-0.46957820647148596</v>
      </c>
      <c r="I18" s="23">
        <v>14.743</v>
      </c>
      <c r="J18" s="30">
        <v>22.854303990332337</v>
      </c>
      <c r="K18" s="47">
        <v>0.10423273987533244</v>
      </c>
      <c r="N18" s="236"/>
      <c r="O18" s="237"/>
      <c r="P18" s="253"/>
      <c r="Q18" s="237"/>
    </row>
    <row r="19" spans="1:17" ht="12.75" customHeight="1">
      <c r="A19" s="25" t="s">
        <v>114</v>
      </c>
      <c r="B19" s="26" t="s">
        <v>10</v>
      </c>
      <c r="C19" s="21">
        <v>238.813919</v>
      </c>
      <c r="D19" s="29">
        <v>40.359327045012506</v>
      </c>
      <c r="E19" s="34">
        <v>-0.05086016725722742</v>
      </c>
      <c r="F19" s="21">
        <v>325.60286</v>
      </c>
      <c r="G19" s="29">
        <v>55.02657620861463</v>
      </c>
      <c r="H19" s="334">
        <v>0.0613795140806046</v>
      </c>
      <c r="I19" s="21">
        <v>24.6915</v>
      </c>
      <c r="J19" s="29">
        <v>4.172840209250643</v>
      </c>
      <c r="K19" s="46">
        <v>-0.35529054068150245</v>
      </c>
      <c r="N19" s="236"/>
      <c r="O19" s="237"/>
      <c r="P19" s="236"/>
      <c r="Q19" s="237"/>
    </row>
    <row r="20" spans="1:17" ht="12.75" customHeight="1">
      <c r="A20" s="27" t="s">
        <v>115</v>
      </c>
      <c r="B20" s="28" t="s">
        <v>11</v>
      </c>
      <c r="C20" s="23">
        <v>66.355474</v>
      </c>
      <c r="D20" s="30">
        <v>44.7442147182081</v>
      </c>
      <c r="E20" s="35">
        <v>-0.01825601702823554</v>
      </c>
      <c r="F20" s="23">
        <v>42.136</v>
      </c>
      <c r="G20" s="30">
        <v>28.41276111397255</v>
      </c>
      <c r="H20" s="335">
        <v>-0.23114450133290665</v>
      </c>
      <c r="I20" s="23">
        <v>33.318</v>
      </c>
      <c r="J20" s="30">
        <v>22.466688218989397</v>
      </c>
      <c r="K20" s="47">
        <v>0.01790374702412545</v>
      </c>
      <c r="N20" s="236"/>
      <c r="O20" s="237"/>
      <c r="P20" s="253"/>
      <c r="Q20" s="237"/>
    </row>
    <row r="21" spans="1:17" ht="12.75" customHeight="1">
      <c r="A21" s="25" t="s">
        <v>116</v>
      </c>
      <c r="B21" s="26" t="s">
        <v>12</v>
      </c>
      <c r="C21" s="21">
        <v>19.8158</v>
      </c>
      <c r="D21" s="29">
        <v>41.90450008458806</v>
      </c>
      <c r="E21" s="34">
        <v>-0.041116837240812054</v>
      </c>
      <c r="F21" s="21">
        <v>12.007</v>
      </c>
      <c r="G21" s="29">
        <v>25.391219759769925</v>
      </c>
      <c r="H21" s="334">
        <v>-0.05975309415389918</v>
      </c>
      <c r="I21" s="21">
        <v>15.0602</v>
      </c>
      <c r="J21" s="29">
        <v>31.847826086956527</v>
      </c>
      <c r="K21" s="46">
        <v>0.05182215641630927</v>
      </c>
      <c r="N21" s="236"/>
      <c r="O21" s="237"/>
      <c r="P21" s="236"/>
      <c r="Q21" s="237"/>
    </row>
    <row r="22" spans="1:17" ht="12.75" customHeight="1">
      <c r="A22" s="27" t="s">
        <v>117</v>
      </c>
      <c r="B22" s="28" t="s">
        <v>13</v>
      </c>
      <c r="C22" s="23">
        <v>33.711913</v>
      </c>
      <c r="D22" s="30">
        <v>39.28644687968526</v>
      </c>
      <c r="E22" s="35">
        <v>0.11315512569271502</v>
      </c>
      <c r="F22" s="23">
        <v>23.980829</v>
      </c>
      <c r="G22" s="30">
        <v>27.946250473514084</v>
      </c>
      <c r="H22" s="335">
        <v>-0.06220883480581918</v>
      </c>
      <c r="I22" s="23">
        <v>23.98</v>
      </c>
      <c r="J22" s="30">
        <v>27.945284391747578</v>
      </c>
      <c r="K22" s="47">
        <v>0.0412505427702996</v>
      </c>
      <c r="N22" s="236"/>
      <c r="O22" s="237"/>
      <c r="P22" s="236"/>
      <c r="Q22" s="237"/>
    </row>
    <row r="23" spans="1:17" ht="12.75" customHeight="1">
      <c r="A23" s="25" t="s">
        <v>118</v>
      </c>
      <c r="B23" s="26" t="s">
        <v>88</v>
      </c>
      <c r="C23" s="21">
        <v>61.294133</v>
      </c>
      <c r="D23" s="29">
        <v>38.950295809106215</v>
      </c>
      <c r="E23" s="34">
        <v>0.18749671009646085</v>
      </c>
      <c r="F23" s="21">
        <v>45.276887</v>
      </c>
      <c r="G23" s="29">
        <v>28.77189146252343</v>
      </c>
      <c r="H23" s="334">
        <v>0.22773974195355562</v>
      </c>
      <c r="I23" s="21">
        <v>41.2215</v>
      </c>
      <c r="J23" s="29">
        <v>26.194833666952622</v>
      </c>
      <c r="K23" s="46">
        <v>0.05730041680025644</v>
      </c>
      <c r="N23" s="236"/>
      <c r="O23" s="237"/>
      <c r="P23" s="236"/>
      <c r="Q23" s="237"/>
    </row>
    <row r="24" spans="1:17" ht="12.75" customHeight="1">
      <c r="A24" s="27" t="s">
        <v>119</v>
      </c>
      <c r="B24" s="28" t="s">
        <v>89</v>
      </c>
      <c r="C24" s="23">
        <v>29.402895</v>
      </c>
      <c r="D24" s="30">
        <v>47.34850180579711</v>
      </c>
      <c r="E24" s="35">
        <v>-0.15666531488264301</v>
      </c>
      <c r="F24" s="23">
        <v>13.289601</v>
      </c>
      <c r="G24" s="30">
        <v>21.400705506951716</v>
      </c>
      <c r="H24" s="335">
        <v>-0.3161550685777096</v>
      </c>
      <c r="I24" s="23">
        <v>18.592</v>
      </c>
      <c r="J24" s="30">
        <v>29.939342557029843</v>
      </c>
      <c r="K24" s="47">
        <v>-0.10999285773097978</v>
      </c>
      <c r="N24" s="236"/>
      <c r="O24" s="237"/>
      <c r="P24" s="236"/>
      <c r="Q24" s="237"/>
    </row>
    <row r="25" spans="1:17" ht="12.75" customHeight="1">
      <c r="A25" s="25" t="s">
        <v>120</v>
      </c>
      <c r="B25" s="26" t="s">
        <v>90</v>
      </c>
      <c r="C25" s="21">
        <v>19.1855</v>
      </c>
      <c r="D25" s="29">
        <v>27.59114750065953</v>
      </c>
      <c r="E25" s="34">
        <v>0.04310127866149882</v>
      </c>
      <c r="F25" s="21">
        <v>22.542884</v>
      </c>
      <c r="G25" s="29">
        <v>32.419485420461164</v>
      </c>
      <c r="H25" s="334">
        <v>-0.03881619818148874</v>
      </c>
      <c r="I25" s="21">
        <v>27.5006</v>
      </c>
      <c r="J25" s="29">
        <v>39.549300823884565</v>
      </c>
      <c r="K25" s="46">
        <v>0.05366283524904203</v>
      </c>
      <c r="N25" s="236"/>
      <c r="O25" s="237"/>
      <c r="P25" s="236"/>
      <c r="Q25" s="237"/>
    </row>
    <row r="26" spans="1:17" ht="12.75" customHeight="1">
      <c r="A26" s="27" t="s">
        <v>225</v>
      </c>
      <c r="B26" s="28" t="s">
        <v>14</v>
      </c>
      <c r="C26" s="23">
        <v>45.707861</v>
      </c>
      <c r="D26" s="30">
        <v>65.99786899643068</v>
      </c>
      <c r="E26" s="35">
        <v>-0.05960382717799706</v>
      </c>
      <c r="F26" s="23">
        <v>19.57601</v>
      </c>
      <c r="G26" s="30">
        <v>28.265924398711572</v>
      </c>
      <c r="H26" s="335">
        <v>-0.07429125697006178</v>
      </c>
      <c r="I26" s="23">
        <v>3.3</v>
      </c>
      <c r="J26" s="30">
        <v>4.764890828914992</v>
      </c>
      <c r="K26" s="175">
        <v>0.2645131624324635</v>
      </c>
      <c r="N26" s="236"/>
      <c r="O26" s="237"/>
      <c r="P26" s="236"/>
      <c r="Q26" s="237"/>
    </row>
    <row r="27" spans="1:17" ht="12.75" customHeight="1">
      <c r="A27" s="25" t="s">
        <v>226</v>
      </c>
      <c r="B27" s="26" t="s">
        <v>15</v>
      </c>
      <c r="C27" s="21">
        <v>30.145</v>
      </c>
      <c r="D27" s="29">
        <v>62.59733787403701</v>
      </c>
      <c r="E27" s="34">
        <v>-0.1060201660735468</v>
      </c>
      <c r="F27" s="21">
        <v>9.695</v>
      </c>
      <c r="G27" s="29">
        <v>20.132068027493407</v>
      </c>
      <c r="H27" s="334">
        <v>0.07962138084632508</v>
      </c>
      <c r="I27" s="21">
        <v>6.597</v>
      </c>
      <c r="J27" s="29">
        <v>13.698943040471793</v>
      </c>
      <c r="K27" s="46">
        <v>0.0633599401668623</v>
      </c>
      <c r="N27" s="236"/>
      <c r="O27" s="237"/>
      <c r="P27" s="236"/>
      <c r="Q27" s="237"/>
    </row>
    <row r="28" spans="1:17" ht="12.75" customHeight="1">
      <c r="A28" s="27" t="s">
        <v>121</v>
      </c>
      <c r="B28" s="28" t="s">
        <v>16</v>
      </c>
      <c r="C28" s="23">
        <v>32.980806</v>
      </c>
      <c r="D28" s="30">
        <v>20.331832801011533</v>
      </c>
      <c r="E28" s="35">
        <v>0.02981211352935853</v>
      </c>
      <c r="F28" s="23">
        <v>32.367498</v>
      </c>
      <c r="G28" s="30">
        <v>19.95374392982012</v>
      </c>
      <c r="H28" s="335">
        <v>-0.12092154966813251</v>
      </c>
      <c r="I28" s="23">
        <v>95.567002</v>
      </c>
      <c r="J28" s="30">
        <v>58.91463980467714</v>
      </c>
      <c r="K28" s="47">
        <v>0.1519330566196535</v>
      </c>
      <c r="N28" s="236"/>
      <c r="O28" s="237"/>
      <c r="P28" s="236"/>
      <c r="Q28" s="237"/>
    </row>
    <row r="29" spans="1:17" ht="12.75" customHeight="1">
      <c r="A29" s="25" t="s">
        <v>122</v>
      </c>
      <c r="B29" s="26" t="s">
        <v>91</v>
      </c>
      <c r="C29" s="21">
        <v>52.752345</v>
      </c>
      <c r="D29" s="29">
        <v>46.68349115044247</v>
      </c>
      <c r="E29" s="34">
        <v>0.029690885507289266</v>
      </c>
      <c r="F29" s="21">
        <v>36.425503</v>
      </c>
      <c r="G29" s="29">
        <v>32.234958407079645</v>
      </c>
      <c r="H29" s="334">
        <v>0.035439955275296864</v>
      </c>
      <c r="I29" s="21">
        <v>22.9</v>
      </c>
      <c r="J29" s="29">
        <v>20.265486725663713</v>
      </c>
      <c r="K29" s="46">
        <v>0.015521064301551979</v>
      </c>
      <c r="N29" s="236"/>
      <c r="O29" s="237"/>
      <c r="P29" s="236"/>
      <c r="Q29" s="237"/>
    </row>
    <row r="30" spans="1:17" ht="12.75" customHeight="1">
      <c r="A30" s="27" t="s">
        <v>123</v>
      </c>
      <c r="B30" s="28" t="s">
        <v>17</v>
      </c>
      <c r="C30" s="23">
        <v>19.599471</v>
      </c>
      <c r="D30" s="30">
        <v>54.94002195697997</v>
      </c>
      <c r="E30" s="35">
        <v>-0.19768469295403646</v>
      </c>
      <c r="F30" s="23">
        <v>6.910574</v>
      </c>
      <c r="G30" s="30">
        <v>19.37129258719967</v>
      </c>
      <c r="H30" s="335">
        <v>-0.0473746323012979</v>
      </c>
      <c r="I30" s="23">
        <v>8.90035</v>
      </c>
      <c r="J30" s="30">
        <v>24.94890930601171</v>
      </c>
      <c r="K30" s="47">
        <v>0.053168729928458225</v>
      </c>
      <c r="N30" s="236"/>
      <c r="O30" s="237"/>
      <c r="P30" s="236"/>
      <c r="Q30" s="237"/>
    </row>
    <row r="31" spans="1:17" ht="12.75" customHeight="1">
      <c r="A31" s="25" t="s">
        <v>124</v>
      </c>
      <c r="B31" s="26" t="s">
        <v>92</v>
      </c>
      <c r="C31" s="21">
        <v>60.04498</v>
      </c>
      <c r="D31" s="29">
        <v>45.46676582001481</v>
      </c>
      <c r="E31" s="34">
        <v>-0.02091600973008756</v>
      </c>
      <c r="F31" s="21">
        <v>31.467804</v>
      </c>
      <c r="G31" s="29">
        <v>23.827791687800133</v>
      </c>
      <c r="H31" s="334">
        <v>0.06926111686969727</v>
      </c>
      <c r="I31" s="21">
        <v>38.094667</v>
      </c>
      <c r="J31" s="29">
        <v>28.84573037546929</v>
      </c>
      <c r="K31" s="46">
        <v>0.006969601649440937</v>
      </c>
      <c r="N31" s="236"/>
      <c r="O31" s="237"/>
      <c r="P31" s="236"/>
      <c r="Q31" s="237"/>
    </row>
    <row r="32" spans="1:17" ht="12.75" customHeight="1">
      <c r="A32" s="27" t="s">
        <v>125</v>
      </c>
      <c r="B32" s="28" t="s">
        <v>18</v>
      </c>
      <c r="C32" s="23">
        <v>54.269</v>
      </c>
      <c r="D32" s="30">
        <v>51.98663094176374</v>
      </c>
      <c r="E32" s="35">
        <v>-0.1134037460893148</v>
      </c>
      <c r="F32" s="23">
        <v>27.1051</v>
      </c>
      <c r="G32" s="30">
        <v>25.965151934614617</v>
      </c>
      <c r="H32" s="335">
        <v>0.01199643515723503</v>
      </c>
      <c r="I32" s="23">
        <v>16.3822</v>
      </c>
      <c r="J32" s="30">
        <v>15.693220538689898</v>
      </c>
      <c r="K32" s="47">
        <v>0.22888005400945177</v>
      </c>
      <c r="N32" s="236"/>
      <c r="O32" s="237"/>
      <c r="P32" s="236"/>
      <c r="Q32" s="237"/>
    </row>
    <row r="33" spans="1:17" ht="12.75" customHeight="1">
      <c r="A33" s="25" t="s">
        <v>126</v>
      </c>
      <c r="B33" s="26" t="s">
        <v>93</v>
      </c>
      <c r="C33" s="21">
        <v>80.62842</v>
      </c>
      <c r="D33" s="29">
        <v>60.75992464204975</v>
      </c>
      <c r="E33" s="34">
        <v>0.025948623435757323</v>
      </c>
      <c r="F33" s="21">
        <v>28.920133</v>
      </c>
      <c r="G33" s="29">
        <v>21.79361944235117</v>
      </c>
      <c r="H33" s="334">
        <v>0.001408232507362328</v>
      </c>
      <c r="I33" s="21">
        <v>13.64</v>
      </c>
      <c r="J33" s="29">
        <v>10.278824415975887</v>
      </c>
      <c r="K33" s="46">
        <v>0.00044007627988862374</v>
      </c>
      <c r="N33" s="236"/>
      <c r="O33" s="237"/>
      <c r="P33" s="236"/>
      <c r="Q33" s="237"/>
    </row>
    <row r="34" spans="1:17" ht="12.75" customHeight="1">
      <c r="A34" s="27" t="s">
        <v>127</v>
      </c>
      <c r="B34" s="28" t="s">
        <v>19</v>
      </c>
      <c r="C34" s="23">
        <v>79.712815</v>
      </c>
      <c r="D34" s="30">
        <v>53.465462477290224</v>
      </c>
      <c r="E34" s="35">
        <v>0.0021884931677007557</v>
      </c>
      <c r="F34" s="23">
        <v>44.32369</v>
      </c>
      <c r="G34" s="30">
        <v>29.72905403666956</v>
      </c>
      <c r="H34" s="335">
        <v>0.013282381421368283</v>
      </c>
      <c r="I34" s="23">
        <v>23.412</v>
      </c>
      <c r="J34" s="30">
        <v>15.70303855808277</v>
      </c>
      <c r="K34" s="47">
        <v>-0.015529008086185514</v>
      </c>
      <c r="N34" s="236"/>
      <c r="O34" s="237"/>
      <c r="P34" s="236"/>
      <c r="Q34" s="237"/>
    </row>
    <row r="35" spans="1:17" ht="12.75" customHeight="1">
      <c r="A35" s="25" t="s">
        <v>128</v>
      </c>
      <c r="B35" s="26" t="s">
        <v>20</v>
      </c>
      <c r="C35" s="21">
        <v>41.624492</v>
      </c>
      <c r="D35" s="29">
        <v>38.1973844681345</v>
      </c>
      <c r="E35" s="34">
        <v>-0.019255160147396477</v>
      </c>
      <c r="F35" s="21">
        <v>28.025425</v>
      </c>
      <c r="G35" s="29">
        <v>25.717981942166844</v>
      </c>
      <c r="H35" s="334">
        <v>0.11600879891399352</v>
      </c>
      <c r="I35" s="21">
        <v>23.234812</v>
      </c>
      <c r="J35" s="29">
        <v>21.321798882466247</v>
      </c>
      <c r="K35" s="46">
        <v>0.01707170976062322</v>
      </c>
      <c r="N35" s="236"/>
      <c r="O35" s="237"/>
      <c r="P35" s="236"/>
      <c r="Q35" s="237"/>
    </row>
    <row r="36" spans="1:17" ht="12.75" customHeight="1">
      <c r="A36" s="27" t="s">
        <v>129</v>
      </c>
      <c r="B36" s="28" t="s">
        <v>21</v>
      </c>
      <c r="C36" s="23">
        <v>69.535765</v>
      </c>
      <c r="D36" s="30">
        <v>39.22762023728492</v>
      </c>
      <c r="E36" s="35">
        <v>-0.039262499391039984</v>
      </c>
      <c r="F36" s="23">
        <v>76.067281</v>
      </c>
      <c r="G36" s="30">
        <v>42.9122827878695</v>
      </c>
      <c r="H36" s="335">
        <v>-0.01736087127539565</v>
      </c>
      <c r="I36" s="23">
        <v>23.904</v>
      </c>
      <c r="J36" s="30">
        <v>13.48510416405225</v>
      </c>
      <c r="K36" s="47">
        <v>-0.047649402390438356</v>
      </c>
      <c r="N36" s="236"/>
      <c r="O36" s="237"/>
      <c r="P36" s="236"/>
      <c r="Q36" s="237"/>
    </row>
    <row r="37" spans="1:17" ht="12.75" customHeight="1">
      <c r="A37" s="25" t="s">
        <v>130</v>
      </c>
      <c r="B37" s="26" t="s">
        <v>22</v>
      </c>
      <c r="C37" s="21">
        <v>93.975828</v>
      </c>
      <c r="D37" s="29">
        <v>50.8604844340119</v>
      </c>
      <c r="E37" s="34">
        <v>-0.10736064355410768</v>
      </c>
      <c r="F37" s="21">
        <v>59.309973</v>
      </c>
      <c r="G37" s="29">
        <v>32.09904102731785</v>
      </c>
      <c r="H37" s="334">
        <v>0.015340551299184657</v>
      </c>
      <c r="I37" s="21">
        <v>25</v>
      </c>
      <c r="J37" s="29">
        <v>13.530203861042835</v>
      </c>
      <c r="K37" s="46">
        <v>0.041644965729880745</v>
      </c>
      <c r="N37" s="236"/>
      <c r="O37" s="237"/>
      <c r="P37" s="236"/>
      <c r="Q37" s="237"/>
    </row>
    <row r="38" spans="1:17" ht="12.75" customHeight="1">
      <c r="A38" s="27" t="s">
        <v>131</v>
      </c>
      <c r="B38" s="28" t="s">
        <v>23</v>
      </c>
      <c r="C38" s="23">
        <v>76.016849</v>
      </c>
      <c r="D38" s="30">
        <v>26.194008816609998</v>
      </c>
      <c r="E38" s="35">
        <v>-0.14432207485261184</v>
      </c>
      <c r="F38" s="23">
        <v>144.774861</v>
      </c>
      <c r="G38" s="30">
        <v>49.88675583563701</v>
      </c>
      <c r="H38" s="335">
        <v>0.07137925045843452</v>
      </c>
      <c r="I38" s="23">
        <v>58.463896</v>
      </c>
      <c r="J38" s="30">
        <v>20.14558387282496</v>
      </c>
      <c r="K38" s="47">
        <v>0.12878440492293275</v>
      </c>
      <c r="N38" s="236"/>
      <c r="O38" s="237"/>
      <c r="P38" s="236"/>
      <c r="Q38" s="237"/>
    </row>
    <row r="39" spans="1:17" ht="12.75" customHeight="1">
      <c r="A39" s="25" t="s">
        <v>132</v>
      </c>
      <c r="B39" s="26" t="s">
        <v>24</v>
      </c>
      <c r="C39" s="21">
        <v>21.505632</v>
      </c>
      <c r="D39" s="29">
        <v>49.113742806663886</v>
      </c>
      <c r="E39" s="34">
        <v>-0.04505375472230477</v>
      </c>
      <c r="F39" s="21">
        <v>8.999892</v>
      </c>
      <c r="G39" s="29">
        <v>20.553610374052333</v>
      </c>
      <c r="H39" s="334">
        <v>0.04127393295619464</v>
      </c>
      <c r="I39" s="21">
        <v>12.892839</v>
      </c>
      <c r="J39" s="29">
        <v>29.444174376913253</v>
      </c>
      <c r="K39" s="46">
        <v>0.07965731233905538</v>
      </c>
      <c r="N39" s="236"/>
      <c r="O39" s="237"/>
      <c r="P39" s="236"/>
      <c r="Q39" s="237"/>
    </row>
    <row r="40" spans="1:17" ht="12.75" customHeight="1">
      <c r="A40" s="27" t="s">
        <v>133</v>
      </c>
      <c r="B40" s="28" t="s">
        <v>25</v>
      </c>
      <c r="C40" s="23">
        <v>132.181309</v>
      </c>
      <c r="D40" s="30">
        <v>38.83747199284951</v>
      </c>
      <c r="E40" s="35">
        <v>-0.2612052377626537</v>
      </c>
      <c r="F40" s="23">
        <v>85.990721</v>
      </c>
      <c r="G40" s="30">
        <v>25.265767480653682</v>
      </c>
      <c r="H40" s="335">
        <v>-0.14308020948130007</v>
      </c>
      <c r="I40" s="23">
        <v>119.597</v>
      </c>
      <c r="J40" s="30">
        <v>35.13995415137568</v>
      </c>
      <c r="K40" s="47">
        <v>0.4662964052768379</v>
      </c>
      <c r="N40" s="236"/>
      <c r="O40" s="237"/>
      <c r="P40" s="236"/>
      <c r="Q40" s="237"/>
    </row>
    <row r="41" spans="1:17" ht="12.75" customHeight="1">
      <c r="A41" s="25" t="s">
        <v>134</v>
      </c>
      <c r="B41" s="26" t="s">
        <v>26</v>
      </c>
      <c r="C41" s="21">
        <v>138.56475</v>
      </c>
      <c r="D41" s="29">
        <v>53.466831246460735</v>
      </c>
      <c r="E41" s="34">
        <v>-0.23801204752061633</v>
      </c>
      <c r="F41" s="21">
        <v>84.837118</v>
      </c>
      <c r="G41" s="29">
        <v>32.73539534074919</v>
      </c>
      <c r="H41" s="334">
        <v>-0.050769638938725214</v>
      </c>
      <c r="I41" s="21">
        <v>31</v>
      </c>
      <c r="J41" s="29">
        <v>11.961712979962671</v>
      </c>
      <c r="K41" s="46">
        <v>0.22047244094488194</v>
      </c>
      <c r="N41" s="236"/>
      <c r="O41" s="237"/>
      <c r="P41" s="236"/>
      <c r="Q41" s="237"/>
    </row>
    <row r="42" spans="1:17" ht="12.75" customHeight="1">
      <c r="A42" s="27" t="s">
        <v>135</v>
      </c>
      <c r="B42" s="28" t="s">
        <v>27</v>
      </c>
      <c r="C42" s="23">
        <v>101.190325</v>
      </c>
      <c r="D42" s="30">
        <v>48.082360547323475</v>
      </c>
      <c r="E42" s="35">
        <v>0.25890229795025155</v>
      </c>
      <c r="F42" s="23">
        <v>55.61399</v>
      </c>
      <c r="G42" s="30">
        <v>26.425964326680855</v>
      </c>
      <c r="H42" s="335">
        <v>-0.2613140870645917</v>
      </c>
      <c r="I42" s="23">
        <v>44.318674</v>
      </c>
      <c r="J42" s="30">
        <v>21.058796502998586</v>
      </c>
      <c r="K42" s="47">
        <v>0.10063338478882144</v>
      </c>
      <c r="N42" s="236"/>
      <c r="O42" s="237"/>
      <c r="P42" s="236"/>
      <c r="Q42" s="237"/>
    </row>
    <row r="43" spans="1:17" ht="12.75" customHeight="1">
      <c r="A43" s="25" t="s">
        <v>136</v>
      </c>
      <c r="B43" s="26" t="s">
        <v>28</v>
      </c>
      <c r="C43" s="21">
        <v>34.700904</v>
      </c>
      <c r="D43" s="29">
        <v>64.4167909519451</v>
      </c>
      <c r="E43" s="34">
        <v>-0.022479319426703226</v>
      </c>
      <c r="F43" s="21">
        <v>17.183002</v>
      </c>
      <c r="G43" s="29">
        <v>31.897550788903207</v>
      </c>
      <c r="H43" s="334">
        <v>-0.2257648032981885</v>
      </c>
      <c r="I43" s="21">
        <v>0.54635</v>
      </c>
      <c r="J43" s="29">
        <v>1.0142131667980523</v>
      </c>
      <c r="K43" s="46">
        <v>-0.20935718213655174</v>
      </c>
      <c r="N43" s="236"/>
      <c r="O43" s="237"/>
      <c r="P43" s="236"/>
      <c r="Q43" s="237"/>
    </row>
    <row r="44" spans="1:17" ht="12.75" customHeight="1">
      <c r="A44" s="27" t="s">
        <v>137</v>
      </c>
      <c r="B44" s="28" t="s">
        <v>29</v>
      </c>
      <c r="C44" s="23">
        <v>47.036591</v>
      </c>
      <c r="D44" s="30">
        <v>44.05391784881117</v>
      </c>
      <c r="E44" s="35">
        <v>-0.06033672748697083</v>
      </c>
      <c r="F44" s="23">
        <v>29.187915</v>
      </c>
      <c r="G44" s="30">
        <v>27.337057857532304</v>
      </c>
      <c r="H44" s="335">
        <v>0.09840450523277178</v>
      </c>
      <c r="I44" s="23">
        <v>28.475</v>
      </c>
      <c r="J44" s="30">
        <v>26.669350054405477</v>
      </c>
      <c r="K44" s="47">
        <v>-0.26006288491022</v>
      </c>
      <c r="N44" s="236"/>
      <c r="O44" s="237"/>
      <c r="P44" s="236"/>
      <c r="Q44" s="237"/>
    </row>
    <row r="45" spans="1:17" ht="12.75" customHeight="1">
      <c r="A45" s="25" t="s">
        <v>138</v>
      </c>
      <c r="B45" s="26" t="s">
        <v>30</v>
      </c>
      <c r="C45" s="21">
        <v>172.124874</v>
      </c>
      <c r="D45" s="29">
        <v>66.32751372251273</v>
      </c>
      <c r="E45" s="34">
        <v>-0.050541627164940484</v>
      </c>
      <c r="F45" s="21">
        <v>70.650128</v>
      </c>
      <c r="G45" s="29">
        <v>27.224695800894416</v>
      </c>
      <c r="H45" s="334">
        <v>-0.0913167167337603</v>
      </c>
      <c r="I45" s="21">
        <v>12.4725</v>
      </c>
      <c r="J45" s="29">
        <v>4.8062194363845405</v>
      </c>
      <c r="K45" s="46">
        <v>0.0910164450664801</v>
      </c>
      <c r="N45" s="236"/>
      <c r="O45" s="237"/>
      <c r="P45" s="236"/>
      <c r="Q45" s="239"/>
    </row>
    <row r="46" spans="1:17" ht="12.75" customHeight="1">
      <c r="A46" s="27" t="s">
        <v>139</v>
      </c>
      <c r="B46" s="28" t="s">
        <v>94</v>
      </c>
      <c r="C46" s="23">
        <v>36.991862</v>
      </c>
      <c r="D46" s="30">
        <v>53.51246439155485</v>
      </c>
      <c r="E46" s="35">
        <v>-0.06578421939202006</v>
      </c>
      <c r="F46" s="23">
        <v>12.7152</v>
      </c>
      <c r="G46" s="30">
        <v>18.393820976935366</v>
      </c>
      <c r="H46" s="335">
        <v>0.01636225570520744</v>
      </c>
      <c r="I46" s="23">
        <v>18.1757</v>
      </c>
      <c r="J46" s="30">
        <v>26.292985712413813</v>
      </c>
      <c r="K46" s="47">
        <v>0.11152764187866926</v>
      </c>
      <c r="N46" s="236"/>
      <c r="O46" s="237"/>
      <c r="P46" s="236"/>
      <c r="Q46" s="237"/>
    </row>
    <row r="47" spans="1:17" ht="12.75" customHeight="1">
      <c r="A47" s="25" t="s">
        <v>140</v>
      </c>
      <c r="B47" s="26" t="s">
        <v>31</v>
      </c>
      <c r="C47" s="21">
        <v>62.166808</v>
      </c>
      <c r="D47" s="29">
        <v>56.515280000000004</v>
      </c>
      <c r="E47" s="34">
        <v>0.21851209544624717</v>
      </c>
      <c r="F47" s="21">
        <v>32.723192</v>
      </c>
      <c r="G47" s="29">
        <v>29.748356363636365</v>
      </c>
      <c r="H47" s="334">
        <v>-0.09407686495238365</v>
      </c>
      <c r="I47" s="21">
        <v>10.6</v>
      </c>
      <c r="J47" s="29">
        <v>9.636363636363637</v>
      </c>
      <c r="K47" s="46">
        <v>0.029126213592232997</v>
      </c>
      <c r="N47" s="236"/>
      <c r="O47" s="237"/>
      <c r="P47" s="236"/>
      <c r="Q47" s="237"/>
    </row>
    <row r="48" spans="1:17" ht="12.75" customHeight="1">
      <c r="A48" s="27" t="s">
        <v>141</v>
      </c>
      <c r="B48" s="28" t="s">
        <v>32</v>
      </c>
      <c r="C48" s="23">
        <v>31.584573</v>
      </c>
      <c r="D48" s="30">
        <v>53.40629840988777</v>
      </c>
      <c r="E48" s="35">
        <v>0.02913838561471538</v>
      </c>
      <c r="F48" s="23">
        <v>17.228592</v>
      </c>
      <c r="G48" s="30">
        <v>29.13179562485157</v>
      </c>
      <c r="H48" s="335">
        <v>-0.09575175911125566</v>
      </c>
      <c r="I48" s="23">
        <v>9.431</v>
      </c>
      <c r="J48" s="30">
        <v>15.946861156034986</v>
      </c>
      <c r="K48" s="47">
        <v>0.015615122897937317</v>
      </c>
      <c r="N48" s="236"/>
      <c r="O48" s="237"/>
      <c r="P48" s="236"/>
      <c r="Q48" s="237"/>
    </row>
    <row r="49" spans="1:17" ht="12.75" customHeight="1">
      <c r="A49" s="25" t="s">
        <v>142</v>
      </c>
      <c r="B49" s="26" t="s">
        <v>33</v>
      </c>
      <c r="C49" s="21">
        <v>45.99166</v>
      </c>
      <c r="D49" s="29">
        <v>39.07217443975655</v>
      </c>
      <c r="E49" s="34">
        <v>0.02449501669884424</v>
      </c>
      <c r="F49" s="21">
        <v>45.447837</v>
      </c>
      <c r="G49" s="29">
        <v>38.61017008678578</v>
      </c>
      <c r="H49" s="334">
        <v>0.09404520766616264</v>
      </c>
      <c r="I49" s="21">
        <v>25.4</v>
      </c>
      <c r="J49" s="29">
        <v>21.57854773604206</v>
      </c>
      <c r="K49" s="46">
        <v>-0.07299270072992703</v>
      </c>
      <c r="N49" s="236"/>
      <c r="O49" s="237"/>
      <c r="P49" s="236"/>
      <c r="Q49" s="237"/>
    </row>
    <row r="50" spans="1:17" ht="12.75" customHeight="1">
      <c r="A50" s="27" t="s">
        <v>143</v>
      </c>
      <c r="B50" s="28" t="s">
        <v>34</v>
      </c>
      <c r="C50" s="23">
        <v>21.842784</v>
      </c>
      <c r="D50" s="30">
        <v>46.31373048500898</v>
      </c>
      <c r="E50" s="35">
        <v>-0.062144057866236446</v>
      </c>
      <c r="F50" s="23">
        <v>12.11602</v>
      </c>
      <c r="G50" s="30">
        <v>25.68986100082199</v>
      </c>
      <c r="H50" s="335">
        <v>-0.05156151184101887</v>
      </c>
      <c r="I50" s="23">
        <v>11.4383</v>
      </c>
      <c r="J50" s="30">
        <v>24.25287652923172</v>
      </c>
      <c r="K50" s="47">
        <v>0.07998251376851906</v>
      </c>
      <c r="N50" s="236"/>
      <c r="O50" s="237"/>
      <c r="P50" s="236"/>
      <c r="Q50" s="237"/>
    </row>
    <row r="51" spans="1:17" ht="12.75" customHeight="1">
      <c r="A51" s="25" t="s">
        <v>144</v>
      </c>
      <c r="B51" s="26" t="s">
        <v>35</v>
      </c>
      <c r="C51" s="21">
        <v>136.258039</v>
      </c>
      <c r="D51" s="29">
        <v>50.18564425357632</v>
      </c>
      <c r="E51" s="34">
        <v>-0.12370778962958018</v>
      </c>
      <c r="F51" s="21">
        <v>90.344961</v>
      </c>
      <c r="G51" s="29">
        <v>33.2752482431457</v>
      </c>
      <c r="H51" s="334">
        <v>-0.10603678790077631</v>
      </c>
      <c r="I51" s="21">
        <v>39.6</v>
      </c>
      <c r="J51" s="29">
        <v>14.58520559246873</v>
      </c>
      <c r="K51" s="46">
        <v>0.11549295774647894</v>
      </c>
      <c r="N51" s="236"/>
      <c r="O51" s="237"/>
      <c r="P51" s="236"/>
      <c r="Q51" s="237"/>
    </row>
    <row r="52" spans="1:17" ht="12.75" customHeight="1">
      <c r="A52" s="27" t="s">
        <v>145</v>
      </c>
      <c r="B52" s="28" t="s">
        <v>95</v>
      </c>
      <c r="C52" s="23">
        <v>56.219538</v>
      </c>
      <c r="D52" s="30">
        <v>32.56391974346927</v>
      </c>
      <c r="E52" s="35">
        <v>-0.17415814117246542</v>
      </c>
      <c r="F52" s="23">
        <v>44.541235</v>
      </c>
      <c r="G52" s="30">
        <v>25.79952189957528</v>
      </c>
      <c r="H52" s="335">
        <v>-0.0831348820019695</v>
      </c>
      <c r="I52" s="23">
        <v>60.588049</v>
      </c>
      <c r="J52" s="30">
        <v>35.0942827927434</v>
      </c>
      <c r="K52" s="47">
        <v>0.8757439519318555</v>
      </c>
      <c r="N52" s="236"/>
      <c r="O52" s="237"/>
      <c r="P52" s="253"/>
      <c r="Q52" s="237"/>
    </row>
    <row r="53" spans="1:17" ht="12.75" customHeight="1">
      <c r="A53" s="25" t="s">
        <v>146</v>
      </c>
      <c r="B53" s="26" t="s">
        <v>36</v>
      </c>
      <c r="C53" s="21">
        <v>33.562359</v>
      </c>
      <c r="D53" s="29">
        <v>62.34127913307282</v>
      </c>
      <c r="E53" s="34">
        <v>0.022055759028615896</v>
      </c>
      <c r="F53" s="21">
        <v>9.533652</v>
      </c>
      <c r="G53" s="29">
        <v>17.708530574074903</v>
      </c>
      <c r="H53" s="334">
        <v>-0.07464205374454602</v>
      </c>
      <c r="I53" s="21">
        <v>8.87</v>
      </c>
      <c r="J53" s="29">
        <v>16.475812856609863</v>
      </c>
      <c r="K53" s="46">
        <v>0.0033936651583710287</v>
      </c>
      <c r="N53" s="236"/>
      <c r="O53" s="237"/>
      <c r="P53" s="236"/>
      <c r="Q53" s="237"/>
    </row>
    <row r="54" spans="1:17" ht="12.75" customHeight="1">
      <c r="A54" s="27" t="s">
        <v>147</v>
      </c>
      <c r="B54" s="28" t="s">
        <v>37</v>
      </c>
      <c r="C54" s="23">
        <v>36.73539</v>
      </c>
      <c r="D54" s="30">
        <v>39.677772170155926</v>
      </c>
      <c r="E54" s="35">
        <v>-0.15450250313856106</v>
      </c>
      <c r="F54" s="23">
        <v>33.233231</v>
      </c>
      <c r="G54" s="30">
        <v>35.89510191932529</v>
      </c>
      <c r="H54" s="335">
        <v>-0.011919762959911151</v>
      </c>
      <c r="I54" s="23">
        <v>19.15</v>
      </c>
      <c r="J54" s="30">
        <v>20.683851105391447</v>
      </c>
      <c r="K54" s="47">
        <v>0.11906304912248511</v>
      </c>
      <c r="N54" s="236"/>
      <c r="O54" s="237"/>
      <c r="P54" s="236"/>
      <c r="Q54" s="237"/>
    </row>
    <row r="55" spans="1:17" ht="12.75" customHeight="1">
      <c r="A55" s="25" t="s">
        <v>148</v>
      </c>
      <c r="B55" s="26" t="s">
        <v>38</v>
      </c>
      <c r="C55" s="21">
        <v>19.850775</v>
      </c>
      <c r="D55" s="29">
        <v>37.55577098041709</v>
      </c>
      <c r="E55" s="34">
        <v>-0.10087930570844172</v>
      </c>
      <c r="F55" s="21">
        <v>16.478185</v>
      </c>
      <c r="G55" s="29">
        <v>31.17515270980323</v>
      </c>
      <c r="H55" s="334">
        <v>-0.22049933179311376</v>
      </c>
      <c r="I55" s="21">
        <v>14.673215</v>
      </c>
      <c r="J55" s="29">
        <v>27.760321805391513</v>
      </c>
      <c r="K55" s="243" t="s">
        <v>379</v>
      </c>
      <c r="N55" s="236"/>
      <c r="O55" s="237"/>
      <c r="P55" s="236"/>
      <c r="Q55" s="237"/>
    </row>
    <row r="56" spans="1:17" ht="12.75" customHeight="1">
      <c r="A56" s="27" t="s">
        <v>149</v>
      </c>
      <c r="B56" s="28" t="s">
        <v>39</v>
      </c>
      <c r="C56" s="23">
        <v>50.31435</v>
      </c>
      <c r="D56" s="30">
        <v>43.80604742309022</v>
      </c>
      <c r="E56" s="35">
        <v>0.08526854720190791</v>
      </c>
      <c r="F56" s="23">
        <v>26.669477</v>
      </c>
      <c r="G56" s="30">
        <v>23.2197051976427</v>
      </c>
      <c r="H56" s="335">
        <v>0.12547636394205175</v>
      </c>
      <c r="I56" s="23">
        <v>32</v>
      </c>
      <c r="J56" s="30">
        <v>27.8607100665891</v>
      </c>
      <c r="K56" s="47">
        <v>0.01410236095705919</v>
      </c>
      <c r="N56" s="236"/>
      <c r="O56" s="237"/>
      <c r="P56" s="236"/>
      <c r="Q56" s="237"/>
    </row>
    <row r="57" spans="1:17" ht="12.75" customHeight="1">
      <c r="A57" s="25" t="s">
        <v>150</v>
      </c>
      <c r="B57" s="26" t="s">
        <v>40</v>
      </c>
      <c r="C57" s="21">
        <v>52.654048</v>
      </c>
      <c r="D57" s="29">
        <v>41.98194062208705</v>
      </c>
      <c r="E57" s="34">
        <v>-0.03646312348418157</v>
      </c>
      <c r="F57" s="21">
        <v>41.866087</v>
      </c>
      <c r="G57" s="29">
        <v>33.38052144657768</v>
      </c>
      <c r="H57" s="334">
        <v>-0.01594589307284555</v>
      </c>
      <c r="I57" s="21">
        <v>27.305675</v>
      </c>
      <c r="J57" s="29">
        <v>21.77126488918776</v>
      </c>
      <c r="K57" s="46">
        <v>-0.12303807301686165</v>
      </c>
      <c r="N57" s="236"/>
      <c r="O57" s="237"/>
      <c r="P57" s="236"/>
      <c r="Q57" s="237"/>
    </row>
    <row r="58" spans="1:17" ht="12.75" customHeight="1">
      <c r="A58" s="27" t="s">
        <v>151</v>
      </c>
      <c r="B58" s="28" t="s">
        <v>96</v>
      </c>
      <c r="C58" s="23">
        <v>40.281415</v>
      </c>
      <c r="D58" s="30">
        <v>48.47123917219375</v>
      </c>
      <c r="E58" s="35">
        <v>-0.059811180398974706</v>
      </c>
      <c r="F58" s="23">
        <v>21.132878</v>
      </c>
      <c r="G58" s="30">
        <v>25.429513435285017</v>
      </c>
      <c r="H58" s="335">
        <v>-0.18822689029986794</v>
      </c>
      <c r="I58" s="23">
        <v>14.85034</v>
      </c>
      <c r="J58" s="30">
        <v>17.869639930186057</v>
      </c>
      <c r="K58" s="47">
        <v>0.08372911041377806</v>
      </c>
      <c r="N58" s="236"/>
      <c r="O58" s="237"/>
      <c r="P58" s="236"/>
      <c r="Q58" s="237"/>
    </row>
    <row r="59" spans="1:17" ht="12.75" customHeight="1">
      <c r="A59" s="25" t="s">
        <v>152</v>
      </c>
      <c r="B59" s="26" t="s">
        <v>41</v>
      </c>
      <c r="C59" s="21">
        <v>41.509716</v>
      </c>
      <c r="D59" s="29">
        <v>66.27946907786138</v>
      </c>
      <c r="E59" s="34">
        <v>-0.2320020976421563</v>
      </c>
      <c r="F59" s="21">
        <v>13.406149</v>
      </c>
      <c r="G59" s="29">
        <v>21.40589056544502</v>
      </c>
      <c r="H59" s="334">
        <v>-0.5033712846659643</v>
      </c>
      <c r="I59" s="21">
        <v>6.405552</v>
      </c>
      <c r="J59" s="29">
        <v>10.227884616474684</v>
      </c>
      <c r="K59" s="46">
        <v>0.2438204151885639</v>
      </c>
      <c r="N59" s="236"/>
      <c r="O59" s="237"/>
      <c r="P59" s="236"/>
      <c r="Q59" s="237"/>
    </row>
    <row r="60" spans="1:17" ht="12.75" customHeight="1">
      <c r="A60" s="27" t="s">
        <v>153</v>
      </c>
      <c r="B60" s="28" t="s">
        <v>42</v>
      </c>
      <c r="C60" s="23">
        <v>31.848485</v>
      </c>
      <c r="D60" s="30">
        <v>52.12887853827273</v>
      </c>
      <c r="E60" s="35">
        <v>0.02940309008216202</v>
      </c>
      <c r="F60" s="23">
        <v>19.007442</v>
      </c>
      <c r="G60" s="30">
        <v>31.11095034320357</v>
      </c>
      <c r="H60" s="335">
        <v>0.04001545186162381</v>
      </c>
      <c r="I60" s="23">
        <v>8.130498</v>
      </c>
      <c r="J60" s="30">
        <v>13.307814883429126</v>
      </c>
      <c r="K60" s="47">
        <v>-0.024469088122840765</v>
      </c>
      <c r="N60" s="236"/>
      <c r="O60" s="237"/>
      <c r="P60" s="236"/>
      <c r="Q60" s="237"/>
    </row>
    <row r="61" spans="1:17" ht="12.75" customHeight="1">
      <c r="A61" s="25" t="s">
        <v>154</v>
      </c>
      <c r="B61" s="26" t="s">
        <v>43</v>
      </c>
      <c r="C61" s="21">
        <v>69.949645</v>
      </c>
      <c r="D61" s="29">
        <v>50.25118175287358</v>
      </c>
      <c r="E61" s="34">
        <v>0.33507483070373145</v>
      </c>
      <c r="F61" s="21">
        <v>39.796394</v>
      </c>
      <c r="G61" s="29">
        <v>28.58936350574713</v>
      </c>
      <c r="H61" s="334">
        <v>0.0053927534879743</v>
      </c>
      <c r="I61" s="21">
        <v>26.818</v>
      </c>
      <c r="J61" s="29">
        <v>19.265804597701152</v>
      </c>
      <c r="K61" s="46">
        <v>0.03146153846153843</v>
      </c>
      <c r="N61" s="236"/>
      <c r="O61" s="237"/>
      <c r="P61" s="236"/>
      <c r="Q61" s="237"/>
    </row>
    <row r="62" spans="1:17" ht="12.75" customHeight="1">
      <c r="A62" s="27" t="s">
        <v>155</v>
      </c>
      <c r="B62" s="28" t="s">
        <v>44</v>
      </c>
      <c r="C62" s="23">
        <v>17.952005</v>
      </c>
      <c r="D62" s="30">
        <v>42.634239036755254</v>
      </c>
      <c r="E62" s="35">
        <v>-0.03752070506735661</v>
      </c>
      <c r="F62" s="23">
        <v>9.013968</v>
      </c>
      <c r="G62" s="30">
        <v>21.40728383162007</v>
      </c>
      <c r="H62" s="335">
        <v>-0.3219013550285549</v>
      </c>
      <c r="I62" s="23">
        <v>13.221972</v>
      </c>
      <c r="J62" s="30">
        <v>31.400877773</v>
      </c>
      <c r="K62" s="47">
        <v>0.05401331445958335</v>
      </c>
      <c r="N62" s="236"/>
      <c r="O62" s="237"/>
      <c r="P62" s="253"/>
      <c r="Q62" s="237"/>
    </row>
    <row r="63" spans="1:17" ht="12.75" customHeight="1">
      <c r="A63" s="25" t="s">
        <v>156</v>
      </c>
      <c r="B63" s="26" t="s">
        <v>45</v>
      </c>
      <c r="C63" s="21">
        <v>86.261044</v>
      </c>
      <c r="D63" s="29">
        <v>44.56510711310327</v>
      </c>
      <c r="E63" s="34">
        <v>0.049985624646245785</v>
      </c>
      <c r="F63" s="21">
        <v>82.251802</v>
      </c>
      <c r="G63" s="29">
        <v>42.49380944630999</v>
      </c>
      <c r="H63" s="334">
        <v>-0.08013342995765438</v>
      </c>
      <c r="I63" s="21">
        <v>23.2</v>
      </c>
      <c r="J63" s="29">
        <v>11.985833199792896</v>
      </c>
      <c r="K63" s="46">
        <v>0.008695652173912993</v>
      </c>
      <c r="N63" s="236"/>
      <c r="O63" s="237"/>
      <c r="P63" s="236"/>
      <c r="Q63" s="237"/>
    </row>
    <row r="64" spans="1:17" ht="12.75" customHeight="1">
      <c r="A64" s="27" t="s">
        <v>157</v>
      </c>
      <c r="B64" s="28" t="s">
        <v>46</v>
      </c>
      <c r="C64" s="23">
        <v>80.945661</v>
      </c>
      <c r="D64" s="30">
        <v>42.483498658459794</v>
      </c>
      <c r="E64" s="35">
        <v>-0.2696228504680651</v>
      </c>
      <c r="F64" s="23">
        <v>60.919301</v>
      </c>
      <c r="G64" s="30">
        <v>31.972869334006777</v>
      </c>
      <c r="H64" s="335">
        <v>-0.27141800307543584</v>
      </c>
      <c r="I64" s="23">
        <v>46.365346</v>
      </c>
      <c r="J64" s="30">
        <v>24.334375558314665</v>
      </c>
      <c r="K64" s="47">
        <v>0.2522341267376258</v>
      </c>
      <c r="N64" s="236"/>
      <c r="O64" s="237"/>
      <c r="P64" s="236"/>
      <c r="Q64" s="237"/>
    </row>
    <row r="65" spans="1:17" ht="12.75" customHeight="1">
      <c r="A65" s="25" t="s">
        <v>158</v>
      </c>
      <c r="B65" s="26" t="s">
        <v>47</v>
      </c>
      <c r="C65" s="21">
        <v>35.053859</v>
      </c>
      <c r="D65" s="29">
        <v>54.7631381638415</v>
      </c>
      <c r="E65" s="34">
        <v>-0.10552315011037472</v>
      </c>
      <c r="F65" s="21">
        <v>13.473649</v>
      </c>
      <c r="G65" s="29">
        <v>21.049303066977725</v>
      </c>
      <c r="H65" s="334">
        <v>-0.11765621539441218</v>
      </c>
      <c r="I65" s="21">
        <v>14.7033</v>
      </c>
      <c r="J65" s="29">
        <v>22.97033400415089</v>
      </c>
      <c r="K65" s="46">
        <v>0.06530213012606878</v>
      </c>
      <c r="N65" s="236"/>
      <c r="O65" s="237"/>
      <c r="P65" s="236"/>
      <c r="Q65" s="237"/>
    </row>
    <row r="66" spans="1:17" ht="12.75" customHeight="1">
      <c r="A66" s="27" t="s">
        <v>159</v>
      </c>
      <c r="B66" s="28" t="s">
        <v>48</v>
      </c>
      <c r="C66" s="23">
        <v>302.834591</v>
      </c>
      <c r="D66" s="30">
        <v>57.909716053976</v>
      </c>
      <c r="E66" s="35">
        <v>-0.045631852491757385</v>
      </c>
      <c r="F66" s="23">
        <v>85.540746</v>
      </c>
      <c r="G66" s="30">
        <v>16.357577565851066</v>
      </c>
      <c r="H66" s="335">
        <v>0.11131137522115275</v>
      </c>
      <c r="I66" s="23">
        <v>123</v>
      </c>
      <c r="J66" s="30">
        <v>23.5207446121604</v>
      </c>
      <c r="K66" s="47">
        <v>0.035005048805116123</v>
      </c>
      <c r="N66" s="236"/>
      <c r="O66" s="237"/>
      <c r="P66" s="236"/>
      <c r="Q66" s="237"/>
    </row>
    <row r="67" spans="1:17" ht="12.75" customHeight="1">
      <c r="A67" s="25" t="s">
        <v>160</v>
      </c>
      <c r="B67" s="26" t="s">
        <v>49</v>
      </c>
      <c r="C67" s="21">
        <v>105.196815</v>
      </c>
      <c r="D67" s="29">
        <v>47.70941198550865</v>
      </c>
      <c r="E67" s="34">
        <v>-0.008740843013416488</v>
      </c>
      <c r="F67" s="21">
        <v>68.588779</v>
      </c>
      <c r="G67" s="29">
        <v>31.106743249726755</v>
      </c>
      <c r="H67" s="334">
        <v>0.05447905677990361</v>
      </c>
      <c r="I67" s="21">
        <v>44.972788</v>
      </c>
      <c r="J67" s="29">
        <v>20.39629499076507</v>
      </c>
      <c r="K67" s="46">
        <v>0.018183074494956264</v>
      </c>
      <c r="N67" s="236"/>
      <c r="O67" s="237"/>
      <c r="P67" s="236"/>
      <c r="Q67" s="237"/>
    </row>
    <row r="68" spans="1:17" ht="12.75" customHeight="1">
      <c r="A68" s="27" t="s">
        <v>161</v>
      </c>
      <c r="B68" s="28" t="s">
        <v>50</v>
      </c>
      <c r="C68" s="23">
        <v>39.25401</v>
      </c>
      <c r="D68" s="30">
        <v>53.346137454019484</v>
      </c>
      <c r="E68" s="35">
        <v>-0.1269710368589646</v>
      </c>
      <c r="F68" s="23">
        <v>17.808835</v>
      </c>
      <c r="G68" s="30">
        <v>24.20217857502846</v>
      </c>
      <c r="H68" s="335">
        <v>-0.12623930284544738</v>
      </c>
      <c r="I68" s="23">
        <v>14.446</v>
      </c>
      <c r="J68" s="30">
        <v>19.63209113312921</v>
      </c>
      <c r="K68" s="47">
        <v>0.07589185968570789</v>
      </c>
      <c r="N68" s="236"/>
      <c r="O68" s="237"/>
      <c r="P68" s="236"/>
      <c r="Q68" s="237"/>
    </row>
    <row r="69" spans="1:17" ht="12.75" customHeight="1">
      <c r="A69" s="25" t="s">
        <v>162</v>
      </c>
      <c r="B69" s="26" t="s">
        <v>51</v>
      </c>
      <c r="C69" s="21">
        <v>211.402608</v>
      </c>
      <c r="D69" s="29">
        <v>68.83567862508151</v>
      </c>
      <c r="E69" s="34">
        <v>0.20428823635057936</v>
      </c>
      <c r="F69" s="21">
        <v>41.59317</v>
      </c>
      <c r="G69" s="29">
        <v>13.543324324165301</v>
      </c>
      <c r="H69" s="334">
        <v>-0.07109920096500044</v>
      </c>
      <c r="I69" s="21">
        <v>51.3289</v>
      </c>
      <c r="J69" s="29">
        <v>16.713415685860163</v>
      </c>
      <c r="K69" s="46">
        <v>-0.4807474152189447</v>
      </c>
      <c r="N69" s="236"/>
      <c r="O69" s="237"/>
      <c r="P69" s="236"/>
      <c r="Q69" s="237"/>
    </row>
    <row r="70" spans="1:17" ht="12.75" customHeight="1">
      <c r="A70" s="27" t="s">
        <v>163</v>
      </c>
      <c r="B70" s="28" t="s">
        <v>52</v>
      </c>
      <c r="C70" s="23">
        <v>67.526995</v>
      </c>
      <c r="D70" s="30">
        <v>42.2412223253337</v>
      </c>
      <c r="E70" s="35">
        <v>-0.179089093840334</v>
      </c>
      <c r="F70" s="23">
        <v>58.096941</v>
      </c>
      <c r="G70" s="30">
        <v>36.342292459523705</v>
      </c>
      <c r="H70" s="335">
        <v>-0.08359268815471554</v>
      </c>
      <c r="I70" s="23">
        <v>29.371513</v>
      </c>
      <c r="J70" s="30">
        <v>18.37322408119048</v>
      </c>
      <c r="K70" s="47">
        <v>0.0042907024602008015</v>
      </c>
      <c r="N70" s="236"/>
      <c r="O70" s="237"/>
      <c r="P70" s="236"/>
      <c r="Q70" s="237"/>
    </row>
    <row r="71" spans="1:17" ht="12.75" customHeight="1">
      <c r="A71" s="25" t="s">
        <v>164</v>
      </c>
      <c r="B71" s="26" t="s">
        <v>53</v>
      </c>
      <c r="C71" s="21">
        <v>82.632331</v>
      </c>
      <c r="D71" s="29">
        <v>43.737783552764334</v>
      </c>
      <c r="E71" s="34">
        <v>-0.15209779075014362</v>
      </c>
      <c r="F71" s="21">
        <v>80.741957</v>
      </c>
      <c r="G71" s="29">
        <v>42.73719736760912</v>
      </c>
      <c r="H71" s="334">
        <v>-0.0069059444647811</v>
      </c>
      <c r="I71" s="21">
        <v>22.573</v>
      </c>
      <c r="J71" s="29">
        <v>11.94802296133398</v>
      </c>
      <c r="K71" s="46">
        <v>0.17567708333333343</v>
      </c>
      <c r="N71" s="236"/>
      <c r="O71" s="237"/>
      <c r="P71" s="236"/>
      <c r="Q71" s="237"/>
    </row>
    <row r="72" spans="1:17" ht="12.75" customHeight="1">
      <c r="A72" s="27" t="s">
        <v>165</v>
      </c>
      <c r="B72" s="28" t="s">
        <v>97</v>
      </c>
      <c r="C72" s="23">
        <v>47.906187</v>
      </c>
      <c r="D72" s="30">
        <v>51.611751260168724</v>
      </c>
      <c r="E72" s="35">
        <v>0.17926155562764245</v>
      </c>
      <c r="F72" s="23">
        <v>26.188013</v>
      </c>
      <c r="G72" s="30">
        <v>28.21366711890606</v>
      </c>
      <c r="H72" s="335">
        <v>0.017226458160464864</v>
      </c>
      <c r="I72" s="23">
        <v>15.402272</v>
      </c>
      <c r="J72" s="30">
        <v>16.593644393060575</v>
      </c>
      <c r="K72" s="47">
        <v>-0.019953538651625746</v>
      </c>
      <c r="N72" s="236"/>
      <c r="O72" s="237"/>
      <c r="P72" s="236"/>
      <c r="Q72" s="237"/>
    </row>
    <row r="73" spans="1:17" ht="12.75" customHeight="1">
      <c r="A73" s="25" t="s">
        <v>166</v>
      </c>
      <c r="B73" s="26" t="s">
        <v>54</v>
      </c>
      <c r="C73" s="21">
        <v>76.389052</v>
      </c>
      <c r="D73" s="29">
        <v>60.073641966527966</v>
      </c>
      <c r="E73" s="34">
        <v>0.3491374826481177</v>
      </c>
      <c r="F73" s="21">
        <v>30.502464</v>
      </c>
      <c r="G73" s="29">
        <v>23.9876533803942</v>
      </c>
      <c r="H73" s="334">
        <v>0.20386254736865794</v>
      </c>
      <c r="I73" s="21">
        <v>14.49</v>
      </c>
      <c r="J73" s="29">
        <v>11.395180975606166</v>
      </c>
      <c r="K73" s="46">
        <v>-0.41454545454545455</v>
      </c>
      <c r="N73" s="236"/>
      <c r="O73" s="237"/>
      <c r="P73" s="236"/>
      <c r="Q73" s="237"/>
    </row>
    <row r="74" spans="1:17" ht="12.75" customHeight="1">
      <c r="A74" s="27" t="s">
        <v>167</v>
      </c>
      <c r="B74" s="28" t="s">
        <v>55</v>
      </c>
      <c r="C74" s="23">
        <v>81.348678</v>
      </c>
      <c r="D74" s="30">
        <v>35.134724313831654</v>
      </c>
      <c r="E74" s="35">
        <v>-0.13357307956414266</v>
      </c>
      <c r="F74" s="23">
        <v>74.326519</v>
      </c>
      <c r="G74" s="30">
        <v>32.10183396307646</v>
      </c>
      <c r="H74" s="335">
        <v>-0.13098565316741506</v>
      </c>
      <c r="I74" s="23">
        <v>64.75</v>
      </c>
      <c r="J74" s="30">
        <v>27.965708297319836</v>
      </c>
      <c r="K74" s="47">
        <v>0.061475409836065475</v>
      </c>
      <c r="N74" s="236"/>
      <c r="O74" s="237"/>
      <c r="P74" s="236"/>
      <c r="Q74" s="237"/>
    </row>
    <row r="75" spans="1:17" ht="12.75" customHeight="1">
      <c r="A75" s="25" t="s">
        <v>168</v>
      </c>
      <c r="B75" s="26" t="s">
        <v>56</v>
      </c>
      <c r="C75" s="21">
        <v>66.97461</v>
      </c>
      <c r="D75" s="29">
        <v>38.262334318771515</v>
      </c>
      <c r="E75" s="34">
        <v>-0.278863708700373</v>
      </c>
      <c r="F75" s="21">
        <v>55.854889</v>
      </c>
      <c r="G75" s="29">
        <v>31.90968094111894</v>
      </c>
      <c r="H75" s="334">
        <v>-0.0278376301991774</v>
      </c>
      <c r="I75" s="21">
        <v>40.5475</v>
      </c>
      <c r="J75" s="29">
        <v>23.164629115277986</v>
      </c>
      <c r="K75" s="46">
        <v>0.013687500000000075</v>
      </c>
      <c r="N75" s="236"/>
      <c r="O75" s="237"/>
      <c r="P75" s="236"/>
      <c r="Q75" s="237"/>
    </row>
    <row r="76" spans="1:17" ht="12.75" customHeight="1">
      <c r="A76" s="27" t="s">
        <v>169</v>
      </c>
      <c r="B76" s="28" t="s">
        <v>57</v>
      </c>
      <c r="C76" s="23">
        <v>145.430228</v>
      </c>
      <c r="D76" s="30">
        <v>49.65327791440308</v>
      </c>
      <c r="E76" s="35">
        <v>-0.0931693316147788</v>
      </c>
      <c r="F76" s="23">
        <v>100.591796</v>
      </c>
      <c r="G76" s="30">
        <v>34.344389549447314</v>
      </c>
      <c r="H76" s="335">
        <v>-0.05766675766326257</v>
      </c>
      <c r="I76" s="23">
        <v>42.522</v>
      </c>
      <c r="J76" s="30">
        <v>14.51800435516231</v>
      </c>
      <c r="K76" s="47">
        <v>0.15933256993292977</v>
      </c>
      <c r="N76" s="236"/>
      <c r="O76" s="237"/>
      <c r="P76" s="236"/>
      <c r="Q76" s="237"/>
    </row>
    <row r="77" spans="1:17" ht="12.75" customHeight="1">
      <c r="A77" s="25" t="s">
        <v>170</v>
      </c>
      <c r="B77" s="26" t="s">
        <v>58</v>
      </c>
      <c r="C77" s="21">
        <v>36.825265</v>
      </c>
      <c r="D77" s="29">
        <v>55.3601723430567</v>
      </c>
      <c r="E77" s="34">
        <v>-0.17652126399107126</v>
      </c>
      <c r="F77" s="21">
        <v>15.145404</v>
      </c>
      <c r="G77" s="29">
        <v>22.76839489533124</v>
      </c>
      <c r="H77" s="334">
        <v>0.07900661086758998</v>
      </c>
      <c r="I77" s="21">
        <v>13.225</v>
      </c>
      <c r="J77" s="29">
        <v>19.881412373731045</v>
      </c>
      <c r="K77" s="46">
        <v>0</v>
      </c>
      <c r="N77" s="236"/>
      <c r="O77" s="237"/>
      <c r="P77" s="236"/>
      <c r="Q77" s="237"/>
    </row>
    <row r="78" spans="1:17" ht="12.75" customHeight="1">
      <c r="A78" s="27" t="s">
        <v>171</v>
      </c>
      <c r="B78" s="28" t="s">
        <v>59</v>
      </c>
      <c r="C78" s="23">
        <v>54.71208</v>
      </c>
      <c r="D78" s="30">
        <v>44.03177139721494</v>
      </c>
      <c r="E78" s="35">
        <v>0.03905344026042101</v>
      </c>
      <c r="F78" s="23">
        <v>33.88253</v>
      </c>
      <c r="G78" s="30">
        <v>27.268343943773978</v>
      </c>
      <c r="H78" s="335">
        <v>-0.030397376613757632</v>
      </c>
      <c r="I78" s="23">
        <v>34.068</v>
      </c>
      <c r="J78" s="30">
        <v>27.417608468921646</v>
      </c>
      <c r="K78" s="47">
        <v>-0.018666225448616514</v>
      </c>
      <c r="N78" s="236"/>
      <c r="O78" s="237"/>
      <c r="P78" s="236"/>
      <c r="Q78" s="237"/>
    </row>
    <row r="79" spans="1:17" ht="12.75" customHeight="1">
      <c r="A79" s="25" t="s">
        <v>172</v>
      </c>
      <c r="B79" s="26" t="s">
        <v>60</v>
      </c>
      <c r="C79" s="21">
        <v>71.594552</v>
      </c>
      <c r="D79" s="29">
        <v>56.81952039993065</v>
      </c>
      <c r="E79" s="34">
        <v>0.08170151178987228</v>
      </c>
      <c r="F79" s="21">
        <v>31.186443</v>
      </c>
      <c r="G79" s="29">
        <v>24.750468921710336</v>
      </c>
      <c r="H79" s="334">
        <v>0.052700540553677566</v>
      </c>
      <c r="I79" s="21">
        <v>19.535448</v>
      </c>
      <c r="J79" s="29">
        <v>15.503900159299613</v>
      </c>
      <c r="K79" s="46">
        <v>-0.04237999999999997</v>
      </c>
      <c r="N79" s="236"/>
      <c r="O79" s="237"/>
      <c r="P79" s="236"/>
      <c r="Q79" s="237"/>
    </row>
    <row r="80" spans="1:17" ht="12.75" customHeight="1">
      <c r="A80" s="27" t="s">
        <v>173</v>
      </c>
      <c r="B80" s="28" t="s">
        <v>61</v>
      </c>
      <c r="C80" s="23">
        <v>65.904631</v>
      </c>
      <c r="D80" s="30">
        <v>37.91238899188336</v>
      </c>
      <c r="E80" s="35">
        <v>-0.05521161765492455</v>
      </c>
      <c r="F80" s="23">
        <v>79.366496</v>
      </c>
      <c r="G80" s="30">
        <v>45.65648003210511</v>
      </c>
      <c r="H80" s="335">
        <v>-0.0662992669908008</v>
      </c>
      <c r="I80" s="23">
        <v>22.390623</v>
      </c>
      <c r="J80" s="30">
        <v>12.880460690943107</v>
      </c>
      <c r="K80" s="47">
        <v>-0.012880950009740766</v>
      </c>
      <c r="N80" s="236"/>
      <c r="O80" s="237"/>
      <c r="P80" s="236"/>
      <c r="Q80" s="237"/>
    </row>
    <row r="81" spans="1:17" ht="12.75" customHeight="1">
      <c r="A81" s="25" t="s">
        <v>174</v>
      </c>
      <c r="B81" s="26" t="s">
        <v>62</v>
      </c>
      <c r="C81" s="21">
        <v>119.754573</v>
      </c>
      <c r="D81" s="29">
        <v>46.47518491042251</v>
      </c>
      <c r="E81" s="34">
        <v>0.07973181838242871</v>
      </c>
      <c r="F81" s="21">
        <v>93.012406</v>
      </c>
      <c r="G81" s="29">
        <v>36.09689934607585</v>
      </c>
      <c r="H81" s="334">
        <v>0.01852693190512711</v>
      </c>
      <c r="I81" s="21">
        <v>40.303</v>
      </c>
      <c r="J81" s="29">
        <v>15.641067647953271</v>
      </c>
      <c r="K81" s="46">
        <v>-0.007241914427174478</v>
      </c>
      <c r="N81" s="236"/>
      <c r="O81" s="237"/>
      <c r="P81" s="236"/>
      <c r="Q81" s="237"/>
    </row>
    <row r="82" spans="1:17" ht="12.75" customHeight="1">
      <c r="A82" s="27" t="s">
        <v>175</v>
      </c>
      <c r="B82" s="28" t="s">
        <v>63</v>
      </c>
      <c r="C82" s="23">
        <v>38.106529</v>
      </c>
      <c r="D82" s="30">
        <v>18.20234074668055</v>
      </c>
      <c r="E82" s="35">
        <v>-0.3335687595306511</v>
      </c>
      <c r="F82" s="23">
        <v>160.271311</v>
      </c>
      <c r="G82" s="30">
        <v>76.55677626107617</v>
      </c>
      <c r="H82" s="335">
        <v>-0.07084112626329231</v>
      </c>
      <c r="I82" s="23">
        <v>0</v>
      </c>
      <c r="J82" s="30">
        <v>0</v>
      </c>
      <c r="K82" s="175" t="s">
        <v>379</v>
      </c>
      <c r="N82" s="236"/>
      <c r="O82" s="237"/>
      <c r="P82" s="253"/>
      <c r="Q82" s="237"/>
    </row>
    <row r="83" spans="1:17" ht="12.75" customHeight="1">
      <c r="A83" s="25" t="s">
        <v>176</v>
      </c>
      <c r="B83" s="26" t="s">
        <v>64</v>
      </c>
      <c r="C83" s="21">
        <v>122.46245</v>
      </c>
      <c r="D83" s="29">
        <v>38.05553967177545</v>
      </c>
      <c r="E83" s="34">
        <v>0.04229833709504205</v>
      </c>
      <c r="F83" s="21">
        <v>87.033037</v>
      </c>
      <c r="G83" s="29">
        <v>27.04575314562628</v>
      </c>
      <c r="H83" s="334">
        <v>-0.0777990740633212</v>
      </c>
      <c r="I83" s="21">
        <v>108.75</v>
      </c>
      <c r="J83" s="29">
        <v>33.794358509939826</v>
      </c>
      <c r="K83" s="46">
        <v>0.03958053522863603</v>
      </c>
      <c r="N83" s="236"/>
      <c r="O83" s="237"/>
      <c r="P83" s="236"/>
      <c r="Q83" s="237"/>
    </row>
    <row r="84" spans="1:17" ht="12.75" customHeight="1">
      <c r="A84" s="27" t="s">
        <v>177</v>
      </c>
      <c r="B84" s="28" t="s">
        <v>65</v>
      </c>
      <c r="C84" s="23">
        <v>116.949161</v>
      </c>
      <c r="D84" s="30">
        <v>48.021052005369825</v>
      </c>
      <c r="E84" s="35">
        <v>0.004916115840652324</v>
      </c>
      <c r="F84" s="23">
        <v>51.8258</v>
      </c>
      <c r="G84" s="30">
        <v>21.280438574671738</v>
      </c>
      <c r="H84" s="335">
        <v>-0.1920001060166805</v>
      </c>
      <c r="I84" s="23">
        <v>74.140396</v>
      </c>
      <c r="J84" s="30">
        <v>30.443141118513132</v>
      </c>
      <c r="K84" s="47">
        <v>0.025662537246471828</v>
      </c>
      <c r="N84" s="236"/>
      <c r="O84" s="237"/>
      <c r="P84" s="236"/>
      <c r="Q84" s="237"/>
    </row>
    <row r="85" spans="1:17" ht="12.75" customHeight="1">
      <c r="A85" s="25" t="s">
        <v>178</v>
      </c>
      <c r="B85" s="26" t="s">
        <v>66</v>
      </c>
      <c r="C85" s="21">
        <v>162.977151</v>
      </c>
      <c r="D85" s="29">
        <v>51.36585125277412</v>
      </c>
      <c r="E85" s="34">
        <v>-0.18070796544791357</v>
      </c>
      <c r="F85" s="21">
        <v>138.088115</v>
      </c>
      <c r="G85" s="29">
        <v>43.521521460796464</v>
      </c>
      <c r="H85" s="334">
        <v>-0.033566913929662046</v>
      </c>
      <c r="I85" s="21">
        <v>10.205</v>
      </c>
      <c r="J85" s="29">
        <v>3.2163313005426137</v>
      </c>
      <c r="K85" s="46">
        <v>0.3856076035302105</v>
      </c>
      <c r="N85" s="236"/>
      <c r="O85" s="237"/>
      <c r="P85" s="236"/>
      <c r="Q85" s="237"/>
    </row>
    <row r="86" spans="1:17" ht="12.75" customHeight="1">
      <c r="A86" s="27" t="s">
        <v>179</v>
      </c>
      <c r="B86" s="28" t="s">
        <v>67</v>
      </c>
      <c r="C86" s="23">
        <v>39.1371</v>
      </c>
      <c r="D86" s="30">
        <v>55.482137794159335</v>
      </c>
      <c r="E86" s="35">
        <v>0.06426875729121617</v>
      </c>
      <c r="F86" s="23">
        <v>14.2173</v>
      </c>
      <c r="G86" s="30">
        <v>20.154947547490785</v>
      </c>
      <c r="H86" s="335">
        <v>0.00819044377313527</v>
      </c>
      <c r="I86" s="23">
        <v>16.3</v>
      </c>
      <c r="J86" s="30">
        <v>23.107456762120783</v>
      </c>
      <c r="K86" s="47">
        <v>0.030667088207398052</v>
      </c>
      <c r="N86" s="236"/>
      <c r="O86" s="237"/>
      <c r="P86" s="236"/>
      <c r="Q86" s="237"/>
    </row>
    <row r="87" spans="1:17" ht="12.75" customHeight="1">
      <c r="A87" s="25" t="s">
        <v>180</v>
      </c>
      <c r="B87" s="26" t="s">
        <v>68</v>
      </c>
      <c r="C87" s="21">
        <v>59.4649</v>
      </c>
      <c r="D87" s="29">
        <v>51.46241696787066</v>
      </c>
      <c r="E87" s="34">
        <v>-0.045944526614734915</v>
      </c>
      <c r="F87" s="21">
        <v>27.9343</v>
      </c>
      <c r="G87" s="29">
        <v>24.175044342218506</v>
      </c>
      <c r="H87" s="334">
        <v>-0.02993739944268714</v>
      </c>
      <c r="I87" s="21">
        <v>27</v>
      </c>
      <c r="J87" s="29">
        <v>23.366477672248802</v>
      </c>
      <c r="K87" s="46">
        <v>0.06299212598425208</v>
      </c>
      <c r="N87" s="236"/>
      <c r="O87" s="237"/>
      <c r="P87" s="236"/>
      <c r="Q87" s="237"/>
    </row>
    <row r="88" spans="1:17" ht="12.75" customHeight="1">
      <c r="A88" s="27" t="s">
        <v>181</v>
      </c>
      <c r="B88" s="28" t="s">
        <v>69</v>
      </c>
      <c r="C88" s="23">
        <v>43.520609</v>
      </c>
      <c r="D88" s="30">
        <v>41.954618867528225</v>
      </c>
      <c r="E88" s="35">
        <v>0.12874564474841188</v>
      </c>
      <c r="F88" s="23">
        <v>31.039155</v>
      </c>
      <c r="G88" s="30">
        <v>29.922281602151596</v>
      </c>
      <c r="H88" s="335">
        <v>-0.05701994697111812</v>
      </c>
      <c r="I88" s="23">
        <v>23.763639</v>
      </c>
      <c r="J88" s="30">
        <v>22.9085584981251</v>
      </c>
      <c r="K88" s="47">
        <v>0.06933888752417072</v>
      </c>
      <c r="N88" s="236"/>
      <c r="O88" s="237"/>
      <c r="P88" s="236"/>
      <c r="Q88" s="237"/>
    </row>
    <row r="89" spans="1:17" ht="12.75" customHeight="1">
      <c r="A89" s="25" t="s">
        <v>182</v>
      </c>
      <c r="B89" s="26" t="s">
        <v>70</v>
      </c>
      <c r="C89" s="21">
        <v>21.532776</v>
      </c>
      <c r="D89" s="29">
        <v>38.95492331365064</v>
      </c>
      <c r="E89" s="34">
        <v>0.26247987797327577</v>
      </c>
      <c r="F89" s="21">
        <v>19.352135</v>
      </c>
      <c r="G89" s="29">
        <v>35.00992788298242</v>
      </c>
      <c r="H89" s="334">
        <v>0.12535665799782114</v>
      </c>
      <c r="I89" s="21">
        <v>13.423224</v>
      </c>
      <c r="J89" s="29">
        <v>24.283940981040008</v>
      </c>
      <c r="K89" s="46">
        <v>0.07888136425297998</v>
      </c>
      <c r="N89" s="236"/>
      <c r="O89" s="237"/>
      <c r="P89" s="236"/>
      <c r="Q89" s="237"/>
    </row>
    <row r="90" spans="1:17" s="3" customFormat="1" ht="12.75" customHeight="1">
      <c r="A90" s="27" t="s">
        <v>183</v>
      </c>
      <c r="B90" s="28" t="s">
        <v>71</v>
      </c>
      <c r="C90" s="23">
        <v>91.590592</v>
      </c>
      <c r="D90" s="30">
        <v>42.69157714424169</v>
      </c>
      <c r="E90" s="35">
        <v>0.0043685197389158326</v>
      </c>
      <c r="F90" s="23">
        <v>67.717601</v>
      </c>
      <c r="G90" s="30">
        <v>31.56406268358303</v>
      </c>
      <c r="H90" s="335">
        <v>-0.24722722019643972</v>
      </c>
      <c r="I90" s="23">
        <v>55</v>
      </c>
      <c r="J90" s="30">
        <v>25.636221926956132</v>
      </c>
      <c r="K90" s="47">
        <v>0.05769230769230771</v>
      </c>
      <c r="N90" s="236"/>
      <c r="O90" s="237"/>
      <c r="P90" s="236"/>
      <c r="Q90" s="237"/>
    </row>
    <row r="91" spans="1:17" ht="12.75" customHeight="1">
      <c r="A91" s="25" t="s">
        <v>184</v>
      </c>
      <c r="B91" s="26" t="s">
        <v>72</v>
      </c>
      <c r="C91" s="21">
        <v>69.387171</v>
      </c>
      <c r="D91" s="29">
        <v>54.33216705601086</v>
      </c>
      <c r="E91" s="34">
        <v>-0.04040645442931412</v>
      </c>
      <c r="F91" s="21">
        <v>41.251283</v>
      </c>
      <c r="G91" s="29">
        <v>32.30095083759477</v>
      </c>
      <c r="H91" s="334">
        <v>0.034240053264338544</v>
      </c>
      <c r="I91" s="21">
        <v>15.4545</v>
      </c>
      <c r="J91" s="29">
        <v>12.101321666034199</v>
      </c>
      <c r="K91" s="46">
        <v>-0.05150352142628045</v>
      </c>
      <c r="N91" s="236"/>
      <c r="O91" s="237"/>
      <c r="P91" s="236"/>
      <c r="Q91" s="237"/>
    </row>
    <row r="92" spans="1:17" ht="12.75" customHeight="1">
      <c r="A92" s="27" t="s">
        <v>185</v>
      </c>
      <c r="B92" s="28" t="s">
        <v>73</v>
      </c>
      <c r="C92" s="23">
        <v>62.018623</v>
      </c>
      <c r="D92" s="30">
        <v>47.104556048196365</v>
      </c>
      <c r="E92" s="35">
        <v>-0.03803324399500796</v>
      </c>
      <c r="F92" s="23">
        <v>25.823029</v>
      </c>
      <c r="G92" s="30">
        <v>19.61317839747426</v>
      </c>
      <c r="H92" s="335">
        <v>-0.38214290439787757</v>
      </c>
      <c r="I92" s="23">
        <v>39.19</v>
      </c>
      <c r="J92" s="30">
        <v>29.765697176617667</v>
      </c>
      <c r="K92" s="47">
        <v>0.036473143457483204</v>
      </c>
      <c r="N92" s="236"/>
      <c r="O92" s="237"/>
      <c r="P92" s="236"/>
      <c r="Q92" s="237"/>
    </row>
    <row r="93" spans="1:17" ht="12.75" customHeight="1">
      <c r="A93" s="25" t="s">
        <v>186</v>
      </c>
      <c r="B93" s="26" t="s">
        <v>74</v>
      </c>
      <c r="C93" s="21">
        <v>33.42918</v>
      </c>
      <c r="D93" s="29">
        <v>42.5133734418635</v>
      </c>
      <c r="E93" s="34">
        <v>0.01616897331738687</v>
      </c>
      <c r="F93" s="21">
        <v>24.602471</v>
      </c>
      <c r="G93" s="29">
        <v>31.28805544185101</v>
      </c>
      <c r="H93" s="334">
        <v>-0.1900933544221498</v>
      </c>
      <c r="I93" s="21">
        <v>19.96</v>
      </c>
      <c r="J93" s="29">
        <v>25.384018809303594</v>
      </c>
      <c r="K93" s="46">
        <v>0.037422037422037535</v>
      </c>
      <c r="N93" s="236"/>
      <c r="O93" s="237"/>
      <c r="P93" s="236"/>
      <c r="Q93" s="237"/>
    </row>
    <row r="94" spans="1:17" ht="12.75">
      <c r="A94" s="27" t="s">
        <v>187</v>
      </c>
      <c r="B94" s="28" t="s">
        <v>98</v>
      </c>
      <c r="C94" s="23">
        <v>41.7618</v>
      </c>
      <c r="D94" s="30">
        <v>54.768514313985406</v>
      </c>
      <c r="E94" s="35">
        <v>0.13676426811759734</v>
      </c>
      <c r="F94" s="23">
        <v>28.075532</v>
      </c>
      <c r="G94" s="30">
        <v>36.8196575869516</v>
      </c>
      <c r="H94" s="335">
        <v>0.00031382358696374624</v>
      </c>
      <c r="I94" s="23">
        <v>5.968143</v>
      </c>
      <c r="J94" s="30">
        <v>7.826921380865091</v>
      </c>
      <c r="K94" s="47">
        <v>0.012368650096086231</v>
      </c>
      <c r="N94" s="236"/>
      <c r="O94" s="237"/>
      <c r="P94" s="236"/>
      <c r="Q94" s="237"/>
    </row>
    <row r="95" spans="1:17" ht="12.75">
      <c r="A95" s="25" t="s">
        <v>188</v>
      </c>
      <c r="B95" s="26" t="s">
        <v>75</v>
      </c>
      <c r="C95" s="21">
        <v>49.588</v>
      </c>
      <c r="D95" s="29">
        <v>40.59432687978388</v>
      </c>
      <c r="E95" s="34">
        <v>0.15867934668317885</v>
      </c>
      <c r="F95" s="21">
        <v>40.641</v>
      </c>
      <c r="G95" s="29">
        <v>33.270025786910075</v>
      </c>
      <c r="H95" s="334">
        <v>0.12404580152671763</v>
      </c>
      <c r="I95" s="21">
        <v>29.7</v>
      </c>
      <c r="J95" s="29">
        <v>24.31337235479514</v>
      </c>
      <c r="K95" s="46">
        <v>0.042105263157894646</v>
      </c>
      <c r="N95" s="236"/>
      <c r="O95" s="237"/>
      <c r="P95" s="236"/>
      <c r="Q95" s="237"/>
    </row>
    <row r="96" spans="1:17" ht="12.75">
      <c r="A96" s="27" t="s">
        <v>189</v>
      </c>
      <c r="B96" s="28" t="s">
        <v>76</v>
      </c>
      <c r="C96" s="23">
        <v>23.348439</v>
      </c>
      <c r="D96" s="30">
        <v>39.19708033240876</v>
      </c>
      <c r="E96" s="35">
        <v>-0.10201029684216867</v>
      </c>
      <c r="F96" s="23">
        <v>18.306826</v>
      </c>
      <c r="G96" s="30">
        <v>30.73328068542096</v>
      </c>
      <c r="H96" s="335">
        <v>-0.06516409954996516</v>
      </c>
      <c r="I96" s="23">
        <v>16.006</v>
      </c>
      <c r="J96" s="30">
        <v>26.870681496117776</v>
      </c>
      <c r="K96" s="47">
        <v>-0.6430419268510259</v>
      </c>
      <c r="N96" s="236"/>
      <c r="O96" s="237"/>
      <c r="P96" s="236"/>
      <c r="Q96" s="237"/>
    </row>
    <row r="97" spans="1:17" ht="12.75">
      <c r="A97" s="25" t="s">
        <v>190</v>
      </c>
      <c r="B97" s="26" t="s">
        <v>77</v>
      </c>
      <c r="C97" s="21">
        <v>15.092477</v>
      </c>
      <c r="D97" s="29">
        <v>47.30893040371624</v>
      </c>
      <c r="E97" s="34">
        <v>-0.004657885043993226</v>
      </c>
      <c r="F97" s="21">
        <v>8.630638</v>
      </c>
      <c r="G97" s="29">
        <v>27.053627610740676</v>
      </c>
      <c r="H97" s="334">
        <v>-0.2179136548071694</v>
      </c>
      <c r="I97" s="21">
        <v>6.95311</v>
      </c>
      <c r="J97" s="29">
        <v>21.79524256219727</v>
      </c>
      <c r="K97" s="46">
        <v>0.018621447406973246</v>
      </c>
      <c r="N97" s="236"/>
      <c r="O97" s="237"/>
      <c r="P97" s="236"/>
      <c r="Q97" s="237"/>
    </row>
    <row r="98" spans="1:17" ht="12.75">
      <c r="A98" s="27" t="s">
        <v>191</v>
      </c>
      <c r="B98" s="28" t="s">
        <v>78</v>
      </c>
      <c r="C98" s="23">
        <v>134.703417</v>
      </c>
      <c r="D98" s="30">
        <v>41.28019281056841</v>
      </c>
      <c r="E98" s="35">
        <v>0.013173905174337364</v>
      </c>
      <c r="F98" s="23">
        <v>102.974374</v>
      </c>
      <c r="G98" s="30">
        <v>31.556749694535092</v>
      </c>
      <c r="H98" s="335">
        <v>-0.03368925534088296</v>
      </c>
      <c r="I98" s="23">
        <v>85.572102</v>
      </c>
      <c r="J98" s="30">
        <v>26.223780720912426</v>
      </c>
      <c r="K98" s="47">
        <v>0.03238308446217175</v>
      </c>
      <c r="N98" s="236"/>
      <c r="O98" s="237"/>
      <c r="P98" s="236"/>
      <c r="Q98" s="237"/>
    </row>
    <row r="99" spans="1:17" ht="12.75">
      <c r="A99" s="25" t="s">
        <v>192</v>
      </c>
      <c r="B99" s="26" t="s">
        <v>99</v>
      </c>
      <c r="C99" s="21">
        <v>304.668114</v>
      </c>
      <c r="D99" s="29">
        <v>48.9807480835595</v>
      </c>
      <c r="E99" s="34">
        <v>-0.11363864417229164</v>
      </c>
      <c r="F99" s="21">
        <v>195.13303</v>
      </c>
      <c r="G99" s="29">
        <v>31.37106033095297</v>
      </c>
      <c r="H99" s="334">
        <v>-0.04059770233281401</v>
      </c>
      <c r="I99" s="21">
        <v>121.343053</v>
      </c>
      <c r="J99" s="29">
        <v>19.508026070240515</v>
      </c>
      <c r="K99" s="46">
        <v>-0.30794591218372824</v>
      </c>
      <c r="N99" s="236"/>
      <c r="O99" s="237"/>
      <c r="P99" s="236"/>
      <c r="Q99" s="237"/>
    </row>
    <row r="100" spans="1:17" ht="12.75">
      <c r="A100" s="27" t="s">
        <v>193</v>
      </c>
      <c r="B100" s="28" t="s">
        <v>79</v>
      </c>
      <c r="C100" s="23">
        <v>264.616483</v>
      </c>
      <c r="D100" s="30">
        <v>72.85631345529696</v>
      </c>
      <c r="E100" s="35">
        <v>0.35762590974060604</v>
      </c>
      <c r="F100" s="23">
        <v>30.027646</v>
      </c>
      <c r="G100" s="30">
        <v>8.267450177322074</v>
      </c>
      <c r="H100" s="335">
        <v>-0.03646553112784401</v>
      </c>
      <c r="I100" s="23">
        <v>68.4806</v>
      </c>
      <c r="J100" s="30">
        <v>18.854623123408405</v>
      </c>
      <c r="K100" s="47">
        <v>0.10357614358083111</v>
      </c>
      <c r="N100" s="236"/>
      <c r="O100" s="237"/>
      <c r="P100" s="236"/>
      <c r="Q100" s="237"/>
    </row>
    <row r="101" spans="1:17" ht="12.75">
      <c r="A101" s="25" t="s">
        <v>194</v>
      </c>
      <c r="B101" s="26" t="s">
        <v>80</v>
      </c>
      <c r="C101" s="21">
        <v>207.240909</v>
      </c>
      <c r="D101" s="29">
        <v>65.19927671655039</v>
      </c>
      <c r="E101" s="34">
        <v>-0.00749732295080352</v>
      </c>
      <c r="F101" s="21">
        <v>70.520234</v>
      </c>
      <c r="G101" s="29">
        <v>22.186103471886838</v>
      </c>
      <c r="H101" s="334">
        <v>-0.002943766243288626</v>
      </c>
      <c r="I101" s="21">
        <v>38.108066</v>
      </c>
      <c r="J101" s="29">
        <v>11.989034174071131</v>
      </c>
      <c r="K101" s="46">
        <v>0.2497480044338627</v>
      </c>
      <c r="N101" s="236"/>
      <c r="O101" s="237"/>
      <c r="P101" s="236"/>
      <c r="Q101" s="237"/>
    </row>
    <row r="102" spans="1:17" ht="12.75">
      <c r="A102" s="27" t="s">
        <v>195</v>
      </c>
      <c r="B102" s="28" t="s">
        <v>81</v>
      </c>
      <c r="C102" s="23">
        <v>94.404793</v>
      </c>
      <c r="D102" s="30">
        <v>43.60204243397669</v>
      </c>
      <c r="E102" s="35">
        <v>0.20051279386002463</v>
      </c>
      <c r="F102" s="23">
        <v>49.267594</v>
      </c>
      <c r="G102" s="30">
        <v>22.754858688244102</v>
      </c>
      <c r="H102" s="335">
        <v>-0.1547312330961581</v>
      </c>
      <c r="I102" s="23">
        <v>72.368</v>
      </c>
      <c r="J102" s="30">
        <v>33.424072089878166</v>
      </c>
      <c r="K102" s="47">
        <v>-0.035080467739569854</v>
      </c>
      <c r="N102" s="236"/>
      <c r="O102" s="237"/>
      <c r="P102" s="236"/>
      <c r="Q102" s="237"/>
    </row>
    <row r="103" spans="1:17" ht="12.75">
      <c r="A103" s="25" t="s">
        <v>196</v>
      </c>
      <c r="B103" s="26" t="s">
        <v>82</v>
      </c>
      <c r="C103" s="21">
        <v>52.746906</v>
      </c>
      <c r="D103" s="29">
        <v>63.26922695163278</v>
      </c>
      <c r="E103" s="34">
        <v>-0.1314061626749543</v>
      </c>
      <c r="F103" s="21">
        <v>16.456909</v>
      </c>
      <c r="G103" s="29">
        <v>19.73984806698175</v>
      </c>
      <c r="H103" s="334">
        <v>-0.06634930574911768</v>
      </c>
      <c r="I103" s="21">
        <v>12.02416</v>
      </c>
      <c r="J103" s="29">
        <v>14.422823358449591</v>
      </c>
      <c r="K103" s="46">
        <v>-0.02401298701298704</v>
      </c>
      <c r="N103" s="236"/>
      <c r="O103" s="237"/>
      <c r="P103" s="236"/>
      <c r="Q103" s="237"/>
    </row>
    <row r="104" spans="1:17" ht="12.75">
      <c r="A104" s="27" t="s">
        <v>197</v>
      </c>
      <c r="B104" s="28" t="s">
        <v>83</v>
      </c>
      <c r="C104" s="23">
        <v>57.780835</v>
      </c>
      <c r="D104" s="30">
        <v>56.125814929616254</v>
      </c>
      <c r="E104" s="35">
        <v>0.3129844514256175</v>
      </c>
      <c r="F104" s="23">
        <v>16.100733</v>
      </c>
      <c r="G104" s="30">
        <v>15.63955869777869</v>
      </c>
      <c r="H104" s="336">
        <v>0.20852584423696774</v>
      </c>
      <c r="I104" s="23">
        <v>26.500674</v>
      </c>
      <c r="J104" s="30">
        <v>25.741613537327613</v>
      </c>
      <c r="K104" s="47">
        <v>-0.08859310073582716</v>
      </c>
      <c r="N104" s="236"/>
      <c r="O104" s="237"/>
      <c r="P104" s="236"/>
      <c r="Q104" s="237"/>
    </row>
    <row r="105" spans="1:17" ht="12.75">
      <c r="A105" s="25" t="s">
        <v>198</v>
      </c>
      <c r="B105" s="26" t="s">
        <v>84</v>
      </c>
      <c r="C105" s="21">
        <v>49.836118</v>
      </c>
      <c r="D105" s="29">
        <v>70.64853488985426</v>
      </c>
      <c r="E105" s="34">
        <v>0.25933107127995103</v>
      </c>
      <c r="F105" s="21">
        <v>13.978408</v>
      </c>
      <c r="G105" s="29">
        <v>19.81603072078403</v>
      </c>
      <c r="H105" s="334">
        <v>-0.23902199596668394</v>
      </c>
      <c r="I105" s="21">
        <v>5.380909</v>
      </c>
      <c r="J105" s="29">
        <v>7.628068807960339</v>
      </c>
      <c r="K105" s="46">
        <v>0.06078869524332409</v>
      </c>
      <c r="N105" s="236"/>
      <c r="O105" s="237"/>
      <c r="P105" s="236"/>
      <c r="Q105" s="237"/>
    </row>
    <row r="106" spans="1:17" ht="12.75">
      <c r="A106" s="27" t="s">
        <v>199</v>
      </c>
      <c r="B106" s="28" t="s">
        <v>100</v>
      </c>
      <c r="C106" s="23">
        <v>55.587</v>
      </c>
      <c r="D106" s="30">
        <v>36.11609231249025</v>
      </c>
      <c r="E106" s="35">
        <v>-0.365293049703696</v>
      </c>
      <c r="F106" s="23">
        <v>53.641</v>
      </c>
      <c r="G106" s="30">
        <v>34.851733458079934</v>
      </c>
      <c r="H106" s="336">
        <v>-0.12200671086013581</v>
      </c>
      <c r="I106" s="23">
        <v>44.2</v>
      </c>
      <c r="J106" s="30">
        <v>28.71770882062477</v>
      </c>
      <c r="K106" s="47">
        <v>-0.022167160745099723</v>
      </c>
      <c r="N106" s="236"/>
      <c r="O106" s="237"/>
      <c r="P106" s="236"/>
      <c r="Q106" s="237"/>
    </row>
    <row r="107" spans="1:17" ht="13.5" thickBot="1">
      <c r="A107" s="234" t="s">
        <v>347</v>
      </c>
      <c r="B107" s="218" t="s">
        <v>346</v>
      </c>
      <c r="C107" s="219">
        <v>29.446166</v>
      </c>
      <c r="D107" s="29">
        <v>45.0342447055238</v>
      </c>
      <c r="E107" s="34">
        <v>-0.3075792810904697</v>
      </c>
      <c r="F107" s="219">
        <v>27.999999</v>
      </c>
      <c r="G107" s="29">
        <v>42.82251233387808</v>
      </c>
      <c r="H107" s="334">
        <v>3.0671602940556992</v>
      </c>
      <c r="I107" s="219">
        <v>7.9</v>
      </c>
      <c r="J107" s="29">
        <v>12.082066411417975</v>
      </c>
      <c r="K107" s="46">
        <v>-0.0722019489866097</v>
      </c>
      <c r="N107" s="236"/>
      <c r="O107" s="237"/>
      <c r="P107" s="236"/>
      <c r="Q107" s="237"/>
    </row>
    <row r="108" spans="1:17" ht="12.75">
      <c r="A108" s="395" t="s">
        <v>201</v>
      </c>
      <c r="B108" s="396"/>
      <c r="C108" s="312">
        <v>6953.7766360000005</v>
      </c>
      <c r="D108" s="249">
        <v>47.67706360437702</v>
      </c>
      <c r="E108" s="36">
        <v>-0.027441574605939878</v>
      </c>
      <c r="F108" s="312">
        <v>4387.817303999998</v>
      </c>
      <c r="G108" s="249">
        <v>30.084119125162246</v>
      </c>
      <c r="H108" s="337">
        <v>-0.04818623890405915</v>
      </c>
      <c r="I108" s="312">
        <v>2913.0604329999983</v>
      </c>
      <c r="J108" s="249">
        <v>19.972768010481573</v>
      </c>
      <c r="K108" s="48">
        <v>0.013666077725322134</v>
      </c>
      <c r="N108" s="236"/>
      <c r="O108" s="237"/>
      <c r="P108" s="236"/>
      <c r="Q108" s="237"/>
    </row>
    <row r="109" spans="1:17" ht="12.75">
      <c r="A109" s="393" t="s">
        <v>229</v>
      </c>
      <c r="B109" s="394"/>
      <c r="C109" s="313">
        <v>245.39702499999999</v>
      </c>
      <c r="D109" s="250">
        <v>51.53701810804905</v>
      </c>
      <c r="E109" s="37">
        <v>-0.10573808220932857</v>
      </c>
      <c r="F109" s="313">
        <v>128.177049</v>
      </c>
      <c r="G109" s="250">
        <v>26.919083046541786</v>
      </c>
      <c r="H109" s="338">
        <v>0.09275226753660326</v>
      </c>
      <c r="I109" s="313">
        <v>96.00574300000001</v>
      </c>
      <c r="J109" s="250">
        <v>20.162631211473343</v>
      </c>
      <c r="K109" s="49">
        <v>-0.04172500939627244</v>
      </c>
      <c r="N109" s="236"/>
      <c r="O109" s="237"/>
      <c r="P109" s="236"/>
      <c r="Q109" s="237"/>
    </row>
    <row r="110" spans="1:17" ht="13.5" thickBot="1">
      <c r="A110" s="391" t="s">
        <v>291</v>
      </c>
      <c r="B110" s="392"/>
      <c r="C110" s="314">
        <v>7237.28019</v>
      </c>
      <c r="D110" s="251">
        <v>47.39334464065726</v>
      </c>
      <c r="E110" s="38">
        <v>-0.03265303268581288</v>
      </c>
      <c r="F110" s="314">
        <v>4676.265663999999</v>
      </c>
      <c r="G110" s="251">
        <v>30.62253559720532</v>
      </c>
      <c r="H110" s="339">
        <v>-0.04560978311431563</v>
      </c>
      <c r="I110" s="314">
        <v>3009.0661759999984</v>
      </c>
      <c r="J110" s="251">
        <v>19.70487622170015</v>
      </c>
      <c r="K110" s="50">
        <v>0.01180008511045516</v>
      </c>
      <c r="N110" s="236"/>
      <c r="O110" s="237"/>
      <c r="P110" s="236"/>
      <c r="Q110" s="237"/>
    </row>
    <row r="111" spans="1:10" ht="12.75">
      <c r="A111" s="300" t="str">
        <f>"Source : DGCL - DESL, Insee - Population totale en vigueur en  "&amp;Index!E2&amp;" (année de référence "&amp;Index!E2-3&amp;")"</f>
        <v>Source : DGCL - DESL, Insee - Population totale en vigueur en  2014 (année de référence 2011)</v>
      </c>
      <c r="C111" s="4"/>
      <c r="D111" s="5"/>
      <c r="F111" s="4"/>
      <c r="G111" s="5"/>
      <c r="I111" s="4"/>
      <c r="J111" s="5"/>
    </row>
    <row r="112" spans="1:11" ht="12.75">
      <c r="A112" s="300"/>
      <c r="C112" s="297"/>
      <c r="D112" s="297"/>
      <c r="E112" s="297"/>
      <c r="F112" s="297"/>
      <c r="G112" s="297"/>
      <c r="H112" s="297"/>
      <c r="I112" s="297"/>
      <c r="J112" s="297"/>
      <c r="K112" s="297"/>
    </row>
    <row r="113" spans="1:11" ht="6" customHeight="1">
      <c r="A113" s="300"/>
      <c r="C113" s="297"/>
      <c r="D113" s="297"/>
      <c r="E113" s="297"/>
      <c r="F113" s="297"/>
      <c r="G113" s="297"/>
      <c r="H113" s="297"/>
      <c r="I113" s="297"/>
      <c r="J113" s="297"/>
      <c r="K113" s="297"/>
    </row>
    <row r="114" spans="1:11" ht="7.5" customHeight="1">
      <c r="A114" s="300"/>
      <c r="B114" s="195"/>
      <c r="C114" s="297"/>
      <c r="D114" s="297"/>
      <c r="E114" s="297"/>
      <c r="F114" s="297"/>
      <c r="G114" s="297"/>
      <c r="H114" s="297"/>
      <c r="I114" s="297"/>
      <c r="J114" s="297"/>
      <c r="K114" s="297"/>
    </row>
    <row r="116" ht="14.25" customHeight="1"/>
    <row r="117" ht="14.25" customHeight="1"/>
  </sheetData>
  <sheetProtection/>
  <mergeCells count="10">
    <mergeCell ref="A110:B110"/>
    <mergeCell ref="A109:B109"/>
    <mergeCell ref="A108:B108"/>
    <mergeCell ref="C1:K1"/>
    <mergeCell ref="A1:B1"/>
    <mergeCell ref="A5:B6"/>
    <mergeCell ref="I5:K5"/>
    <mergeCell ref="C5:E5"/>
    <mergeCell ref="A3:K3"/>
    <mergeCell ref="F5:H5"/>
  </mergeCells>
  <conditionalFormatting sqref="O7:O110 Q9:Q110">
    <cfRule type="cellIs" priority="1" dxfId="1" operator="notBetween" stopIfTrue="1">
      <formula>0</formula>
      <formula>0.05</formula>
    </cfRule>
  </conditionalFormatting>
  <hyperlinks>
    <hyperlink ref="K2" location="Index!A1" display="Index"/>
  </hyperlinks>
  <printOptions/>
  <pageMargins left="0.5118110236220472" right="0.2362204724409449" top="1.062992125984252" bottom="0.5511811023622047" header="0.35" footer="0.31496062992125984"/>
  <pageSetup firstPageNumber="1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11" max="111" man="1"/>
  </colBreaks>
</worksheet>
</file>

<file path=xl/worksheets/sheet11.xml><?xml version="1.0" encoding="utf-8"?>
<worksheet xmlns="http://schemas.openxmlformats.org/spreadsheetml/2006/main" xmlns:r="http://schemas.openxmlformats.org/officeDocument/2006/relationships">
  <dimension ref="A1:P116"/>
  <sheetViews>
    <sheetView view="pageLayout" zoomScaleSheetLayoutView="85" workbookViewId="0" topLeftCell="A1">
      <selection activeCell="C1" sqref="C1:K1"/>
    </sheetView>
  </sheetViews>
  <sheetFormatPr defaultColWidth="11.421875" defaultRowHeight="12.75"/>
  <cols>
    <col min="1" max="1" width="3.57421875" style="2" bestFit="1" customWidth="1"/>
    <col min="2" max="2" width="17.8515625" style="2" bestFit="1" customWidth="1"/>
    <col min="3" max="3" width="9.8515625" style="2" customWidth="1"/>
    <col min="4" max="4" width="9.28125" style="2" customWidth="1"/>
    <col min="5" max="5" width="10.8515625" style="2" customWidth="1"/>
    <col min="6" max="8" width="11.00390625" style="2" customWidth="1"/>
    <col min="9" max="9" width="10.140625" style="2" customWidth="1"/>
    <col min="10" max="11" width="12.00390625" style="2" customWidth="1"/>
    <col min="12" max="16384" width="11.421875" style="2" customWidth="1"/>
  </cols>
  <sheetData>
    <row r="1" spans="1:13" ht="16.5" customHeight="1">
      <c r="A1" s="398" t="s">
        <v>367</v>
      </c>
      <c r="B1" s="398"/>
      <c r="C1" s="412" t="str">
        <f>CONCATENATE("Budgets primitifs des départements ",Index!E2)</f>
        <v>Budgets primitifs des départements 2014</v>
      </c>
      <c r="D1" s="412"/>
      <c r="E1" s="412"/>
      <c r="F1" s="412"/>
      <c r="G1" s="412"/>
      <c r="H1" s="412"/>
      <c r="I1" s="412"/>
      <c r="J1" s="412"/>
      <c r="K1" s="412"/>
      <c r="L1" s="9"/>
      <c r="M1" s="9"/>
    </row>
    <row r="2" spans="1:13" s="11" customFormat="1" ht="15" customHeight="1" thickBot="1">
      <c r="A2" s="12"/>
      <c r="B2" s="12"/>
      <c r="C2" s="10"/>
      <c r="D2" s="10"/>
      <c r="E2" s="10"/>
      <c r="F2" s="10"/>
      <c r="G2" s="10"/>
      <c r="H2" s="10"/>
      <c r="K2" s="132" t="s">
        <v>294</v>
      </c>
      <c r="M2" s="9"/>
    </row>
    <row r="3" spans="1:11" ht="22.5" customHeight="1" thickBot="1">
      <c r="A3" s="409" t="s">
        <v>254</v>
      </c>
      <c r="B3" s="410"/>
      <c r="C3" s="410"/>
      <c r="D3" s="410"/>
      <c r="E3" s="410"/>
      <c r="F3" s="410"/>
      <c r="G3" s="410"/>
      <c r="H3" s="410"/>
      <c r="I3" s="410"/>
      <c r="J3" s="410"/>
      <c r="K3" s="411"/>
    </row>
    <row r="4" spans="1:11" ht="9" customHeight="1" thickBot="1">
      <c r="A4" s="13"/>
      <c r="B4" s="14"/>
      <c r="C4" s="14"/>
      <c r="D4" s="15"/>
      <c r="E4" s="16"/>
      <c r="F4" s="18"/>
      <c r="G4" s="18"/>
      <c r="H4" s="18"/>
      <c r="I4" s="18"/>
      <c r="J4" s="14"/>
      <c r="K4" s="15"/>
    </row>
    <row r="5" spans="1:11" ht="30" customHeight="1">
      <c r="A5" s="399" t="s">
        <v>228</v>
      </c>
      <c r="B5" s="400"/>
      <c r="C5" s="413" t="s">
        <v>257</v>
      </c>
      <c r="D5" s="414"/>
      <c r="E5" s="414"/>
      <c r="F5" s="414"/>
      <c r="G5" s="414"/>
      <c r="H5" s="414"/>
      <c r="I5" s="414"/>
      <c r="J5" s="413" t="s">
        <v>385</v>
      </c>
      <c r="K5" s="438"/>
    </row>
    <row r="6" spans="1:11" ht="29.25" customHeight="1">
      <c r="A6" s="401"/>
      <c r="B6" s="402"/>
      <c r="C6" s="39" t="s">
        <v>234</v>
      </c>
      <c r="D6" s="8" t="s">
        <v>256</v>
      </c>
      <c r="E6" s="40" t="str">
        <f>CONCATENATE(Index!$E$2," / ",Index!$E$2-1)</f>
        <v>2014 / 2013</v>
      </c>
      <c r="F6" s="65" t="s">
        <v>258</v>
      </c>
      <c r="G6" s="66" t="s">
        <v>259</v>
      </c>
      <c r="H6" s="65" t="s">
        <v>386</v>
      </c>
      <c r="I6" s="66" t="s">
        <v>259</v>
      </c>
      <c r="J6" s="39" t="s">
        <v>234</v>
      </c>
      <c r="K6" s="67" t="s">
        <v>256</v>
      </c>
    </row>
    <row r="7" spans="1:16" ht="12.75" customHeight="1">
      <c r="A7" s="25" t="s">
        <v>102</v>
      </c>
      <c r="B7" s="26" t="s">
        <v>1</v>
      </c>
      <c r="C7" s="21">
        <v>38.495944</v>
      </c>
      <c r="D7" s="29">
        <v>40.26197935775691</v>
      </c>
      <c r="E7" s="41">
        <v>-0.06271371313724194</v>
      </c>
      <c r="F7" s="127">
        <v>10</v>
      </c>
      <c r="G7" s="62">
        <v>10.458758813073112</v>
      </c>
      <c r="H7" s="127">
        <v>2.3</v>
      </c>
      <c r="I7" s="62">
        <v>2.4055145270068157</v>
      </c>
      <c r="J7" s="21">
        <v>55.65</v>
      </c>
      <c r="K7" s="346">
        <v>58.20299279475187</v>
      </c>
      <c r="P7" s="236"/>
    </row>
    <row r="8" spans="1:16" ht="12.75" customHeight="1">
      <c r="A8" s="27" t="s">
        <v>103</v>
      </c>
      <c r="B8" s="28" t="s">
        <v>2</v>
      </c>
      <c r="C8" s="22">
        <v>26.839633</v>
      </c>
      <c r="D8" s="30">
        <v>39.60714399869926</v>
      </c>
      <c r="E8" s="42">
        <v>0.2820249335286775</v>
      </c>
      <c r="F8" s="126">
        <v>7.8</v>
      </c>
      <c r="G8" s="63">
        <v>11.510430235385641</v>
      </c>
      <c r="H8" s="126">
        <v>0.85</v>
      </c>
      <c r="I8" s="63">
        <v>1.2543417564202302</v>
      </c>
      <c r="J8" s="22">
        <v>39.25</v>
      </c>
      <c r="K8" s="347">
        <v>57.92107522293416</v>
      </c>
      <c r="P8" s="236"/>
    </row>
    <row r="9" spans="1:16" ht="12.75" customHeight="1">
      <c r="A9" s="25" t="s">
        <v>104</v>
      </c>
      <c r="B9" s="26" t="s">
        <v>3</v>
      </c>
      <c r="C9" s="21">
        <v>11.057938</v>
      </c>
      <c r="D9" s="29">
        <v>15.131677670195726</v>
      </c>
      <c r="E9" s="41">
        <v>-0.3685875993974769</v>
      </c>
      <c r="F9" s="127">
        <v>4.3</v>
      </c>
      <c r="G9" s="62">
        <v>5.8841181766294595</v>
      </c>
      <c r="H9" s="127">
        <v>2.6</v>
      </c>
      <c r="I9" s="62">
        <v>3.557838897496883</v>
      </c>
      <c r="J9" s="21">
        <v>58.672147</v>
      </c>
      <c r="K9" s="346">
        <v>80.28694107548272</v>
      </c>
      <c r="P9" s="236"/>
    </row>
    <row r="10" spans="1:16" ht="12.75" customHeight="1">
      <c r="A10" s="27" t="s">
        <v>105</v>
      </c>
      <c r="B10" s="28" t="s">
        <v>85</v>
      </c>
      <c r="C10" s="23">
        <v>13.092742</v>
      </c>
      <c r="D10" s="30">
        <v>25.22443358490384</v>
      </c>
      <c r="E10" s="42">
        <v>0.048835791760056146</v>
      </c>
      <c r="F10" s="128">
        <v>4</v>
      </c>
      <c r="G10" s="64">
        <v>7.706386816422056</v>
      </c>
      <c r="H10" s="128">
        <v>1.5</v>
      </c>
      <c r="I10" s="64">
        <v>2.889895056158271</v>
      </c>
      <c r="J10" s="23">
        <v>37.5</v>
      </c>
      <c r="K10" s="347">
        <v>72.24737640395678</v>
      </c>
      <c r="P10" s="236"/>
    </row>
    <row r="11" spans="1:16" ht="12.75" customHeight="1">
      <c r="A11" s="25" t="s">
        <v>106</v>
      </c>
      <c r="B11" s="26" t="s">
        <v>4</v>
      </c>
      <c r="C11" s="21">
        <v>12.776716</v>
      </c>
      <c r="D11" s="29">
        <v>35.33863110196139</v>
      </c>
      <c r="E11" s="41">
        <v>-0.12668699361483748</v>
      </c>
      <c r="F11" s="127">
        <v>3</v>
      </c>
      <c r="G11" s="62">
        <v>8.29758549112966</v>
      </c>
      <c r="H11" s="127">
        <v>1.192347</v>
      </c>
      <c r="I11" s="62">
        <v>3.297867055863992</v>
      </c>
      <c r="J11" s="21">
        <v>21.851496</v>
      </c>
      <c r="K11" s="346">
        <v>60.43821872302594</v>
      </c>
      <c r="P11" s="236"/>
    </row>
    <row r="12" spans="1:16" ht="12.75" customHeight="1">
      <c r="A12" s="27" t="s">
        <v>107</v>
      </c>
      <c r="B12" s="28" t="s">
        <v>5</v>
      </c>
      <c r="C12" s="23">
        <v>27.884895</v>
      </c>
      <c r="D12" s="30">
        <v>23.95609536082474</v>
      </c>
      <c r="E12" s="42">
        <v>-0.3652888804589203</v>
      </c>
      <c r="F12" s="128">
        <v>15</v>
      </c>
      <c r="G12" s="64">
        <v>12.886597938144329</v>
      </c>
      <c r="H12" s="128">
        <v>1</v>
      </c>
      <c r="I12" s="64">
        <v>0.8591065292096219</v>
      </c>
      <c r="J12" s="23">
        <v>83</v>
      </c>
      <c r="K12" s="347">
        <v>71.30584192439862</v>
      </c>
      <c r="P12" s="236"/>
    </row>
    <row r="13" spans="1:16" ht="12.75" customHeight="1">
      <c r="A13" s="25" t="s">
        <v>108</v>
      </c>
      <c r="B13" s="26" t="s">
        <v>6</v>
      </c>
      <c r="C13" s="21">
        <v>25.279208</v>
      </c>
      <c r="D13" s="29">
        <v>46.96958377048961</v>
      </c>
      <c r="E13" s="41">
        <v>0.09179969253300935</v>
      </c>
      <c r="F13" s="127">
        <v>8.1</v>
      </c>
      <c r="G13" s="62">
        <v>15.050061241672042</v>
      </c>
      <c r="H13" s="127">
        <v>2</v>
      </c>
      <c r="I13" s="62">
        <v>3.716064504116554</v>
      </c>
      <c r="J13" s="21">
        <v>27.5053</v>
      </c>
      <c r="K13" s="346">
        <v>51.105734502538525</v>
      </c>
      <c r="P13" s="236"/>
    </row>
    <row r="14" spans="1:16" ht="12.75" customHeight="1">
      <c r="A14" s="27" t="s">
        <v>109</v>
      </c>
      <c r="B14" s="28" t="s">
        <v>86</v>
      </c>
      <c r="C14" s="23">
        <v>9.983444</v>
      </c>
      <c r="D14" s="30">
        <v>15.420914154632747</v>
      </c>
      <c r="E14" s="42">
        <v>0.04967861790506167</v>
      </c>
      <c r="F14" s="128">
        <v>4</v>
      </c>
      <c r="G14" s="64">
        <v>6.178594943641792</v>
      </c>
      <c r="H14" s="128">
        <v>1.4</v>
      </c>
      <c r="I14" s="64">
        <v>2.162508230274627</v>
      </c>
      <c r="J14" s="23">
        <v>42</v>
      </c>
      <c r="K14" s="347">
        <v>64.87524690823882</v>
      </c>
      <c r="P14" s="236"/>
    </row>
    <row r="15" spans="1:16" ht="12.75" customHeight="1">
      <c r="A15" s="25" t="s">
        <v>110</v>
      </c>
      <c r="B15" s="26" t="s">
        <v>7</v>
      </c>
      <c r="C15" s="21">
        <v>7.545216</v>
      </c>
      <c r="D15" s="29">
        <v>18.69284769689527</v>
      </c>
      <c r="E15" s="41">
        <v>0.031178557566679643</v>
      </c>
      <c r="F15" s="127">
        <v>2.7</v>
      </c>
      <c r="G15" s="62">
        <v>6.689097937238275</v>
      </c>
      <c r="H15" s="127">
        <v>2.1</v>
      </c>
      <c r="I15" s="62">
        <v>5.202631728963103</v>
      </c>
      <c r="J15" s="21">
        <v>32.208971</v>
      </c>
      <c r="K15" s="346">
        <v>79.79591165802496</v>
      </c>
      <c r="P15" s="236"/>
    </row>
    <row r="16" spans="1:16" ht="12.75" customHeight="1">
      <c r="A16" s="27" t="s">
        <v>111</v>
      </c>
      <c r="B16" s="28" t="s">
        <v>87</v>
      </c>
      <c r="C16" s="23">
        <v>16.998836</v>
      </c>
      <c r="D16" s="30">
        <v>37.01972223550668</v>
      </c>
      <c r="E16" s="42">
        <v>0.023319804520493648</v>
      </c>
      <c r="F16" s="128">
        <v>5</v>
      </c>
      <c r="G16" s="64">
        <v>10.888899168009704</v>
      </c>
      <c r="H16" s="128">
        <v>1</v>
      </c>
      <c r="I16" s="64">
        <v>2.177779833601941</v>
      </c>
      <c r="J16" s="23">
        <v>7.7</v>
      </c>
      <c r="K16" s="347">
        <v>16.768904718734944</v>
      </c>
      <c r="P16" s="236"/>
    </row>
    <row r="17" spans="1:16" ht="12.75" customHeight="1">
      <c r="A17" s="25" t="s">
        <v>112</v>
      </c>
      <c r="B17" s="26" t="s">
        <v>8</v>
      </c>
      <c r="C17" s="21">
        <v>17.236058</v>
      </c>
      <c r="D17" s="29">
        <v>48.77691642744758</v>
      </c>
      <c r="E17" s="41">
        <v>-0.10176383263929933</v>
      </c>
      <c r="F17" s="127">
        <v>5.987938</v>
      </c>
      <c r="G17" s="62">
        <v>16.94547276405879</v>
      </c>
      <c r="H17" s="127">
        <v>2.9</v>
      </c>
      <c r="I17" s="62">
        <v>8.206810260188146</v>
      </c>
      <c r="J17" s="21">
        <v>18</v>
      </c>
      <c r="K17" s="346">
        <v>50.93882230461608</v>
      </c>
      <c r="P17" s="236"/>
    </row>
    <row r="18" spans="1:16" ht="12.75" customHeight="1">
      <c r="A18" s="27" t="s">
        <v>113</v>
      </c>
      <c r="B18" s="28" t="s">
        <v>9</v>
      </c>
      <c r="C18" s="23">
        <v>10.658438</v>
      </c>
      <c r="D18" s="30">
        <v>36.660482198641496</v>
      </c>
      <c r="E18" s="42">
        <v>-0.21881867487540307</v>
      </c>
      <c r="F18" s="128">
        <v>7</v>
      </c>
      <c r="G18" s="64">
        <v>24.07701535539171</v>
      </c>
      <c r="H18" s="128">
        <v>1.6</v>
      </c>
      <c r="I18" s="64">
        <v>5.503317795518105</v>
      </c>
      <c r="J18" s="23">
        <v>16.004</v>
      </c>
      <c r="K18" s="347">
        <v>55.04693624966984</v>
      </c>
      <c r="P18" s="236"/>
    </row>
    <row r="19" spans="1:16" ht="12.75" customHeight="1">
      <c r="A19" s="25" t="s">
        <v>114</v>
      </c>
      <c r="B19" s="26" t="s">
        <v>10</v>
      </c>
      <c r="C19" s="21">
        <v>39.521533</v>
      </c>
      <c r="D19" s="29">
        <v>10.042985282842784</v>
      </c>
      <c r="E19" s="41">
        <v>-0.2100380875995802</v>
      </c>
      <c r="F19" s="127">
        <v>23</v>
      </c>
      <c r="G19" s="62">
        <v>5.844628079214034</v>
      </c>
      <c r="H19" s="127">
        <v>0.5</v>
      </c>
      <c r="I19" s="62">
        <v>0.12705713215682682</v>
      </c>
      <c r="J19" s="21">
        <v>348.883488</v>
      </c>
      <c r="K19" s="346">
        <v>88.6562708843014</v>
      </c>
      <c r="P19" s="236"/>
    </row>
    <row r="20" spans="1:16" ht="12.75" customHeight="1">
      <c r="A20" s="27" t="s">
        <v>115</v>
      </c>
      <c r="B20" s="28" t="s">
        <v>11</v>
      </c>
      <c r="C20" s="23">
        <v>31.395564</v>
      </c>
      <c r="D20" s="30">
        <v>29.209927657812834</v>
      </c>
      <c r="E20" s="42">
        <v>0.053759745214566834</v>
      </c>
      <c r="F20" s="128">
        <v>10.638492</v>
      </c>
      <c r="G20" s="64">
        <v>9.897881806111862</v>
      </c>
      <c r="H20" s="128">
        <v>2.2</v>
      </c>
      <c r="I20" s="64">
        <v>2.0468446066835506</v>
      </c>
      <c r="J20" s="23">
        <v>70</v>
      </c>
      <c r="K20" s="347">
        <v>65.12687384902206</v>
      </c>
      <c r="P20" s="236"/>
    </row>
    <row r="21" spans="1:16" ht="12.75" customHeight="1">
      <c r="A21" s="25" t="s">
        <v>116</v>
      </c>
      <c r="B21" s="26" t="s">
        <v>12</v>
      </c>
      <c r="C21" s="21">
        <v>10.753101</v>
      </c>
      <c r="D21" s="29">
        <v>43.99606809036436</v>
      </c>
      <c r="E21" s="41">
        <v>0.06537019607066075</v>
      </c>
      <c r="F21" s="127">
        <v>2.2</v>
      </c>
      <c r="G21" s="62">
        <v>9.00124994629936</v>
      </c>
      <c r="H21" s="127">
        <v>3.2</v>
      </c>
      <c r="I21" s="62">
        <v>13.092727194617254</v>
      </c>
      <c r="J21" s="21">
        <v>12.679583</v>
      </c>
      <c r="K21" s="346">
        <v>51.87822536265831</v>
      </c>
      <c r="P21" s="236"/>
    </row>
    <row r="22" spans="1:16" ht="12.75" customHeight="1">
      <c r="A22" s="27" t="s">
        <v>117</v>
      </c>
      <c r="B22" s="28" t="s">
        <v>13</v>
      </c>
      <c r="C22" s="23">
        <v>7.500532</v>
      </c>
      <c r="D22" s="30">
        <v>11.761613581435807</v>
      </c>
      <c r="E22" s="174">
        <v>-0.12040899253514747</v>
      </c>
      <c r="F22" s="128">
        <v>4</v>
      </c>
      <c r="G22" s="64">
        <v>6.272415653415416</v>
      </c>
      <c r="H22" s="128">
        <v>0.5</v>
      </c>
      <c r="I22" s="64">
        <v>0.784051956676927</v>
      </c>
      <c r="J22" s="23">
        <v>52.515008</v>
      </c>
      <c r="K22" s="347">
        <v>82.34898955460895</v>
      </c>
      <c r="P22" s="236"/>
    </row>
    <row r="23" spans="1:16" ht="12.75" customHeight="1">
      <c r="A23" s="25" t="s">
        <v>118</v>
      </c>
      <c r="B23" s="26" t="s">
        <v>88</v>
      </c>
      <c r="C23" s="21">
        <v>19.99671</v>
      </c>
      <c r="D23" s="29">
        <v>20.43097027315593</v>
      </c>
      <c r="E23" s="41">
        <v>0.07764026502240573</v>
      </c>
      <c r="F23" s="127">
        <v>6.2</v>
      </c>
      <c r="G23" s="62">
        <v>6.334642833424437</v>
      </c>
      <c r="H23" s="127">
        <v>2</v>
      </c>
      <c r="I23" s="62">
        <v>2.043433172072399</v>
      </c>
      <c r="J23" s="21">
        <v>68.16</v>
      </c>
      <c r="K23" s="346">
        <v>69.64020250422736</v>
      </c>
      <c r="P23" s="236"/>
    </row>
    <row r="24" spans="1:16" ht="12.75" customHeight="1">
      <c r="A24" s="27" t="s">
        <v>119</v>
      </c>
      <c r="B24" s="28" t="s">
        <v>89</v>
      </c>
      <c r="C24" s="23">
        <v>12.292983</v>
      </c>
      <c r="D24" s="30">
        <v>28.7902425463603</v>
      </c>
      <c r="E24" s="42">
        <v>-0.06574580726916579</v>
      </c>
      <c r="F24" s="128">
        <v>4</v>
      </c>
      <c r="G24" s="64">
        <v>9.3680248468123</v>
      </c>
      <c r="H24" s="128">
        <v>1.3385</v>
      </c>
      <c r="I24" s="64">
        <v>3.1347753143645662</v>
      </c>
      <c r="J24" s="23">
        <v>29.173481</v>
      </c>
      <c r="K24" s="347">
        <v>68.32447371900163</v>
      </c>
      <c r="P24" s="236"/>
    </row>
    <row r="25" spans="1:16" ht="12.75" customHeight="1">
      <c r="A25" s="25" t="s">
        <v>120</v>
      </c>
      <c r="B25" s="26" t="s">
        <v>90</v>
      </c>
      <c r="C25" s="21">
        <v>7.025035</v>
      </c>
      <c r="D25" s="29">
        <v>22.376261087143238</v>
      </c>
      <c r="E25" s="41">
        <v>0.04186295736629031</v>
      </c>
      <c r="F25" s="127">
        <v>2.1</v>
      </c>
      <c r="G25" s="62">
        <v>6.6889557536725155</v>
      </c>
      <c r="H25" s="127">
        <v>2.3</v>
      </c>
      <c r="I25" s="62">
        <v>7.325999158784183</v>
      </c>
      <c r="J25" s="21">
        <v>24</v>
      </c>
      <c r="K25" s="346">
        <v>76.44520861340017</v>
      </c>
      <c r="P25" s="236"/>
    </row>
    <row r="26" spans="1:16" ht="12.75" customHeight="1">
      <c r="A26" s="27" t="s">
        <v>225</v>
      </c>
      <c r="B26" s="28" t="s">
        <v>14</v>
      </c>
      <c r="C26" s="23">
        <v>25.108542</v>
      </c>
      <c r="D26" s="30">
        <v>72.55012938713223</v>
      </c>
      <c r="E26" s="42">
        <v>-0.07972203132645383</v>
      </c>
      <c r="F26" s="128">
        <v>5.2</v>
      </c>
      <c r="G26" s="64">
        <v>15.025192335464466</v>
      </c>
      <c r="H26" s="128">
        <v>1.8</v>
      </c>
      <c r="I26" s="64">
        <v>5.201028116122314</v>
      </c>
      <c r="J26" s="23">
        <v>9.5</v>
      </c>
      <c r="K26" s="347">
        <v>27.449870612867773</v>
      </c>
      <c r="P26" s="236"/>
    </row>
    <row r="27" spans="1:16" ht="12.75" customHeight="1">
      <c r="A27" s="25" t="s">
        <v>226</v>
      </c>
      <c r="B27" s="26" t="s">
        <v>15</v>
      </c>
      <c r="C27" s="21">
        <v>14.11564</v>
      </c>
      <c r="D27" s="29">
        <v>66.84921697850504</v>
      </c>
      <c r="E27" s="41">
        <v>-0.2635574286730449</v>
      </c>
      <c r="F27" s="127">
        <v>4</v>
      </c>
      <c r="G27" s="62">
        <v>18.943304583711413</v>
      </c>
      <c r="H27" s="127">
        <v>1.4</v>
      </c>
      <c r="I27" s="62">
        <v>6.6301566042989935</v>
      </c>
      <c r="J27" s="21">
        <v>6.6</v>
      </c>
      <c r="K27" s="346">
        <v>31.256452563123826</v>
      </c>
      <c r="P27" s="236"/>
    </row>
    <row r="28" spans="1:16" ht="12.75" customHeight="1">
      <c r="A28" s="27" t="s">
        <v>121</v>
      </c>
      <c r="B28" s="28" t="s">
        <v>16</v>
      </c>
      <c r="C28" s="23">
        <v>13.646576</v>
      </c>
      <c r="D28" s="30">
        <v>11.901248919952303</v>
      </c>
      <c r="E28" s="42">
        <v>-0.1448587381427474</v>
      </c>
      <c r="F28" s="128">
        <v>6.5</v>
      </c>
      <c r="G28" s="64">
        <v>5.668683337101554</v>
      </c>
      <c r="H28" s="128">
        <v>2</v>
      </c>
      <c r="I28" s="64">
        <v>1.744210257569709</v>
      </c>
      <c r="J28" s="23">
        <v>93.99903</v>
      </c>
      <c r="K28" s="347">
        <v>81.97703616380142</v>
      </c>
      <c r="P28" s="236"/>
    </row>
    <row r="29" spans="1:16" ht="12.75" customHeight="1">
      <c r="A29" s="25" t="s">
        <v>122</v>
      </c>
      <c r="B29" s="26" t="s">
        <v>91</v>
      </c>
      <c r="C29" s="21">
        <v>17.903984</v>
      </c>
      <c r="D29" s="29">
        <v>30.91157458563536</v>
      </c>
      <c r="E29" s="41">
        <v>0.06975586433351655</v>
      </c>
      <c r="F29" s="127">
        <v>6.5</v>
      </c>
      <c r="G29" s="62">
        <v>11.222375690607734</v>
      </c>
      <c r="H29" s="127">
        <v>0.9</v>
      </c>
      <c r="I29" s="62">
        <v>1.5538674033149171</v>
      </c>
      <c r="J29" s="21">
        <v>39.3</v>
      </c>
      <c r="K29" s="346">
        <v>67.85220994475138</v>
      </c>
      <c r="P29" s="236"/>
    </row>
    <row r="30" spans="1:16" ht="12.75" customHeight="1">
      <c r="A30" s="27" t="s">
        <v>123</v>
      </c>
      <c r="B30" s="28" t="s">
        <v>17</v>
      </c>
      <c r="C30" s="23">
        <v>12.250051</v>
      </c>
      <c r="D30" s="30">
        <v>48.725793971574404</v>
      </c>
      <c r="E30" s="42">
        <v>0.09170760181801962</v>
      </c>
      <c r="F30" s="128">
        <v>3.14069</v>
      </c>
      <c r="G30" s="64">
        <v>12.492406265784856</v>
      </c>
      <c r="H30" s="128">
        <v>3.5</v>
      </c>
      <c r="I30" s="64">
        <v>13.921597461146115</v>
      </c>
      <c r="J30" s="23">
        <v>12.43</v>
      </c>
      <c r="K30" s="347">
        <v>49.44155898344177</v>
      </c>
      <c r="P30" s="236"/>
    </row>
    <row r="31" spans="1:16" ht="12.75" customHeight="1">
      <c r="A31" s="25" t="s">
        <v>124</v>
      </c>
      <c r="B31" s="26" t="s">
        <v>92</v>
      </c>
      <c r="C31" s="21">
        <v>27.316412</v>
      </c>
      <c r="D31" s="29">
        <v>35.8573018002638</v>
      </c>
      <c r="E31" s="41">
        <v>0.03134589553291178</v>
      </c>
      <c r="F31" s="127">
        <v>9.25</v>
      </c>
      <c r="G31" s="62">
        <v>12.142152551090534</v>
      </c>
      <c r="H31" s="127">
        <v>2.9</v>
      </c>
      <c r="I31" s="62">
        <v>3.806728907909465</v>
      </c>
      <c r="J31" s="21">
        <v>40.0001</v>
      </c>
      <c r="K31" s="346">
        <v>52.506736892851514</v>
      </c>
      <c r="P31" s="236"/>
    </row>
    <row r="32" spans="1:16" ht="12.75" customHeight="1">
      <c r="A32" s="27" t="s">
        <v>125</v>
      </c>
      <c r="B32" s="28" t="s">
        <v>18</v>
      </c>
      <c r="C32" s="23">
        <v>16.062727</v>
      </c>
      <c r="D32" s="30">
        <v>24.830605875070972</v>
      </c>
      <c r="E32" s="42">
        <v>-0.16149671334847582</v>
      </c>
      <c r="F32" s="128">
        <v>7.9</v>
      </c>
      <c r="G32" s="64">
        <v>12.212234349314453</v>
      </c>
      <c r="H32" s="128">
        <v>1.75</v>
      </c>
      <c r="I32" s="64">
        <v>2.7052417862405433</v>
      </c>
      <c r="J32" s="23">
        <v>40.5</v>
      </c>
      <c r="K32" s="347">
        <v>62.60702419585258</v>
      </c>
      <c r="P32" s="236"/>
    </row>
    <row r="33" spans="1:16" ht="12.75" customHeight="1">
      <c r="A33" s="25" t="s">
        <v>126</v>
      </c>
      <c r="B33" s="26" t="s">
        <v>93</v>
      </c>
      <c r="C33" s="21">
        <v>17.347387</v>
      </c>
      <c r="D33" s="29">
        <v>21.986548795944234</v>
      </c>
      <c r="E33" s="41">
        <v>-0.10208627388299141</v>
      </c>
      <c r="F33" s="127">
        <v>10.7</v>
      </c>
      <c r="G33" s="62">
        <v>13.56147021546261</v>
      </c>
      <c r="H33" s="127">
        <v>1.3</v>
      </c>
      <c r="I33" s="62">
        <v>1.6476552598225602</v>
      </c>
      <c r="J33" s="21">
        <v>50</v>
      </c>
      <c r="K33" s="346">
        <v>63.371356147021544</v>
      </c>
      <c r="P33" s="236"/>
    </row>
    <row r="34" spans="1:16" ht="12.75" customHeight="1">
      <c r="A34" s="27" t="s">
        <v>127</v>
      </c>
      <c r="B34" s="28" t="s">
        <v>19</v>
      </c>
      <c r="C34" s="23">
        <v>26.985177</v>
      </c>
      <c r="D34" s="30">
        <v>27.79602083901963</v>
      </c>
      <c r="E34" s="42">
        <v>0.205799461918033</v>
      </c>
      <c r="F34" s="128">
        <v>7.5</v>
      </c>
      <c r="G34" s="64">
        <v>7.7253581213362885</v>
      </c>
      <c r="H34" s="128">
        <v>1</v>
      </c>
      <c r="I34" s="64">
        <v>1.030047749511505</v>
      </c>
      <c r="J34" s="23">
        <v>66.591146</v>
      </c>
      <c r="K34" s="347">
        <v>68.59206007469206</v>
      </c>
      <c r="P34" s="236"/>
    </row>
    <row r="35" spans="1:16" ht="12.75" customHeight="1">
      <c r="A35" s="25" t="s">
        <v>128</v>
      </c>
      <c r="B35" s="26" t="s">
        <v>20</v>
      </c>
      <c r="C35" s="21">
        <v>12.724745</v>
      </c>
      <c r="D35" s="29">
        <v>19.5226425691214</v>
      </c>
      <c r="E35" s="41">
        <v>-0.0021391115746889344</v>
      </c>
      <c r="F35" s="127">
        <v>5</v>
      </c>
      <c r="G35" s="62">
        <v>7.671133122558212</v>
      </c>
      <c r="H35" s="127">
        <v>2</v>
      </c>
      <c r="I35" s="62">
        <v>3.068453249023285</v>
      </c>
      <c r="J35" s="21">
        <v>34</v>
      </c>
      <c r="K35" s="346">
        <v>52.16370523339584</v>
      </c>
      <c r="P35" s="236"/>
    </row>
    <row r="36" spans="1:16" ht="12.75" customHeight="1">
      <c r="A36" s="27" t="s">
        <v>129</v>
      </c>
      <c r="B36" s="28" t="s">
        <v>21</v>
      </c>
      <c r="C36" s="23">
        <v>29.705608</v>
      </c>
      <c r="D36" s="30">
        <v>32.243346370790135</v>
      </c>
      <c r="E36" s="42">
        <v>0.27928109190187933</v>
      </c>
      <c r="F36" s="128">
        <v>7.5</v>
      </c>
      <c r="G36" s="64">
        <v>8.140722040798694</v>
      </c>
      <c r="H36" s="128">
        <v>3.5</v>
      </c>
      <c r="I36" s="64">
        <v>3.7990036190393908</v>
      </c>
      <c r="J36" s="23">
        <v>58</v>
      </c>
      <c r="K36" s="347">
        <v>62.9549171155099</v>
      </c>
      <c r="P36" s="236"/>
    </row>
    <row r="37" spans="1:16" ht="12.75" customHeight="1">
      <c r="A37" s="25" t="s">
        <v>130</v>
      </c>
      <c r="B37" s="26" t="s">
        <v>22</v>
      </c>
      <c r="C37" s="21">
        <v>26.694754</v>
      </c>
      <c r="D37" s="29">
        <v>19.236236477474897</v>
      </c>
      <c r="E37" s="41">
        <v>-0.17983004213613984</v>
      </c>
      <c r="F37" s="127">
        <v>10</v>
      </c>
      <c r="G37" s="62">
        <v>7.205998780687358</v>
      </c>
      <c r="H37" s="127">
        <v>2</v>
      </c>
      <c r="I37" s="62">
        <v>1.4411997561374716</v>
      </c>
      <c r="J37" s="21">
        <v>109.8</v>
      </c>
      <c r="K37" s="346">
        <v>79.12186661194718</v>
      </c>
      <c r="P37" s="236"/>
    </row>
    <row r="38" spans="1:16" ht="12.75" customHeight="1">
      <c r="A38" s="27" t="s">
        <v>131</v>
      </c>
      <c r="B38" s="28" t="s">
        <v>23</v>
      </c>
      <c r="C38" s="23">
        <v>26.872454</v>
      </c>
      <c r="D38" s="30">
        <v>25.03068680363446</v>
      </c>
      <c r="E38" s="42">
        <v>-0.046132108329051236</v>
      </c>
      <c r="F38" s="128">
        <v>13.5</v>
      </c>
      <c r="G38" s="64">
        <v>12.574745568419809</v>
      </c>
      <c r="H38" s="128">
        <v>4</v>
      </c>
      <c r="I38" s="64">
        <v>3.7258505387910548</v>
      </c>
      <c r="J38" s="23">
        <v>68</v>
      </c>
      <c r="K38" s="347">
        <v>63.339459159447934</v>
      </c>
      <c r="P38" s="236"/>
    </row>
    <row r="39" spans="1:16" ht="12.75" customHeight="1">
      <c r="A39" s="25" t="s">
        <v>132</v>
      </c>
      <c r="B39" s="26" t="s">
        <v>24</v>
      </c>
      <c r="C39" s="21">
        <v>10.327311</v>
      </c>
      <c r="D39" s="29">
        <v>40.19554757126487</v>
      </c>
      <c r="E39" s="41">
        <v>-0.11215789513049568</v>
      </c>
      <c r="F39" s="127">
        <v>2.85</v>
      </c>
      <c r="G39" s="62">
        <v>11.092656217877517</v>
      </c>
      <c r="H39" s="127">
        <v>1.8</v>
      </c>
      <c r="I39" s="62">
        <v>7.005888137606853</v>
      </c>
      <c r="J39" s="21">
        <v>14</v>
      </c>
      <c r="K39" s="346">
        <v>54.490241070275516</v>
      </c>
      <c r="P39" s="236"/>
    </row>
    <row r="40" spans="1:16" ht="12.75" customHeight="1">
      <c r="A40" s="27" t="s">
        <v>133</v>
      </c>
      <c r="B40" s="28" t="s">
        <v>25</v>
      </c>
      <c r="C40" s="23">
        <v>32.704422</v>
      </c>
      <c r="D40" s="30">
        <v>12.89653473668198</v>
      </c>
      <c r="E40" s="42">
        <v>-0.1297738356511391</v>
      </c>
      <c r="F40" s="128">
        <v>19</v>
      </c>
      <c r="G40" s="64">
        <v>7.492386197712274</v>
      </c>
      <c r="H40" s="128">
        <v>0.9</v>
      </c>
      <c r="I40" s="64">
        <v>0.35490250410216034</v>
      </c>
      <c r="J40" s="23">
        <v>216.05</v>
      </c>
      <c r="K40" s="347">
        <v>85.19631779030193</v>
      </c>
      <c r="P40" s="236"/>
    </row>
    <row r="41" spans="1:16" ht="12.75" customHeight="1">
      <c r="A41" s="25" t="s">
        <v>134</v>
      </c>
      <c r="B41" s="26" t="s">
        <v>26</v>
      </c>
      <c r="C41" s="21">
        <v>40.761985</v>
      </c>
      <c r="D41" s="29">
        <v>24.12640962456234</v>
      </c>
      <c r="E41" s="41">
        <v>-0.11021286618436554</v>
      </c>
      <c r="F41" s="127">
        <v>24</v>
      </c>
      <c r="G41" s="62">
        <v>14.20524125578026</v>
      </c>
      <c r="H41" s="127">
        <v>2.1</v>
      </c>
      <c r="I41" s="62">
        <v>1.2429586098807728</v>
      </c>
      <c r="J41" s="21">
        <v>116.823327</v>
      </c>
      <c r="K41" s="346">
        <v>69.14598101407951</v>
      </c>
      <c r="P41" s="236"/>
    </row>
    <row r="42" spans="1:16" ht="12.75" customHeight="1">
      <c r="A42" s="27" t="s">
        <v>135</v>
      </c>
      <c r="B42" s="28" t="s">
        <v>27</v>
      </c>
      <c r="C42" s="23">
        <v>19.889436</v>
      </c>
      <c r="D42" s="30">
        <v>17.185737607284512</v>
      </c>
      <c r="E42" s="42">
        <v>0.06689721025557072</v>
      </c>
      <c r="F42" s="128">
        <v>9.7</v>
      </c>
      <c r="G42" s="64">
        <v>8.381416888375306</v>
      </c>
      <c r="H42" s="128">
        <v>2</v>
      </c>
      <c r="I42" s="64">
        <v>1.7281271934794444</v>
      </c>
      <c r="J42" s="23">
        <v>90.476829</v>
      </c>
      <c r="K42" s="347">
        <v>78.1777342873448</v>
      </c>
      <c r="P42" s="236"/>
    </row>
    <row r="43" spans="1:16" ht="12.75" customHeight="1">
      <c r="A43" s="25" t="s">
        <v>136</v>
      </c>
      <c r="B43" s="26" t="s">
        <v>28</v>
      </c>
      <c r="C43" s="21">
        <v>15.355113</v>
      </c>
      <c r="D43" s="29">
        <v>36.397551637327844</v>
      </c>
      <c r="E43" s="41">
        <v>-0.23536581612881735</v>
      </c>
      <c r="F43" s="127">
        <v>4.7</v>
      </c>
      <c r="G43" s="62">
        <v>11.140816267222577</v>
      </c>
      <c r="H43" s="127">
        <v>1.9</v>
      </c>
      <c r="I43" s="62">
        <v>4.503734235685722</v>
      </c>
      <c r="J43" s="21">
        <v>26</v>
      </c>
      <c r="K43" s="346">
        <v>61.63004743569937</v>
      </c>
      <c r="P43" s="236"/>
    </row>
    <row r="44" spans="1:16" ht="12.75" customHeight="1">
      <c r="A44" s="27" t="s">
        <v>137</v>
      </c>
      <c r="B44" s="28" t="s">
        <v>29</v>
      </c>
      <c r="C44" s="23">
        <v>15.535319</v>
      </c>
      <c r="D44" s="30">
        <v>23.28200327760714</v>
      </c>
      <c r="E44" s="42">
        <v>-0.04254300533015576</v>
      </c>
      <c r="F44" s="128">
        <v>6.5</v>
      </c>
      <c r="G44" s="64">
        <v>9.741223936531101</v>
      </c>
      <c r="H44" s="128">
        <v>0.5</v>
      </c>
      <c r="I44" s="64">
        <v>0.7493249181947002</v>
      </c>
      <c r="J44" s="23">
        <v>47.817855</v>
      </c>
      <c r="K44" s="347">
        <v>71.66222057224206</v>
      </c>
      <c r="P44" s="236"/>
    </row>
    <row r="45" spans="1:16" ht="12.75" customHeight="1">
      <c r="A45" s="25" t="s">
        <v>138</v>
      </c>
      <c r="B45" s="26" t="s">
        <v>30</v>
      </c>
      <c r="C45" s="21">
        <v>36.901591</v>
      </c>
      <c r="D45" s="29">
        <v>28.221273387610935</v>
      </c>
      <c r="E45" s="41">
        <v>-0.05427858342165437</v>
      </c>
      <c r="F45" s="127">
        <v>19</v>
      </c>
      <c r="G45" s="62">
        <v>14.530652468740648</v>
      </c>
      <c r="H45" s="127">
        <v>3.5</v>
      </c>
      <c r="I45" s="62">
        <v>2.6766991389785404</v>
      </c>
      <c r="J45" s="21">
        <v>72</v>
      </c>
      <c r="K45" s="346">
        <v>55.06352514470141</v>
      </c>
      <c r="P45" s="236"/>
    </row>
    <row r="46" spans="1:16" ht="12.75" customHeight="1">
      <c r="A46" s="27" t="s">
        <v>139</v>
      </c>
      <c r="B46" s="28" t="s">
        <v>94</v>
      </c>
      <c r="C46" s="23">
        <v>13.745025</v>
      </c>
      <c r="D46" s="30">
        <v>32.751285238394736</v>
      </c>
      <c r="E46" s="42">
        <v>0.0728033717731078</v>
      </c>
      <c r="F46" s="128">
        <v>5.2</v>
      </c>
      <c r="G46" s="64">
        <v>12.39042367981525</v>
      </c>
      <c r="H46" s="128">
        <v>1.5</v>
      </c>
      <c r="I46" s="64">
        <v>3.574160676869784</v>
      </c>
      <c r="J46" s="23">
        <v>27.0008</v>
      </c>
      <c r="K46" s="347">
        <v>64.33679840268377</v>
      </c>
      <c r="P46" s="236"/>
    </row>
    <row r="47" spans="1:16" ht="12.75" customHeight="1">
      <c r="A47" s="25" t="s">
        <v>140</v>
      </c>
      <c r="B47" s="26" t="s">
        <v>31</v>
      </c>
      <c r="C47" s="21">
        <v>12.3891</v>
      </c>
      <c r="D47" s="29">
        <v>18.480436760691536</v>
      </c>
      <c r="E47" s="41">
        <v>0.009048705000814339</v>
      </c>
      <c r="F47" s="127">
        <v>7.6</v>
      </c>
      <c r="G47" s="62">
        <v>11.336684616417308</v>
      </c>
      <c r="H47" s="127">
        <v>2</v>
      </c>
      <c r="I47" s="62">
        <v>2.9833380569519234</v>
      </c>
      <c r="J47" s="21">
        <v>53.828</v>
      </c>
      <c r="K47" s="346">
        <v>80.29356046480407</v>
      </c>
      <c r="P47" s="236"/>
    </row>
    <row r="48" spans="1:16" ht="12.75" customHeight="1">
      <c r="A48" s="27" t="s">
        <v>141</v>
      </c>
      <c r="B48" s="28" t="s">
        <v>32</v>
      </c>
      <c r="C48" s="23">
        <v>9.674758</v>
      </c>
      <c r="D48" s="30">
        <v>25.586339858564173</v>
      </c>
      <c r="E48" s="42">
        <v>0.20185568675192722</v>
      </c>
      <c r="F48" s="128">
        <v>5</v>
      </c>
      <c r="G48" s="64">
        <v>13.223245407566871</v>
      </c>
      <c r="H48" s="128">
        <v>0.67</v>
      </c>
      <c r="I48" s="64">
        <v>1.7719148846139607</v>
      </c>
      <c r="J48" s="23">
        <v>24.33</v>
      </c>
      <c r="K48" s="347">
        <v>64.34431215322039</v>
      </c>
      <c r="P48" s="236"/>
    </row>
    <row r="49" spans="1:16" ht="12.75" customHeight="1">
      <c r="A49" s="25" t="s">
        <v>142</v>
      </c>
      <c r="B49" s="26" t="s">
        <v>33</v>
      </c>
      <c r="C49" s="21">
        <v>15.46125</v>
      </c>
      <c r="D49" s="29">
        <v>24.762861913361014</v>
      </c>
      <c r="E49" s="41">
        <v>-0.06983215016243538</v>
      </c>
      <c r="F49" s="127">
        <v>7.5</v>
      </c>
      <c r="G49" s="62">
        <v>12.012060108348782</v>
      </c>
      <c r="H49" s="127">
        <v>3.5</v>
      </c>
      <c r="I49" s="62">
        <v>5.605628050562765</v>
      </c>
      <c r="J49" s="21">
        <v>45</v>
      </c>
      <c r="K49" s="346">
        <v>72.07236065009269</v>
      </c>
      <c r="P49" s="236"/>
    </row>
    <row r="50" spans="1:16" ht="12.75" customHeight="1">
      <c r="A50" s="27" t="s">
        <v>143</v>
      </c>
      <c r="B50" s="28" t="s">
        <v>34</v>
      </c>
      <c r="C50" s="23">
        <v>7.641709</v>
      </c>
      <c r="D50" s="30">
        <v>35.31844707166017</v>
      </c>
      <c r="E50" s="42">
        <v>-0.1692633339834243</v>
      </c>
      <c r="F50" s="128">
        <v>3.3</v>
      </c>
      <c r="G50" s="64">
        <v>15.251938452050261</v>
      </c>
      <c r="H50" s="128">
        <v>1.6</v>
      </c>
      <c r="I50" s="64">
        <v>7.394879249478917</v>
      </c>
      <c r="J50" s="23">
        <v>13</v>
      </c>
      <c r="K50" s="347">
        <v>60.08339390201619</v>
      </c>
      <c r="P50" s="236"/>
    </row>
    <row r="51" spans="1:16" ht="12.75" customHeight="1">
      <c r="A51" s="25" t="s">
        <v>144</v>
      </c>
      <c r="B51" s="26" t="s">
        <v>35</v>
      </c>
      <c r="C51" s="21">
        <v>32.363</v>
      </c>
      <c r="D51" s="29">
        <v>18.434028404181717</v>
      </c>
      <c r="E51" s="41">
        <v>-0.1269204082051082</v>
      </c>
      <c r="F51" s="127">
        <v>17</v>
      </c>
      <c r="G51" s="62">
        <v>9.683233410718696</v>
      </c>
      <c r="H51" s="127">
        <v>2.5</v>
      </c>
      <c r="I51" s="62">
        <v>1.424004913340985</v>
      </c>
      <c r="J51" s="21">
        <v>139.784192</v>
      </c>
      <c r="K51" s="346">
        <v>79.62135048615983</v>
      </c>
      <c r="P51" s="236"/>
    </row>
    <row r="52" spans="1:16" ht="12.75" customHeight="1">
      <c r="A52" s="27" t="s">
        <v>145</v>
      </c>
      <c r="B52" s="28" t="s">
        <v>95</v>
      </c>
      <c r="C52" s="23">
        <v>24.042454</v>
      </c>
      <c r="D52" s="30">
        <v>21.122037828941505</v>
      </c>
      <c r="E52" s="42">
        <v>0.11347041268300462</v>
      </c>
      <c r="F52" s="128">
        <v>9.5</v>
      </c>
      <c r="G52" s="64">
        <v>8.34604318573072</v>
      </c>
      <c r="H52" s="128">
        <v>0.67</v>
      </c>
      <c r="I52" s="64">
        <v>0.5886156773094297</v>
      </c>
      <c r="J52" s="23">
        <v>79.48731</v>
      </c>
      <c r="K52" s="347">
        <v>69.83205494500686</v>
      </c>
      <c r="P52" s="236"/>
    </row>
    <row r="53" spans="1:16" ht="12.75" customHeight="1">
      <c r="A53" s="25" t="s">
        <v>146</v>
      </c>
      <c r="B53" s="26" t="s">
        <v>36</v>
      </c>
      <c r="C53" s="21">
        <v>11.452952</v>
      </c>
      <c r="D53" s="29">
        <v>32.83942568928388</v>
      </c>
      <c r="E53" s="41">
        <v>-0.19444435066301602</v>
      </c>
      <c r="F53" s="127">
        <v>4.5</v>
      </c>
      <c r="G53" s="62">
        <v>12.902997899736022</v>
      </c>
      <c r="H53" s="127">
        <v>1.5</v>
      </c>
      <c r="I53" s="62">
        <v>4.300999299912007</v>
      </c>
      <c r="J53" s="21">
        <v>20.444</v>
      </c>
      <c r="K53" s="346">
        <v>58.61975312493405</v>
      </c>
      <c r="P53" s="236"/>
    </row>
    <row r="54" spans="1:16" ht="12.75" customHeight="1">
      <c r="A54" s="27" t="s">
        <v>147</v>
      </c>
      <c r="B54" s="28" t="s">
        <v>37</v>
      </c>
      <c r="C54" s="23">
        <v>7.096991</v>
      </c>
      <c r="D54" s="30">
        <v>16.426017984487313</v>
      </c>
      <c r="E54" s="42">
        <v>-0.07744793462858235</v>
      </c>
      <c r="F54" s="128">
        <v>3.701701</v>
      </c>
      <c r="G54" s="64">
        <v>8.567603819589833</v>
      </c>
      <c r="H54" s="128">
        <v>0.7</v>
      </c>
      <c r="I54" s="64">
        <v>1.6201531873354662</v>
      </c>
      <c r="J54" s="23">
        <v>35</v>
      </c>
      <c r="K54" s="347">
        <v>81.00765936677331</v>
      </c>
      <c r="P54" s="236"/>
    </row>
    <row r="55" spans="1:16" ht="12.75" customHeight="1">
      <c r="A55" s="25" t="s">
        <v>148</v>
      </c>
      <c r="B55" s="26" t="s">
        <v>38</v>
      </c>
      <c r="C55" s="21">
        <v>12.130945</v>
      </c>
      <c r="D55" s="29">
        <v>31.95888347573863</v>
      </c>
      <c r="E55" s="41">
        <v>-0.23221867088607595</v>
      </c>
      <c r="F55" s="127">
        <v>2.201028</v>
      </c>
      <c r="G55" s="62">
        <v>5.7985917320405</v>
      </c>
      <c r="H55" s="127">
        <v>5</v>
      </c>
      <c r="I55" s="62">
        <v>13.172462440369909</v>
      </c>
      <c r="J55" s="21">
        <v>25.82703</v>
      </c>
      <c r="K55" s="346">
        <v>68.04111652426138</v>
      </c>
      <c r="P55" s="236"/>
    </row>
    <row r="56" spans="1:16" ht="12.75" customHeight="1">
      <c r="A56" s="27" t="s">
        <v>149</v>
      </c>
      <c r="B56" s="28" t="s">
        <v>39</v>
      </c>
      <c r="C56" s="23">
        <v>17.632637</v>
      </c>
      <c r="D56" s="30">
        <v>32.26672528340926</v>
      </c>
      <c r="E56" s="42">
        <v>0.07614507171193141</v>
      </c>
      <c r="F56" s="128">
        <v>6.4</v>
      </c>
      <c r="G56" s="64">
        <v>11.71163688186964</v>
      </c>
      <c r="H56" s="128">
        <v>0.8</v>
      </c>
      <c r="I56" s="64">
        <v>1.463954610233705</v>
      </c>
      <c r="J56" s="23">
        <v>28.5</v>
      </c>
      <c r="K56" s="347">
        <v>52.153382989575746</v>
      </c>
      <c r="P56" s="236"/>
    </row>
    <row r="57" spans="1:16" ht="12.75" customHeight="1">
      <c r="A57" s="25" t="s">
        <v>150</v>
      </c>
      <c r="B57" s="26" t="s">
        <v>40</v>
      </c>
      <c r="C57" s="21">
        <v>15.547858</v>
      </c>
      <c r="D57" s="29">
        <v>22.645456879032537</v>
      </c>
      <c r="E57" s="41">
        <v>-0.08863936506633918</v>
      </c>
      <c r="F57" s="127">
        <v>7.7</v>
      </c>
      <c r="G57" s="62">
        <v>11.21505084292322</v>
      </c>
      <c r="H57" s="127">
        <v>2</v>
      </c>
      <c r="I57" s="62">
        <v>2.9130002189410966</v>
      </c>
      <c r="J57" s="21">
        <v>51.533758</v>
      </c>
      <c r="K57" s="346">
        <v>75.05892416842875</v>
      </c>
      <c r="P57" s="236"/>
    </row>
    <row r="58" spans="1:16" ht="12.75" customHeight="1">
      <c r="A58" s="27" t="s">
        <v>151</v>
      </c>
      <c r="B58" s="28" t="s">
        <v>96</v>
      </c>
      <c r="C58" s="23">
        <v>10.239778</v>
      </c>
      <c r="D58" s="30">
        <v>18.74667486460909</v>
      </c>
      <c r="E58" s="42">
        <v>-0.1806195354780229</v>
      </c>
      <c r="F58" s="128">
        <v>5</v>
      </c>
      <c r="G58" s="64">
        <v>9.153848288805232</v>
      </c>
      <c r="H58" s="128">
        <v>1</v>
      </c>
      <c r="I58" s="64">
        <v>1.8307696577610462</v>
      </c>
      <c r="J58" s="23">
        <v>39.980515</v>
      </c>
      <c r="K58" s="347">
        <v>73.19511376366037</v>
      </c>
      <c r="P58" s="236"/>
    </row>
    <row r="59" spans="1:16" ht="12.75" customHeight="1">
      <c r="A59" s="25" t="s">
        <v>152</v>
      </c>
      <c r="B59" s="26" t="s">
        <v>41</v>
      </c>
      <c r="C59" s="21">
        <v>29.893623</v>
      </c>
      <c r="D59" s="29">
        <v>70.51947017964717</v>
      </c>
      <c r="E59" s="41">
        <v>-0.05643998719767285</v>
      </c>
      <c r="F59" s="127">
        <v>7.2</v>
      </c>
      <c r="G59" s="62">
        <v>16.984899598602002</v>
      </c>
      <c r="H59" s="127">
        <v>2.5</v>
      </c>
      <c r="I59" s="62">
        <v>5.897534582847917</v>
      </c>
      <c r="J59" s="21">
        <v>10.500084</v>
      </c>
      <c r="K59" s="346">
        <v>24.769843405123236</v>
      </c>
      <c r="P59" s="236"/>
    </row>
    <row r="60" spans="1:16" ht="12.75" customHeight="1">
      <c r="A60" s="27" t="s">
        <v>153</v>
      </c>
      <c r="B60" s="28" t="s">
        <v>42</v>
      </c>
      <c r="C60" s="23">
        <v>15.983331</v>
      </c>
      <c r="D60" s="30">
        <v>43.30480246355683</v>
      </c>
      <c r="E60" s="42">
        <v>-0.030597383582967264</v>
      </c>
      <c r="F60" s="128">
        <v>4.7</v>
      </c>
      <c r="G60" s="64">
        <v>12.734052218446651</v>
      </c>
      <c r="H60" s="128">
        <v>4.4</v>
      </c>
      <c r="I60" s="64">
        <v>11.921240374716014</v>
      </c>
      <c r="J60" s="23">
        <v>19</v>
      </c>
      <c r="K60" s="347">
        <v>51.47808343627369</v>
      </c>
      <c r="P60" s="236"/>
    </row>
    <row r="61" spans="1:16" ht="12.75" customHeight="1">
      <c r="A61" s="25" t="s">
        <v>154</v>
      </c>
      <c r="B61" s="26" t="s">
        <v>43</v>
      </c>
      <c r="C61" s="21">
        <v>16.767</v>
      </c>
      <c r="D61" s="29">
        <v>20.274486094316806</v>
      </c>
      <c r="E61" s="41">
        <v>0.06547454509060069</v>
      </c>
      <c r="F61" s="127">
        <v>7.2</v>
      </c>
      <c r="G61" s="62">
        <v>8.706166868198308</v>
      </c>
      <c r="H61" s="127">
        <v>1</v>
      </c>
      <c r="I61" s="62">
        <v>1.2091898428053205</v>
      </c>
      <c r="J61" s="21">
        <v>65</v>
      </c>
      <c r="K61" s="346">
        <v>78.59733978234583</v>
      </c>
      <c r="P61" s="236"/>
    </row>
    <row r="62" spans="1:16" ht="12.75" customHeight="1">
      <c r="A62" s="27" t="s">
        <v>155</v>
      </c>
      <c r="B62" s="28" t="s">
        <v>44</v>
      </c>
      <c r="C62" s="23">
        <v>12.686548</v>
      </c>
      <c r="D62" s="30">
        <v>44.016271369443324</v>
      </c>
      <c r="E62" s="42">
        <v>0.43712607138354276</v>
      </c>
      <c r="F62" s="128">
        <v>3.583867</v>
      </c>
      <c r="G62" s="64">
        <v>12.43430935065967</v>
      </c>
      <c r="H62" s="128">
        <v>1.52</v>
      </c>
      <c r="I62" s="64">
        <v>5.273675114897594</v>
      </c>
      <c r="J62" s="23">
        <v>13.221972</v>
      </c>
      <c r="K62" s="347">
        <v>45.87393730675841</v>
      </c>
      <c r="P62" s="236"/>
    </row>
    <row r="63" spans="1:16" ht="12.75" customHeight="1">
      <c r="A63" s="25" t="s">
        <v>156</v>
      </c>
      <c r="B63" s="26" t="s">
        <v>45</v>
      </c>
      <c r="C63" s="21">
        <v>21.843</v>
      </c>
      <c r="D63" s="29">
        <v>19.978418405666968</v>
      </c>
      <c r="E63" s="41">
        <v>0.07896904441121144</v>
      </c>
      <c r="F63" s="127">
        <v>9.5</v>
      </c>
      <c r="G63" s="62">
        <v>8.689052550191649</v>
      </c>
      <c r="H63" s="127">
        <v>6</v>
      </c>
      <c r="I63" s="62">
        <v>5.487822663278936</v>
      </c>
      <c r="J63" s="21">
        <v>86.230479</v>
      </c>
      <c r="K63" s="346">
        <v>78.86959615359973</v>
      </c>
      <c r="P63" s="236"/>
    </row>
    <row r="64" spans="1:16" ht="12.75" customHeight="1">
      <c r="A64" s="27" t="s">
        <v>157</v>
      </c>
      <c r="B64" s="28" t="s">
        <v>46</v>
      </c>
      <c r="C64" s="23">
        <v>36.445641</v>
      </c>
      <c r="D64" s="30">
        <v>28.81828822821425</v>
      </c>
      <c r="E64" s="42">
        <v>0.14242341783565404</v>
      </c>
      <c r="F64" s="128">
        <v>18.027</v>
      </c>
      <c r="G64" s="64">
        <v>14.25430497682887</v>
      </c>
      <c r="H64" s="128">
        <v>2.5</v>
      </c>
      <c r="I64" s="64">
        <v>1.976799381043555</v>
      </c>
      <c r="J64" s="23">
        <v>79.899714</v>
      </c>
      <c r="K64" s="347">
        <v>63.178282072302835</v>
      </c>
      <c r="P64" s="236"/>
    </row>
    <row r="65" spans="1:16" ht="12.75" customHeight="1">
      <c r="A65" s="25" t="s">
        <v>158</v>
      </c>
      <c r="B65" s="26" t="s">
        <v>47</v>
      </c>
      <c r="C65" s="21">
        <v>7.722608</v>
      </c>
      <c r="D65" s="29">
        <v>21.602783557710083</v>
      </c>
      <c r="E65" s="41">
        <v>-0.1500183201647174</v>
      </c>
      <c r="F65" s="127">
        <v>2.5</v>
      </c>
      <c r="G65" s="62">
        <v>6.993357541166819</v>
      </c>
      <c r="H65" s="127">
        <v>1.6</v>
      </c>
      <c r="I65" s="62">
        <v>4.475748826346764</v>
      </c>
      <c r="J65" s="21">
        <v>27.75</v>
      </c>
      <c r="K65" s="346">
        <v>77.62626870695169</v>
      </c>
      <c r="P65" s="236"/>
    </row>
    <row r="66" spans="1:16" ht="12.75" customHeight="1">
      <c r="A66" s="27" t="s">
        <v>159</v>
      </c>
      <c r="B66" s="28" t="s">
        <v>48</v>
      </c>
      <c r="C66" s="23">
        <v>58.92329</v>
      </c>
      <c r="D66" s="30">
        <v>15.51307227192634</v>
      </c>
      <c r="E66" s="42">
        <v>-0.15331533975032352</v>
      </c>
      <c r="F66" s="128">
        <v>39.6</v>
      </c>
      <c r="G66" s="64">
        <v>10.425718963898369</v>
      </c>
      <c r="H66" s="128">
        <v>1.7</v>
      </c>
      <c r="I66" s="64">
        <v>0.4475687433996774</v>
      </c>
      <c r="J66" s="23">
        <v>299.87</v>
      </c>
      <c r="K66" s="347">
        <v>78.94849357838898</v>
      </c>
      <c r="P66" s="236"/>
    </row>
    <row r="67" spans="1:16" ht="12.75" customHeight="1">
      <c r="A67" s="25" t="s">
        <v>160</v>
      </c>
      <c r="B67" s="26" t="s">
        <v>49</v>
      </c>
      <c r="C67" s="21">
        <v>24.283737</v>
      </c>
      <c r="D67" s="29">
        <v>14.95257487433334</v>
      </c>
      <c r="E67" s="41">
        <v>-0.09039910426340148</v>
      </c>
      <c r="F67" s="127">
        <v>10.2</v>
      </c>
      <c r="G67" s="62">
        <v>6.280592798307776</v>
      </c>
      <c r="H67" s="127">
        <v>2.05</v>
      </c>
      <c r="I67" s="62">
        <v>1.2622760035814646</v>
      </c>
      <c r="J67" s="21">
        <v>136.9</v>
      </c>
      <c r="K67" s="346">
        <v>84.29540726356221</v>
      </c>
      <c r="P67" s="236"/>
    </row>
    <row r="68" spans="1:16" ht="12.75" customHeight="1">
      <c r="A68" s="27" t="s">
        <v>161</v>
      </c>
      <c r="B68" s="28" t="s">
        <v>50</v>
      </c>
      <c r="C68" s="23">
        <v>19.134803</v>
      </c>
      <c r="D68" s="30">
        <v>37.97823470465183</v>
      </c>
      <c r="E68" s="42">
        <v>0.07083966950307352</v>
      </c>
      <c r="F68" s="128">
        <v>8</v>
      </c>
      <c r="G68" s="64">
        <v>15.878181637784023</v>
      </c>
      <c r="H68" s="128">
        <v>2.25</v>
      </c>
      <c r="I68" s="64">
        <v>4.465738585626757</v>
      </c>
      <c r="J68" s="23">
        <v>30.01</v>
      </c>
      <c r="K68" s="347">
        <v>59.56302886873732</v>
      </c>
      <c r="L68" s="2" t="s">
        <v>336</v>
      </c>
      <c r="P68" s="236"/>
    </row>
    <row r="69" spans="1:16" ht="12.75" customHeight="1">
      <c r="A69" s="25" t="s">
        <v>162</v>
      </c>
      <c r="B69" s="26" t="s">
        <v>51</v>
      </c>
      <c r="C69" s="21">
        <v>37.3878</v>
      </c>
      <c r="D69" s="29">
        <v>15.17411470501297</v>
      </c>
      <c r="E69" s="41">
        <v>-0.2167180596057533</v>
      </c>
      <c r="F69" s="127">
        <v>22.3</v>
      </c>
      <c r="G69" s="62">
        <v>9.05061966528625</v>
      </c>
      <c r="H69" s="127">
        <v>1</v>
      </c>
      <c r="I69" s="62">
        <v>0.4058573840935538</v>
      </c>
      <c r="J69" s="21">
        <v>199</v>
      </c>
      <c r="K69" s="346">
        <v>80.76561943461721</v>
      </c>
      <c r="P69" s="236"/>
    </row>
    <row r="70" spans="1:16" ht="12.75" customHeight="1">
      <c r="A70" s="27" t="s">
        <v>163</v>
      </c>
      <c r="B70" s="28" t="s">
        <v>52</v>
      </c>
      <c r="C70" s="23">
        <v>25.501198</v>
      </c>
      <c r="D70" s="30">
        <v>23.844740591975942</v>
      </c>
      <c r="E70" s="42">
        <v>0.009014547723552369</v>
      </c>
      <c r="F70" s="128">
        <v>0.01</v>
      </c>
      <c r="G70" s="64">
        <v>0.009350439376211245</v>
      </c>
      <c r="H70" s="128">
        <v>3.4</v>
      </c>
      <c r="I70" s="64">
        <v>3.1791493879118233</v>
      </c>
      <c r="J70" s="23">
        <v>79.719251</v>
      </c>
      <c r="K70" s="347">
        <v>74.54100235924676</v>
      </c>
      <c r="P70" s="236"/>
    </row>
    <row r="71" spans="1:16" ht="12.75" customHeight="1">
      <c r="A71" s="25" t="s">
        <v>164</v>
      </c>
      <c r="B71" s="26" t="s">
        <v>53</v>
      </c>
      <c r="C71" s="21">
        <v>26.681136</v>
      </c>
      <c r="D71" s="29">
        <v>23.3544186394358</v>
      </c>
      <c r="E71" s="41">
        <v>0.03233305113046292</v>
      </c>
      <c r="F71" s="127">
        <v>11.7</v>
      </c>
      <c r="G71" s="62">
        <v>10.24119430602201</v>
      </c>
      <c r="H71" s="127">
        <v>3.7</v>
      </c>
      <c r="I71" s="62">
        <v>3.2386682848103794</v>
      </c>
      <c r="J71" s="21">
        <v>82.492268</v>
      </c>
      <c r="K71" s="346">
        <v>72.20678165234544</v>
      </c>
      <c r="P71" s="236"/>
    </row>
    <row r="72" spans="1:16" ht="12.75" customHeight="1">
      <c r="A72" s="27" t="s">
        <v>165</v>
      </c>
      <c r="B72" s="28" t="s">
        <v>97</v>
      </c>
      <c r="C72" s="23">
        <v>27.673862</v>
      </c>
      <c r="D72" s="30">
        <v>65.51213480217541</v>
      </c>
      <c r="E72" s="42">
        <v>0.6445898464938815</v>
      </c>
      <c r="F72" s="128">
        <v>6</v>
      </c>
      <c r="G72" s="64">
        <v>14.203756917377575</v>
      </c>
      <c r="H72" s="128">
        <v>0.8</v>
      </c>
      <c r="I72" s="64">
        <v>1.8938342556503434</v>
      </c>
      <c r="J72" s="23">
        <v>12</v>
      </c>
      <c r="K72" s="347">
        <v>28.40751383475515</v>
      </c>
      <c r="P72" s="236"/>
    </row>
    <row r="73" spans="1:16" ht="12.75" customHeight="1">
      <c r="A73" s="25" t="s">
        <v>166</v>
      </c>
      <c r="B73" s="26" t="s">
        <v>54</v>
      </c>
      <c r="C73" s="21">
        <v>22.334735</v>
      </c>
      <c r="D73" s="29">
        <v>27.362922017895546</v>
      </c>
      <c r="E73" s="41">
        <v>-0.01859114065757339</v>
      </c>
      <c r="F73" s="127">
        <v>8</v>
      </c>
      <c r="G73" s="62">
        <v>9.801028583646252</v>
      </c>
      <c r="H73" s="127">
        <v>1.4</v>
      </c>
      <c r="I73" s="62">
        <v>1.715180002138094</v>
      </c>
      <c r="J73" s="21">
        <v>55</v>
      </c>
      <c r="K73" s="346">
        <v>67.38207151256799</v>
      </c>
      <c r="P73" s="236"/>
    </row>
    <row r="74" spans="1:16" ht="12.75" customHeight="1">
      <c r="A74" s="27" t="s">
        <v>167</v>
      </c>
      <c r="B74" s="28" t="s">
        <v>55</v>
      </c>
      <c r="C74" s="23">
        <v>31.247012</v>
      </c>
      <c r="D74" s="30">
        <v>22.391848192285156</v>
      </c>
      <c r="E74" s="42">
        <v>-0.11109645741905605</v>
      </c>
      <c r="F74" s="128">
        <v>11.64</v>
      </c>
      <c r="G74" s="64">
        <v>8.34131317766317</v>
      </c>
      <c r="H74" s="128">
        <v>2.25</v>
      </c>
      <c r="I74" s="64">
        <v>1.6123672379503553</v>
      </c>
      <c r="J74" s="23">
        <v>96.8</v>
      </c>
      <c r="K74" s="347">
        <v>69.36762161493083</v>
      </c>
      <c r="P74" s="236"/>
    </row>
    <row r="75" spans="1:16" ht="12.75" customHeight="1">
      <c r="A75" s="25" t="s">
        <v>168</v>
      </c>
      <c r="B75" s="26" t="s">
        <v>56</v>
      </c>
      <c r="C75" s="21">
        <v>25.9982</v>
      </c>
      <c r="D75" s="29">
        <v>23.27523346294985</v>
      </c>
      <c r="E75" s="41">
        <v>-0.20510638323893582</v>
      </c>
      <c r="F75" s="127">
        <v>11</v>
      </c>
      <c r="G75" s="62">
        <v>9.84789593481273</v>
      </c>
      <c r="H75" s="127">
        <v>0.4</v>
      </c>
      <c r="I75" s="62">
        <v>0.3581053067204629</v>
      </c>
      <c r="J75" s="21">
        <v>70</v>
      </c>
      <c r="K75" s="346">
        <v>62.668428676081014</v>
      </c>
      <c r="P75" s="236"/>
    </row>
    <row r="76" spans="1:16" ht="12.75" customHeight="1">
      <c r="A76" s="27" t="s">
        <v>169</v>
      </c>
      <c r="B76" s="28" t="s">
        <v>57</v>
      </c>
      <c r="C76" s="23">
        <v>35.510016</v>
      </c>
      <c r="D76" s="30">
        <v>20.48299810690691</v>
      </c>
      <c r="E76" s="42">
        <v>-0.16244065767365945</v>
      </c>
      <c r="F76" s="128">
        <v>23.5</v>
      </c>
      <c r="G76" s="64">
        <v>13.55534324491187</v>
      </c>
      <c r="H76" s="128">
        <v>1.3</v>
      </c>
      <c r="I76" s="64">
        <v>0.7498700518461884</v>
      </c>
      <c r="J76" s="23">
        <v>115.746908</v>
      </c>
      <c r="K76" s="347">
        <v>66.76549223307386</v>
      </c>
      <c r="P76" s="236"/>
    </row>
    <row r="77" spans="1:16" ht="12.75" customHeight="1">
      <c r="A77" s="25" t="s">
        <v>170</v>
      </c>
      <c r="B77" s="26" t="s">
        <v>58</v>
      </c>
      <c r="C77" s="21">
        <v>12.852756</v>
      </c>
      <c r="D77" s="29">
        <v>37.64515024721556</v>
      </c>
      <c r="E77" s="41">
        <v>-0.3130591888802946</v>
      </c>
      <c r="F77" s="127">
        <v>5.5</v>
      </c>
      <c r="G77" s="62">
        <v>16.10925519473688</v>
      </c>
      <c r="H77" s="127">
        <v>1.9</v>
      </c>
      <c r="I77" s="62">
        <v>5.565015430909103</v>
      </c>
      <c r="J77" s="21">
        <v>21.18122</v>
      </c>
      <c r="K77" s="346">
        <v>62.03885060288449</v>
      </c>
      <c r="P77" s="236"/>
    </row>
    <row r="78" spans="1:16" ht="12.75" customHeight="1">
      <c r="A78" s="27" t="s">
        <v>171</v>
      </c>
      <c r="B78" s="28" t="s">
        <v>59</v>
      </c>
      <c r="C78" s="23">
        <v>11.591997</v>
      </c>
      <c r="D78" s="30">
        <v>13.249485965073744</v>
      </c>
      <c r="E78" s="42">
        <v>0.00491569654971058</v>
      </c>
      <c r="F78" s="128">
        <v>5.5</v>
      </c>
      <c r="G78" s="64">
        <v>6.28642095127402</v>
      </c>
      <c r="H78" s="128">
        <v>0.4</v>
      </c>
      <c r="I78" s="64">
        <v>0.457194251001747</v>
      </c>
      <c r="J78" s="23">
        <v>73.2</v>
      </c>
      <c r="K78" s="347">
        <v>83.66654793331969</v>
      </c>
      <c r="P78" s="236"/>
    </row>
    <row r="79" spans="1:16" ht="12.75" customHeight="1">
      <c r="A79" s="25" t="s">
        <v>172</v>
      </c>
      <c r="B79" s="26" t="s">
        <v>60</v>
      </c>
      <c r="C79" s="21">
        <v>27.193518</v>
      </c>
      <c r="D79" s="29">
        <v>34.89211090837641</v>
      </c>
      <c r="E79" s="41">
        <v>-0.049068700951108934</v>
      </c>
      <c r="F79" s="127">
        <v>5.3</v>
      </c>
      <c r="G79" s="62">
        <v>6.800451041840006</v>
      </c>
      <c r="H79" s="127">
        <v>1.3</v>
      </c>
      <c r="I79" s="62">
        <v>1.6680351612060391</v>
      </c>
      <c r="J79" s="21">
        <v>41.139587</v>
      </c>
      <c r="K79" s="346">
        <v>52.78636741038066</v>
      </c>
      <c r="P79" s="236"/>
    </row>
    <row r="80" spans="1:16" ht="12.75" customHeight="1">
      <c r="A80" s="27" t="s">
        <v>173</v>
      </c>
      <c r="B80" s="28" t="s">
        <v>61</v>
      </c>
      <c r="C80" s="23">
        <v>23.784492</v>
      </c>
      <c r="D80" s="30">
        <v>31.519937637826473</v>
      </c>
      <c r="E80" s="42">
        <v>-0.2602216626653191</v>
      </c>
      <c r="F80" s="128">
        <v>5.5</v>
      </c>
      <c r="G80" s="64">
        <v>7.288768539098737</v>
      </c>
      <c r="H80" s="128">
        <v>1.8</v>
      </c>
      <c r="I80" s="64">
        <v>2.385415158250496</v>
      </c>
      <c r="J80" s="23">
        <v>46</v>
      </c>
      <c r="K80" s="347">
        <v>60.960609599734894</v>
      </c>
      <c r="P80" s="236"/>
    </row>
    <row r="81" spans="1:16" ht="12.75" customHeight="1">
      <c r="A81" s="25" t="s">
        <v>174</v>
      </c>
      <c r="B81" s="26" t="s">
        <v>62</v>
      </c>
      <c r="C81" s="21">
        <v>66.588734</v>
      </c>
      <c r="D81" s="29">
        <v>34.92043678991818</v>
      </c>
      <c r="E81" s="41">
        <v>0.21567228722382104</v>
      </c>
      <c r="F81" s="127">
        <v>14.954</v>
      </c>
      <c r="G81" s="62">
        <v>7.8421705953508045</v>
      </c>
      <c r="H81" s="127">
        <v>2</v>
      </c>
      <c r="I81" s="62">
        <v>1.048839186217842</v>
      </c>
      <c r="J81" s="21">
        <v>119.181968</v>
      </c>
      <c r="K81" s="346">
        <v>62.50135916448044</v>
      </c>
      <c r="P81" s="236"/>
    </row>
    <row r="82" spans="1:16" ht="12.75" customHeight="1">
      <c r="A82" s="27" t="s">
        <v>175</v>
      </c>
      <c r="B82" s="28" t="s">
        <v>63</v>
      </c>
      <c r="C82" s="23">
        <v>119</v>
      </c>
      <c r="D82" s="30">
        <v>71.70851527410657</v>
      </c>
      <c r="E82" s="42">
        <v>-0.052547770700636875</v>
      </c>
      <c r="F82" s="128">
        <v>10</v>
      </c>
      <c r="G82" s="64">
        <v>6.025925653286267</v>
      </c>
      <c r="H82" s="128">
        <v>0</v>
      </c>
      <c r="I82" s="64">
        <v>0</v>
      </c>
      <c r="J82" s="23">
        <v>31.229608</v>
      </c>
      <c r="K82" s="347">
        <v>18.8187295989274</v>
      </c>
      <c r="P82" s="236"/>
    </row>
    <row r="83" spans="1:16" ht="12.75" customHeight="1">
      <c r="A83" s="25" t="s">
        <v>176</v>
      </c>
      <c r="B83" s="26" t="s">
        <v>64</v>
      </c>
      <c r="C83" s="21">
        <v>31.549874</v>
      </c>
      <c r="D83" s="29">
        <v>16.59242739730886</v>
      </c>
      <c r="E83" s="41">
        <v>-0.015447825735004805</v>
      </c>
      <c r="F83" s="127">
        <v>12.7</v>
      </c>
      <c r="G83" s="62">
        <v>6.679070348928256</v>
      </c>
      <c r="H83" s="127">
        <v>1.2</v>
      </c>
      <c r="I83" s="62">
        <v>0.6310932613160557</v>
      </c>
      <c r="J83" s="21">
        <v>147.5</v>
      </c>
      <c r="K83" s="346">
        <v>77.57188003676518</v>
      </c>
      <c r="P83" s="236"/>
    </row>
    <row r="84" spans="1:16" ht="12.75" customHeight="1">
      <c r="A84" s="27" t="s">
        <v>177</v>
      </c>
      <c r="B84" s="28" t="s">
        <v>65</v>
      </c>
      <c r="C84" s="23">
        <v>34.950285</v>
      </c>
      <c r="D84" s="30">
        <v>20.951850324942566</v>
      </c>
      <c r="E84" s="42">
        <v>-0.2689116119673026</v>
      </c>
      <c r="F84" s="128">
        <v>15.4</v>
      </c>
      <c r="G84" s="64">
        <v>9.231927436474853</v>
      </c>
      <c r="H84" s="128">
        <v>2.5</v>
      </c>
      <c r="I84" s="64">
        <v>1.4986895189082554</v>
      </c>
      <c r="J84" s="23">
        <v>130.47</v>
      </c>
      <c r="K84" s="347">
        <v>78.21360861278404</v>
      </c>
      <c r="P84" s="236"/>
    </row>
    <row r="85" spans="1:16" ht="12.75" customHeight="1">
      <c r="A85" s="25" t="s">
        <v>178</v>
      </c>
      <c r="B85" s="26" t="s">
        <v>66</v>
      </c>
      <c r="C85" s="21">
        <v>56.685944</v>
      </c>
      <c r="D85" s="29">
        <v>23.475262374291773</v>
      </c>
      <c r="E85" s="41">
        <v>-0.4163350303250011</v>
      </c>
      <c r="F85" s="127">
        <v>25.4</v>
      </c>
      <c r="G85" s="62">
        <v>10.518862741476283</v>
      </c>
      <c r="H85" s="127">
        <v>0.16</v>
      </c>
      <c r="I85" s="62">
        <v>0.06626055270221282</v>
      </c>
      <c r="J85" s="21">
        <v>164.818333</v>
      </c>
      <c r="K85" s="346">
        <v>68.2559615002335</v>
      </c>
      <c r="P85" s="236"/>
    </row>
    <row r="86" spans="1:16" ht="12.75" customHeight="1">
      <c r="A86" s="27" t="s">
        <v>179</v>
      </c>
      <c r="B86" s="28" t="s">
        <v>67</v>
      </c>
      <c r="C86" s="23">
        <v>13.9603</v>
      </c>
      <c r="D86" s="30">
        <v>26.29553588246374</v>
      </c>
      <c r="E86" s="42">
        <v>0.0664043999694448</v>
      </c>
      <c r="F86" s="128">
        <v>5</v>
      </c>
      <c r="G86" s="64">
        <v>9.417969485778865</v>
      </c>
      <c r="H86" s="128">
        <v>1</v>
      </c>
      <c r="I86" s="64">
        <v>1.883593897155773</v>
      </c>
      <c r="J86" s="23">
        <v>38.505</v>
      </c>
      <c r="K86" s="347">
        <v>72.52778300998305</v>
      </c>
      <c r="P86" s="236"/>
    </row>
    <row r="87" spans="1:16" ht="12.75" customHeight="1">
      <c r="A87" s="25" t="s">
        <v>180</v>
      </c>
      <c r="B87" s="26" t="s">
        <v>68</v>
      </c>
      <c r="C87" s="21">
        <v>26.5</v>
      </c>
      <c r="D87" s="29">
        <v>38.405797101449274</v>
      </c>
      <c r="E87" s="41">
        <v>0.366352663356484</v>
      </c>
      <c r="F87" s="127">
        <v>6</v>
      </c>
      <c r="G87" s="62">
        <v>8.695652173913043</v>
      </c>
      <c r="H87" s="127">
        <v>0.7</v>
      </c>
      <c r="I87" s="62">
        <v>1.0144927536231882</v>
      </c>
      <c r="J87" s="21">
        <v>36.5</v>
      </c>
      <c r="K87" s="346">
        <v>52.89855072463768</v>
      </c>
      <c r="P87" s="236"/>
    </row>
    <row r="88" spans="1:16" ht="12.75" customHeight="1">
      <c r="A88" s="27" t="s">
        <v>181</v>
      </c>
      <c r="B88" s="28" t="s">
        <v>69</v>
      </c>
      <c r="C88" s="23">
        <v>9.248899</v>
      </c>
      <c r="D88" s="30">
        <v>17.878063855481656</v>
      </c>
      <c r="E88" s="42">
        <v>-0.15124542260345575</v>
      </c>
      <c r="F88" s="128">
        <v>5.2</v>
      </c>
      <c r="G88" s="64">
        <v>10.05156744046017</v>
      </c>
      <c r="H88" s="128">
        <v>1</v>
      </c>
      <c r="I88" s="64">
        <v>1.9329937385500324</v>
      </c>
      <c r="J88" s="23">
        <v>39.5</v>
      </c>
      <c r="K88" s="347">
        <v>76.35325267272628</v>
      </c>
      <c r="P88" s="236"/>
    </row>
    <row r="89" spans="1:16" ht="12.75" customHeight="1">
      <c r="A89" s="25" t="s">
        <v>182</v>
      </c>
      <c r="B89" s="26" t="s">
        <v>70</v>
      </c>
      <c r="C89" s="21">
        <v>9.166096</v>
      </c>
      <c r="D89" s="29">
        <v>46.43389778854165</v>
      </c>
      <c r="E89" s="41">
        <v>0.11403145969529604</v>
      </c>
      <c r="F89" s="127">
        <v>3.2</v>
      </c>
      <c r="G89" s="62">
        <v>16.210660778954672</v>
      </c>
      <c r="H89" s="127">
        <v>1.402</v>
      </c>
      <c r="I89" s="62">
        <v>7.102295753779515</v>
      </c>
      <c r="J89" s="21">
        <v>10</v>
      </c>
      <c r="K89" s="346">
        <v>50.65831493423335</v>
      </c>
      <c r="P89" s="236"/>
    </row>
    <row r="90" spans="1:16" s="3" customFormat="1" ht="12.75" customHeight="1">
      <c r="A90" s="27" t="s">
        <v>183</v>
      </c>
      <c r="B90" s="28" t="s">
        <v>71</v>
      </c>
      <c r="C90" s="23">
        <v>38.263032</v>
      </c>
      <c r="D90" s="30">
        <v>33.20804005179801</v>
      </c>
      <c r="E90" s="42">
        <v>0.3295149465284428</v>
      </c>
      <c r="F90" s="128">
        <v>28</v>
      </c>
      <c r="G90" s="64">
        <v>24.30087405123421</v>
      </c>
      <c r="H90" s="128">
        <v>1.2</v>
      </c>
      <c r="I90" s="64">
        <v>1.0414660307671804</v>
      </c>
      <c r="J90" s="23">
        <v>73.19702</v>
      </c>
      <c r="K90" s="347">
        <v>63.526841569488255</v>
      </c>
      <c r="P90" s="236"/>
    </row>
    <row r="91" spans="1:16" ht="12.75" customHeight="1">
      <c r="A91" s="25" t="s">
        <v>184</v>
      </c>
      <c r="B91" s="26" t="s">
        <v>72</v>
      </c>
      <c r="C91" s="21">
        <v>29.600735</v>
      </c>
      <c r="D91" s="29">
        <v>34.122543576489804</v>
      </c>
      <c r="E91" s="41">
        <v>-0.13390611342353087</v>
      </c>
      <c r="F91" s="127">
        <v>8.7</v>
      </c>
      <c r="G91" s="62">
        <v>10.029012087553275</v>
      </c>
      <c r="H91" s="127">
        <v>0.7</v>
      </c>
      <c r="I91" s="62">
        <v>0.8069320070445165</v>
      </c>
      <c r="J91" s="21">
        <v>53.05148</v>
      </c>
      <c r="K91" s="346">
        <v>61.155624618688606</v>
      </c>
      <c r="P91" s="236"/>
    </row>
    <row r="92" spans="1:16" ht="12.75" customHeight="1">
      <c r="A92" s="27" t="s">
        <v>185</v>
      </c>
      <c r="B92" s="28" t="s">
        <v>73</v>
      </c>
      <c r="C92" s="23">
        <v>17.315051</v>
      </c>
      <c r="D92" s="30">
        <v>27.041380436619168</v>
      </c>
      <c r="E92" s="42">
        <v>-0.21366389718832202</v>
      </c>
      <c r="F92" s="128">
        <v>10</v>
      </c>
      <c r="G92" s="64">
        <v>15.617268719924166</v>
      </c>
      <c r="H92" s="128">
        <v>2</v>
      </c>
      <c r="I92" s="64">
        <v>3.1234537439848333</v>
      </c>
      <c r="J92" s="23">
        <v>45.04</v>
      </c>
      <c r="K92" s="347">
        <v>70.34017831453843</v>
      </c>
      <c r="P92" s="236"/>
    </row>
    <row r="93" spans="1:16" ht="12.75" customHeight="1">
      <c r="A93" s="25" t="s">
        <v>186</v>
      </c>
      <c r="B93" s="26" t="s">
        <v>74</v>
      </c>
      <c r="C93" s="21">
        <v>11.733</v>
      </c>
      <c r="D93" s="29">
        <v>25.49427340343009</v>
      </c>
      <c r="E93" s="41">
        <v>-0.003312945973496406</v>
      </c>
      <c r="F93" s="127">
        <v>4.2</v>
      </c>
      <c r="G93" s="62">
        <v>9.12605031061164</v>
      </c>
      <c r="H93" s="127">
        <v>1.4</v>
      </c>
      <c r="I93" s="62">
        <v>3.04201677020388</v>
      </c>
      <c r="J93" s="21">
        <v>31.9</v>
      </c>
      <c r="K93" s="346">
        <v>69.31452497821698</v>
      </c>
      <c r="P93" s="236"/>
    </row>
    <row r="94" spans="1:16" ht="12.75">
      <c r="A94" s="27" t="s">
        <v>187</v>
      </c>
      <c r="B94" s="28" t="s">
        <v>98</v>
      </c>
      <c r="C94" s="23">
        <v>8.7501</v>
      </c>
      <c r="D94" s="30">
        <v>24.957962714199624</v>
      </c>
      <c r="E94" s="42">
        <v>-0.07012752391073329</v>
      </c>
      <c r="F94" s="128">
        <v>4.5</v>
      </c>
      <c r="G94" s="64">
        <v>12.835376991565617</v>
      </c>
      <c r="H94" s="128">
        <v>1.4</v>
      </c>
      <c r="I94" s="64">
        <v>3.9932283973759697</v>
      </c>
      <c r="J94" s="23">
        <v>25</v>
      </c>
      <c r="K94" s="347">
        <v>71.30764995314233</v>
      </c>
      <c r="P94" s="236"/>
    </row>
    <row r="95" spans="1:16" ht="12.75">
      <c r="A95" s="25" t="s">
        <v>188</v>
      </c>
      <c r="B95" s="26" t="s">
        <v>75</v>
      </c>
      <c r="C95" s="21">
        <v>9.15</v>
      </c>
      <c r="D95" s="29">
        <v>13.16546762589928</v>
      </c>
      <c r="E95" s="41">
        <v>-0.28738317757009346</v>
      </c>
      <c r="F95" s="127">
        <v>5.5</v>
      </c>
      <c r="G95" s="62">
        <v>7.913669064748201</v>
      </c>
      <c r="H95" s="127">
        <v>1</v>
      </c>
      <c r="I95" s="62">
        <v>1.4388489208633095</v>
      </c>
      <c r="J95" s="21">
        <v>60</v>
      </c>
      <c r="K95" s="346">
        <v>86.33093525179856</v>
      </c>
      <c r="P95" s="236"/>
    </row>
    <row r="96" spans="1:16" ht="12.75">
      <c r="A96" s="27" t="s">
        <v>189</v>
      </c>
      <c r="B96" s="28" t="s">
        <v>76</v>
      </c>
      <c r="C96" s="23">
        <v>10.532003</v>
      </c>
      <c r="D96" s="30">
        <v>25.84427659738356</v>
      </c>
      <c r="E96" s="42">
        <v>-0.19306447851232156</v>
      </c>
      <c r="F96" s="128">
        <v>3.7</v>
      </c>
      <c r="G96" s="64">
        <v>9.079357783160447</v>
      </c>
      <c r="H96" s="128">
        <v>1.2</v>
      </c>
      <c r="I96" s="64">
        <v>2.9446565783223067</v>
      </c>
      <c r="J96" s="23">
        <v>25.926</v>
      </c>
      <c r="K96" s="347">
        <v>63.619305374653436</v>
      </c>
      <c r="P96" s="236"/>
    </row>
    <row r="97" spans="1:16" ht="12.75">
      <c r="A97" s="25" t="s">
        <v>190</v>
      </c>
      <c r="B97" s="26" t="s">
        <v>77</v>
      </c>
      <c r="C97" s="21">
        <v>8.447715</v>
      </c>
      <c r="D97" s="29">
        <v>45.65724574074274</v>
      </c>
      <c r="E97" s="41">
        <v>-0.09478542165316739</v>
      </c>
      <c r="F97" s="127">
        <v>1.89</v>
      </c>
      <c r="G97" s="62">
        <v>10.214856259947663</v>
      </c>
      <c r="H97" s="127">
        <v>0</v>
      </c>
      <c r="I97" s="62">
        <v>0</v>
      </c>
      <c r="J97" s="21">
        <v>8.142928</v>
      </c>
      <c r="K97" s="346">
        <v>44.0099677540228</v>
      </c>
      <c r="P97" s="236"/>
    </row>
    <row r="98" spans="1:16" ht="12.75">
      <c r="A98" s="27" t="s">
        <v>191</v>
      </c>
      <c r="B98" s="28" t="s">
        <v>78</v>
      </c>
      <c r="C98" s="23">
        <v>39.835047</v>
      </c>
      <c r="D98" s="30">
        <v>16.857380466459905</v>
      </c>
      <c r="E98" s="42">
        <v>-0.05669286926955497</v>
      </c>
      <c r="F98" s="128">
        <v>15</v>
      </c>
      <c r="G98" s="64">
        <v>6.34769445601253</v>
      </c>
      <c r="H98" s="128">
        <v>0.9</v>
      </c>
      <c r="I98" s="64">
        <v>0.3808616673607518</v>
      </c>
      <c r="J98" s="23">
        <v>194.050223</v>
      </c>
      <c r="K98" s="347">
        <v>82.11810164833967</v>
      </c>
      <c r="P98" s="236"/>
    </row>
    <row r="99" spans="1:16" ht="12.75">
      <c r="A99" s="25" t="s">
        <v>192</v>
      </c>
      <c r="B99" s="26" t="s">
        <v>99</v>
      </c>
      <c r="C99" s="21">
        <v>96.362678</v>
      </c>
      <c r="D99" s="29">
        <v>20.539497452579482</v>
      </c>
      <c r="E99" s="41">
        <v>-0.29111435881306447</v>
      </c>
      <c r="F99" s="127">
        <v>35</v>
      </c>
      <c r="G99" s="62">
        <v>7.460174683400577</v>
      </c>
      <c r="H99" s="127">
        <v>0</v>
      </c>
      <c r="I99" s="62">
        <v>0</v>
      </c>
      <c r="J99" s="21">
        <v>359.525</v>
      </c>
      <c r="K99" s="346">
        <v>76.63198008713121</v>
      </c>
      <c r="P99" s="236"/>
    </row>
    <row r="100" spans="1:16" ht="12.75">
      <c r="A100" s="27" t="s">
        <v>193</v>
      </c>
      <c r="B100" s="28" t="s">
        <v>79</v>
      </c>
      <c r="C100" s="23">
        <v>103.342993</v>
      </c>
      <c r="D100" s="30">
        <v>40.822806003833</v>
      </c>
      <c r="E100" s="42">
        <v>0.04076623918167965</v>
      </c>
      <c r="F100" s="128">
        <v>33.376</v>
      </c>
      <c r="G100" s="64">
        <v>13.184270492184508</v>
      </c>
      <c r="H100" s="128">
        <v>0</v>
      </c>
      <c r="I100" s="64">
        <v>0</v>
      </c>
      <c r="J100" s="23">
        <v>147.160831</v>
      </c>
      <c r="K100" s="347">
        <v>58.13183730101423</v>
      </c>
      <c r="P100" s="236"/>
    </row>
    <row r="101" spans="1:16" ht="12.75">
      <c r="A101" s="25" t="s">
        <v>194</v>
      </c>
      <c r="B101" s="26" t="s">
        <v>80</v>
      </c>
      <c r="C101" s="21">
        <v>73.984213</v>
      </c>
      <c r="D101" s="29">
        <v>30.335680659754537</v>
      </c>
      <c r="E101" s="41">
        <v>-0.056440747725702844</v>
      </c>
      <c r="F101" s="127">
        <v>25.5</v>
      </c>
      <c r="G101" s="62">
        <v>10.455742184129752</v>
      </c>
      <c r="H101" s="127">
        <v>0</v>
      </c>
      <c r="I101" s="62">
        <v>0</v>
      </c>
      <c r="J101" s="21">
        <v>160.538256</v>
      </c>
      <c r="K101" s="346">
        <v>65.82535746767927</v>
      </c>
      <c r="P101" s="236"/>
    </row>
    <row r="102" spans="1:16" ht="12.75">
      <c r="A102" s="27" t="s">
        <v>195</v>
      </c>
      <c r="B102" s="28" t="s">
        <v>81</v>
      </c>
      <c r="C102" s="23">
        <v>47.591725</v>
      </c>
      <c r="D102" s="30">
        <v>33.18541731792459</v>
      </c>
      <c r="E102" s="42">
        <v>0.45308323376761184</v>
      </c>
      <c r="F102" s="128">
        <v>10.2</v>
      </c>
      <c r="G102" s="64">
        <v>7.112397305263276</v>
      </c>
      <c r="H102" s="128">
        <v>0.6</v>
      </c>
      <c r="I102" s="64">
        <v>0.4183763120743103</v>
      </c>
      <c r="J102" s="23">
        <v>91.5</v>
      </c>
      <c r="K102" s="347">
        <v>63.802387591332334</v>
      </c>
      <c r="P102" s="236"/>
    </row>
    <row r="103" spans="1:16" ht="12.75">
      <c r="A103" s="25" t="s">
        <v>196</v>
      </c>
      <c r="B103" s="26" t="s">
        <v>82</v>
      </c>
      <c r="C103" s="21">
        <v>35.268646</v>
      </c>
      <c r="D103" s="29">
        <v>61.74629209522928</v>
      </c>
      <c r="E103" s="41">
        <v>-0.26941021844126634</v>
      </c>
      <c r="F103" s="127">
        <v>12.895426</v>
      </c>
      <c r="G103" s="62">
        <v>22.576561076045117</v>
      </c>
      <c r="H103" s="127">
        <v>6.251977</v>
      </c>
      <c r="I103" s="62">
        <v>10.945597344867034</v>
      </c>
      <c r="J103" s="21">
        <v>20</v>
      </c>
      <c r="K103" s="346">
        <v>35.01483561077411</v>
      </c>
      <c r="P103" s="236"/>
    </row>
    <row r="104" spans="1:16" ht="12.75">
      <c r="A104" s="27" t="s">
        <v>197</v>
      </c>
      <c r="B104" s="28" t="s">
        <v>83</v>
      </c>
      <c r="C104" s="23">
        <v>16.667144</v>
      </c>
      <c r="D104" s="30">
        <v>28.913156934010587</v>
      </c>
      <c r="E104" s="42">
        <v>-0.24214291050529446</v>
      </c>
      <c r="F104" s="128">
        <v>5.623456</v>
      </c>
      <c r="G104" s="64">
        <v>9.755232560509674</v>
      </c>
      <c r="H104" s="128">
        <v>1.25</v>
      </c>
      <c r="I104" s="64">
        <v>2.1684246663683493</v>
      </c>
      <c r="J104" s="23">
        <v>37</v>
      </c>
      <c r="K104" s="347">
        <v>64.18537012450314</v>
      </c>
      <c r="P104" s="236"/>
    </row>
    <row r="105" spans="1:16" ht="12.75">
      <c r="A105" s="25" t="s">
        <v>198</v>
      </c>
      <c r="B105" s="26" t="s">
        <v>84</v>
      </c>
      <c r="C105" s="21">
        <v>38.072925</v>
      </c>
      <c r="D105" s="29">
        <v>99.86360628906155</v>
      </c>
      <c r="E105" s="41">
        <v>0.3383569831469615</v>
      </c>
      <c r="F105" s="127">
        <v>4</v>
      </c>
      <c r="G105" s="62">
        <v>10.491823918342135</v>
      </c>
      <c r="H105" s="127">
        <v>0</v>
      </c>
      <c r="I105" s="62">
        <v>0</v>
      </c>
      <c r="J105" s="21">
        <v>0</v>
      </c>
      <c r="K105" s="346">
        <v>0</v>
      </c>
      <c r="P105" s="236"/>
    </row>
    <row r="106" spans="1:16" ht="12.75">
      <c r="A106" s="27" t="s">
        <v>199</v>
      </c>
      <c r="B106" s="28" t="s">
        <v>100</v>
      </c>
      <c r="C106" s="23">
        <v>48.22</v>
      </c>
      <c r="D106" s="30">
        <v>43.9678675310702</v>
      </c>
      <c r="E106" s="42">
        <v>-0.22813420412344732</v>
      </c>
      <c r="F106" s="128">
        <v>13.18</v>
      </c>
      <c r="G106" s="64">
        <v>12.017762216082646</v>
      </c>
      <c r="H106" s="128">
        <v>5.58</v>
      </c>
      <c r="I106" s="64">
        <v>5.087944853242881</v>
      </c>
      <c r="J106" s="23">
        <v>50</v>
      </c>
      <c r="K106" s="347">
        <v>45.5909037028932</v>
      </c>
      <c r="P106" s="236"/>
    </row>
    <row r="107" spans="1:16" ht="13.5" thickBot="1">
      <c r="A107" s="234" t="s">
        <v>347</v>
      </c>
      <c r="B107" s="218" t="s">
        <v>346</v>
      </c>
      <c r="C107" s="221">
        <v>23.051415</v>
      </c>
      <c r="D107" s="222">
        <v>100</v>
      </c>
      <c r="E107" s="223">
        <v>-0.3288299373436423</v>
      </c>
      <c r="F107" s="224">
        <v>1.739267</v>
      </c>
      <c r="G107" s="225">
        <v>7.5451637133772484</v>
      </c>
      <c r="H107" s="224">
        <v>8.53</v>
      </c>
      <c r="I107" s="225">
        <v>37.00423596555786</v>
      </c>
      <c r="J107" s="221">
        <v>0</v>
      </c>
      <c r="K107" s="348">
        <v>0</v>
      </c>
      <c r="P107" s="236"/>
    </row>
    <row r="108" spans="1:16" ht="12.75">
      <c r="A108" s="395" t="s">
        <v>201</v>
      </c>
      <c r="B108" s="396"/>
      <c r="C108" s="312">
        <v>2268.960943999999</v>
      </c>
      <c r="D108" s="249">
        <v>24.62651806570032</v>
      </c>
      <c r="E108" s="36">
        <v>-0.07113832625412075</v>
      </c>
      <c r="F108" s="340">
        <v>895.9507160000002</v>
      </c>
      <c r="G108" s="343">
        <v>9.72433948318819</v>
      </c>
      <c r="H108" s="340">
        <v>162.20284700000002</v>
      </c>
      <c r="I108" s="315">
        <v>1.7604936535009514</v>
      </c>
      <c r="J108" s="312">
        <v>6462.525887999999</v>
      </c>
      <c r="K108" s="349">
        <v>70.14202291658664</v>
      </c>
      <c r="P108" s="236"/>
    </row>
    <row r="109" spans="1:16" ht="12.75">
      <c r="A109" s="393" t="s">
        <v>229</v>
      </c>
      <c r="B109" s="394"/>
      <c r="C109" s="313">
        <v>161.28012999999999</v>
      </c>
      <c r="D109" s="250">
        <v>56.46835584058949</v>
      </c>
      <c r="E109" s="37">
        <v>-0.1751697723040807</v>
      </c>
      <c r="F109" s="341">
        <v>37.438148999999996</v>
      </c>
      <c r="G109" s="344">
        <v>13.108066813593275</v>
      </c>
      <c r="H109" s="341">
        <v>21.611977</v>
      </c>
      <c r="I109" s="316">
        <v>7.566913590996211</v>
      </c>
      <c r="J109" s="313">
        <v>107</v>
      </c>
      <c r="K109" s="350">
        <v>37.46347473146925</v>
      </c>
      <c r="P109" s="236"/>
    </row>
    <row r="110" spans="1:16" ht="13.5" thickBot="1">
      <c r="A110" s="391" t="s">
        <v>291</v>
      </c>
      <c r="B110" s="392"/>
      <c r="C110" s="314">
        <v>2549.241073999999</v>
      </c>
      <c r="D110" s="251">
        <v>26.375876698890217</v>
      </c>
      <c r="E110" s="38">
        <v>-0.0776532739429383</v>
      </c>
      <c r="F110" s="342">
        <v>943.3888650000001</v>
      </c>
      <c r="G110" s="345">
        <v>9.760829854864484</v>
      </c>
      <c r="H110" s="342">
        <v>183.81482400000002</v>
      </c>
      <c r="I110" s="317">
        <v>1.9018511755127199</v>
      </c>
      <c r="J110" s="314">
        <v>6600.755495999999</v>
      </c>
      <c r="K110" s="351">
        <v>68.29511530223287</v>
      </c>
      <c r="P110" s="236"/>
    </row>
    <row r="111" spans="1:11" ht="15.75" customHeight="1">
      <c r="A111" s="377" t="s">
        <v>387</v>
      </c>
      <c r="B111" s="195"/>
      <c r="C111" s="297"/>
      <c r="D111" s="297"/>
      <c r="E111" s="297"/>
      <c r="F111" s="297"/>
      <c r="G111" s="297"/>
      <c r="H111" s="297"/>
      <c r="I111" s="297"/>
      <c r="J111" s="297"/>
      <c r="K111" s="297"/>
    </row>
    <row r="112" spans="1:11" ht="12.75">
      <c r="A112" s="300" t="str">
        <f>"Source : DGCL - DESL, Insee - Population totale en vigueur en  "&amp;Index!E2&amp;" (année de référence "&amp;Index!E2-3&amp;")"</f>
        <v>Source : DGCL - DESL, Insee - Population totale en vigueur en  2014 (année de référence 2011)</v>
      </c>
      <c r="C112" s="4"/>
      <c r="D112" s="5"/>
      <c r="F112" s="61"/>
      <c r="G112" s="61"/>
      <c r="H112" s="61"/>
      <c r="I112" s="61"/>
      <c r="J112" s="4"/>
      <c r="K112" s="5"/>
    </row>
    <row r="113" spans="1:11" ht="12.75">
      <c r="A113" s="300"/>
      <c r="C113" s="297"/>
      <c r="D113" s="297"/>
      <c r="E113" s="297"/>
      <c r="F113" s="297"/>
      <c r="G113" s="297"/>
      <c r="H113" s="297"/>
      <c r="I113" s="297"/>
      <c r="J113" s="297"/>
      <c r="K113" s="297"/>
    </row>
    <row r="114" spans="1:11" ht="12.75">
      <c r="A114" s="300"/>
      <c r="C114" s="297"/>
      <c r="D114" s="297"/>
      <c r="E114" s="297"/>
      <c r="F114" s="297"/>
      <c r="G114" s="297"/>
      <c r="H114" s="297"/>
      <c r="I114" s="297"/>
      <c r="J114" s="297"/>
      <c r="K114" s="297"/>
    </row>
    <row r="115" ht="12.75">
      <c r="A115" s="300"/>
    </row>
    <row r="116" ht="12.75">
      <c r="A116" s="300"/>
    </row>
  </sheetData>
  <sheetProtection/>
  <mergeCells count="9">
    <mergeCell ref="A110:B110"/>
    <mergeCell ref="A109:B109"/>
    <mergeCell ref="A108:B108"/>
    <mergeCell ref="C1:K1"/>
    <mergeCell ref="A1:B1"/>
    <mergeCell ref="A5:B6"/>
    <mergeCell ref="A3:K3"/>
    <mergeCell ref="J5:K5"/>
    <mergeCell ref="C5:I5"/>
  </mergeCells>
  <hyperlinks>
    <hyperlink ref="K2" location="Index!A1" display="Index"/>
  </hyperlinks>
  <printOptions/>
  <pageMargins left="0.5118110236220472" right="0.2362204724409449" top="1.1811023622047245" bottom="0.5511811023622047" header="0.35433070866141736" footer="0.31496062992125984"/>
  <pageSetup firstPageNumber="20" useFirstPageNumber="1" horizontalDpi="600" verticalDpi="600" orientation="portrait" paperSize="9" scale="80"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11" max="111" man="1"/>
  </colBreaks>
</worksheet>
</file>

<file path=xl/worksheets/sheet12.xml><?xml version="1.0" encoding="utf-8"?>
<worksheet xmlns="http://schemas.openxmlformats.org/spreadsheetml/2006/main" xmlns:r="http://schemas.openxmlformats.org/officeDocument/2006/relationships">
  <dimension ref="A1:L115"/>
  <sheetViews>
    <sheetView view="pageLayout" zoomScaleSheetLayoutView="85" workbookViewId="0" topLeftCell="A1">
      <selection activeCell="C1" sqref="C1:I1"/>
    </sheetView>
  </sheetViews>
  <sheetFormatPr defaultColWidth="11.421875" defaultRowHeight="12.75"/>
  <cols>
    <col min="1" max="1" width="3.57421875" style="2" bestFit="1" customWidth="1"/>
    <col min="2" max="2" width="17.8515625" style="2" bestFit="1" customWidth="1"/>
    <col min="3" max="8" width="11.00390625" style="2" customWidth="1"/>
    <col min="9" max="9" width="14.140625" style="2" customWidth="1"/>
    <col min="10" max="16384" width="11.421875" style="2" customWidth="1"/>
  </cols>
  <sheetData>
    <row r="1" spans="1:11" ht="16.5" customHeight="1">
      <c r="A1" s="398" t="s">
        <v>368</v>
      </c>
      <c r="B1" s="398"/>
      <c r="C1" s="412" t="str">
        <f>CONCATENATE("Budgets primitifs des départements ",Index!E2)</f>
        <v>Budgets primitifs des départements 2014</v>
      </c>
      <c r="D1" s="412"/>
      <c r="E1" s="412"/>
      <c r="F1" s="412"/>
      <c r="G1" s="412"/>
      <c r="H1" s="412"/>
      <c r="I1" s="412"/>
      <c r="J1" s="9"/>
      <c r="K1" s="9"/>
    </row>
    <row r="2" spans="1:12" s="11" customFormat="1" ht="15" customHeight="1" thickBot="1">
      <c r="A2" s="12"/>
      <c r="B2" s="12"/>
      <c r="C2" s="10"/>
      <c r="D2" s="10"/>
      <c r="E2" s="10"/>
      <c r="F2" s="10"/>
      <c r="G2" s="10"/>
      <c r="H2" s="10"/>
      <c r="I2" s="132" t="s">
        <v>294</v>
      </c>
      <c r="L2" s="2"/>
    </row>
    <row r="3" spans="1:9" ht="22.5" customHeight="1" thickBot="1">
      <c r="A3" s="409" t="s">
        <v>227</v>
      </c>
      <c r="B3" s="410"/>
      <c r="C3" s="410"/>
      <c r="D3" s="410"/>
      <c r="E3" s="410"/>
      <c r="F3" s="410"/>
      <c r="G3" s="410"/>
      <c r="H3" s="410"/>
      <c r="I3" s="411"/>
    </row>
    <row r="4" spans="1:9" ht="9" customHeight="1" thickBot="1">
      <c r="A4" s="13"/>
      <c r="B4" s="14"/>
      <c r="C4" s="14"/>
      <c r="D4" s="14"/>
      <c r="E4" s="14"/>
      <c r="F4" s="14"/>
      <c r="G4" s="17"/>
      <c r="H4" s="17"/>
      <c r="I4" s="16"/>
    </row>
    <row r="5" spans="1:9" ht="30" customHeight="1">
      <c r="A5" s="399" t="s">
        <v>228</v>
      </c>
      <c r="B5" s="400"/>
      <c r="C5" s="413" t="s">
        <v>341</v>
      </c>
      <c r="D5" s="414"/>
      <c r="E5" s="413" t="s">
        <v>342</v>
      </c>
      <c r="F5" s="414"/>
      <c r="G5" s="413" t="s">
        <v>343</v>
      </c>
      <c r="H5" s="414"/>
      <c r="I5" s="416"/>
    </row>
    <row r="6" spans="1:9" ht="39.75" customHeight="1">
      <c r="A6" s="401"/>
      <c r="B6" s="402"/>
      <c r="C6" s="39" t="s">
        <v>234</v>
      </c>
      <c r="D6" s="6" t="s">
        <v>235</v>
      </c>
      <c r="E6" s="39" t="s">
        <v>234</v>
      </c>
      <c r="F6" s="6" t="s">
        <v>235</v>
      </c>
      <c r="G6" s="39" t="s">
        <v>234</v>
      </c>
      <c r="H6" s="6" t="s">
        <v>235</v>
      </c>
      <c r="I6" s="20" t="str">
        <f>CONCATENATE("Variation du solde ",Index!$E$2," - ",Index!$E$2-1," (en M€)")</f>
        <v>Variation du solde 2014 - 2013 (en M€)</v>
      </c>
    </row>
    <row r="7" spans="1:10" ht="12.75" customHeight="1">
      <c r="A7" s="25" t="s">
        <v>102</v>
      </c>
      <c r="B7" s="26" t="s">
        <v>1</v>
      </c>
      <c r="C7" s="21">
        <v>66.85504</v>
      </c>
      <c r="D7" s="201">
        <v>107.64060248432205</v>
      </c>
      <c r="E7" s="21">
        <v>53.28124</v>
      </c>
      <c r="F7" s="201">
        <v>85.78597477036524</v>
      </c>
      <c r="G7" s="21">
        <v>22.981239999999996</v>
      </c>
      <c r="H7" s="201">
        <v>37.00116729324821</v>
      </c>
      <c r="I7" s="352">
        <v>-1.532550000000004</v>
      </c>
      <c r="J7" s="4"/>
    </row>
    <row r="8" spans="1:9" ht="12.75" customHeight="1">
      <c r="A8" s="27" t="s">
        <v>103</v>
      </c>
      <c r="B8" s="28" t="s">
        <v>2</v>
      </c>
      <c r="C8" s="22">
        <v>39.959638999999996</v>
      </c>
      <c r="D8" s="202">
        <v>71.87748160326365</v>
      </c>
      <c r="E8" s="22">
        <v>20.159639</v>
      </c>
      <c r="F8" s="202">
        <v>36.26219149154317</v>
      </c>
      <c r="G8" s="22">
        <v>2.9596389999999992</v>
      </c>
      <c r="H8" s="202">
        <v>5.323656647018297</v>
      </c>
      <c r="I8" s="353">
        <v>-0.2967110000000006</v>
      </c>
    </row>
    <row r="9" spans="1:9" ht="12.75" customHeight="1">
      <c r="A9" s="25" t="s">
        <v>104</v>
      </c>
      <c r="B9" s="26" t="s">
        <v>3</v>
      </c>
      <c r="C9" s="21">
        <v>34.352876</v>
      </c>
      <c r="D9" s="201">
        <v>97.30700551785087</v>
      </c>
      <c r="E9" s="21">
        <v>28.002876</v>
      </c>
      <c r="F9" s="201">
        <v>79.32017131397365</v>
      </c>
      <c r="G9" s="21">
        <v>6.302876000000001</v>
      </c>
      <c r="H9" s="201">
        <v>17.853352066078248</v>
      </c>
      <c r="I9" s="352">
        <v>-4.730109999999998</v>
      </c>
    </row>
    <row r="10" spans="1:9" ht="12.75" customHeight="1">
      <c r="A10" s="27" t="s">
        <v>105</v>
      </c>
      <c r="B10" s="28" t="s">
        <v>85</v>
      </c>
      <c r="C10" s="23">
        <v>18.601395</v>
      </c>
      <c r="D10" s="202">
        <v>112.04714662618815</v>
      </c>
      <c r="E10" s="23">
        <v>15.392895</v>
      </c>
      <c r="F10" s="202">
        <v>92.72046333441757</v>
      </c>
      <c r="G10" s="23">
        <v>2.1957249999999995</v>
      </c>
      <c r="H10" s="202">
        <v>13.226143578252433</v>
      </c>
      <c r="I10" s="353">
        <v>-3.7413240000000005</v>
      </c>
    </row>
    <row r="11" spans="1:9" ht="12.75" customHeight="1">
      <c r="A11" s="25" t="s">
        <v>106</v>
      </c>
      <c r="B11" s="26" t="s">
        <v>4</v>
      </c>
      <c r="C11" s="21">
        <v>25.013313999999998</v>
      </c>
      <c r="D11" s="201">
        <v>173.74941998582958</v>
      </c>
      <c r="E11" s="21">
        <v>18.795474</v>
      </c>
      <c r="F11" s="201">
        <v>130.55857795807228</v>
      </c>
      <c r="G11" s="21">
        <v>5.995473999999998</v>
      </c>
      <c r="H11" s="201">
        <v>41.64622608743973</v>
      </c>
      <c r="I11" s="352">
        <v>12.136957999999998</v>
      </c>
    </row>
    <row r="12" spans="1:9" ht="12.75" customHeight="1">
      <c r="A12" s="27" t="s">
        <v>107</v>
      </c>
      <c r="B12" s="28" t="s">
        <v>5</v>
      </c>
      <c r="C12" s="23">
        <v>190.00038</v>
      </c>
      <c r="D12" s="202">
        <v>173.08937497551702</v>
      </c>
      <c r="E12" s="23">
        <v>152.96998</v>
      </c>
      <c r="F12" s="202">
        <v>139.35486985982521</v>
      </c>
      <c r="G12" s="23">
        <v>93.66998</v>
      </c>
      <c r="H12" s="202">
        <v>85.33287297724972</v>
      </c>
      <c r="I12" s="353">
        <v>34.693135999999996</v>
      </c>
    </row>
    <row r="13" spans="1:9" ht="12.75" customHeight="1">
      <c r="A13" s="25" t="s">
        <v>108</v>
      </c>
      <c r="B13" s="26" t="s">
        <v>6</v>
      </c>
      <c r="C13" s="21">
        <v>39.250122000000005</v>
      </c>
      <c r="D13" s="201">
        <v>120.00453111241563</v>
      </c>
      <c r="E13" s="21">
        <v>33.800122</v>
      </c>
      <c r="F13" s="201">
        <v>103.34153336268467</v>
      </c>
      <c r="G13" s="21">
        <v>15.560122000000003</v>
      </c>
      <c r="H13" s="201">
        <v>47.57399593973194</v>
      </c>
      <c r="I13" s="352">
        <v>-0.2105759999999961</v>
      </c>
    </row>
    <row r="14" spans="1:9" ht="12.75" customHeight="1">
      <c r="A14" s="27" t="s">
        <v>109</v>
      </c>
      <c r="B14" s="28" t="s">
        <v>86</v>
      </c>
      <c r="C14" s="23">
        <v>40.800362</v>
      </c>
      <c r="D14" s="202">
        <v>139.98038233518142</v>
      </c>
      <c r="E14" s="23">
        <v>34.500362</v>
      </c>
      <c r="F14" s="202">
        <v>118.36595624965692</v>
      </c>
      <c r="G14" s="23">
        <v>15.260362000000004</v>
      </c>
      <c r="H14" s="202">
        <v>52.35618515672176</v>
      </c>
      <c r="I14" s="353">
        <v>19.470825000000005</v>
      </c>
    </row>
    <row r="15" spans="1:9" ht="12.75" customHeight="1">
      <c r="A15" s="25" t="s">
        <v>110</v>
      </c>
      <c r="B15" s="26" t="s">
        <v>7</v>
      </c>
      <c r="C15" s="21">
        <v>23.993947</v>
      </c>
      <c r="D15" s="201">
        <v>151.9219620605815</v>
      </c>
      <c r="E15" s="21">
        <v>23.822097</v>
      </c>
      <c r="F15" s="201">
        <v>150.83386308378078</v>
      </c>
      <c r="G15" s="21">
        <v>7.722227999999998</v>
      </c>
      <c r="H15" s="201">
        <v>48.89466619390131</v>
      </c>
      <c r="I15" s="352">
        <v>-2.902110000000002</v>
      </c>
    </row>
    <row r="16" spans="1:9" ht="12.75" customHeight="1">
      <c r="A16" s="27" t="s">
        <v>111</v>
      </c>
      <c r="B16" s="28" t="s">
        <v>87</v>
      </c>
      <c r="C16" s="23">
        <v>37.307175</v>
      </c>
      <c r="D16" s="202">
        <v>119.49346755879837</v>
      </c>
      <c r="E16" s="23">
        <v>35.468175</v>
      </c>
      <c r="F16" s="202">
        <v>113.60322025809468</v>
      </c>
      <c r="G16" s="23">
        <v>27.782175000000002</v>
      </c>
      <c r="H16" s="202">
        <v>88.9852535624946</v>
      </c>
      <c r="I16" s="353">
        <v>8.508711000000002</v>
      </c>
    </row>
    <row r="17" spans="1:9" ht="12.75" customHeight="1">
      <c r="A17" s="25" t="s">
        <v>112</v>
      </c>
      <c r="B17" s="26" t="s">
        <v>8</v>
      </c>
      <c r="C17" s="21">
        <v>8.231342</v>
      </c>
      <c r="D17" s="201">
        <v>22.276793422516192</v>
      </c>
      <c r="E17" s="21">
        <v>4.641772</v>
      </c>
      <c r="F17" s="201">
        <v>12.562203825138091</v>
      </c>
      <c r="G17" s="21">
        <v>-13.311708</v>
      </c>
      <c r="H17" s="201">
        <v>-36.02598084453983</v>
      </c>
      <c r="I17" s="352">
        <v>-5.15728</v>
      </c>
    </row>
    <row r="18" spans="1:9" ht="12.75" customHeight="1">
      <c r="A18" s="27" t="s">
        <v>113</v>
      </c>
      <c r="B18" s="28" t="s">
        <v>9</v>
      </c>
      <c r="C18" s="23">
        <v>41.785266</v>
      </c>
      <c r="D18" s="202">
        <v>145.38202681121854</v>
      </c>
      <c r="E18" s="23">
        <v>35.435266</v>
      </c>
      <c r="F18" s="202">
        <v>123.28869203978888</v>
      </c>
      <c r="G18" s="23">
        <v>20.692265999999996</v>
      </c>
      <c r="H18" s="202">
        <v>71.99388345157035</v>
      </c>
      <c r="I18" s="353">
        <v>11.005261999999997</v>
      </c>
    </row>
    <row r="19" spans="1:9" ht="12.75" customHeight="1">
      <c r="A19" s="25" t="s">
        <v>114</v>
      </c>
      <c r="B19" s="26" t="s">
        <v>10</v>
      </c>
      <c r="C19" s="21">
        <v>209.955522</v>
      </c>
      <c r="D19" s="201">
        <v>104.71257640026633</v>
      </c>
      <c r="E19" s="21">
        <v>198.195522</v>
      </c>
      <c r="F19" s="201">
        <v>98.84742988381923</v>
      </c>
      <c r="G19" s="21">
        <v>173.50402200000002</v>
      </c>
      <c r="H19" s="201">
        <v>86.53286651554939</v>
      </c>
      <c r="I19" s="352">
        <v>2.0450790000000154</v>
      </c>
    </row>
    <row r="20" spans="1:9" ht="12.75" customHeight="1">
      <c r="A20" s="27" t="s">
        <v>115</v>
      </c>
      <c r="B20" s="28" t="s">
        <v>11</v>
      </c>
      <c r="C20" s="23">
        <v>48.757048999999995</v>
      </c>
      <c r="D20" s="202">
        <v>69.4707153808012</v>
      </c>
      <c r="E20" s="23">
        <v>40.817049</v>
      </c>
      <c r="F20" s="202">
        <v>58.15753110413259</v>
      </c>
      <c r="G20" s="23">
        <v>7.499048999999999</v>
      </c>
      <c r="H20" s="202">
        <v>10.684902170877526</v>
      </c>
      <c r="I20" s="353">
        <v>-17.56012</v>
      </c>
    </row>
    <row r="21" spans="1:9" ht="12.75" customHeight="1">
      <c r="A21" s="25" t="s">
        <v>116</v>
      </c>
      <c r="B21" s="26" t="s">
        <v>12</v>
      </c>
      <c r="C21" s="21">
        <v>27.92195</v>
      </c>
      <c r="D21" s="201">
        <v>181.9458110424011</v>
      </c>
      <c r="E21" s="21">
        <v>22.84695</v>
      </c>
      <c r="F21" s="201">
        <v>148.87595055485687</v>
      </c>
      <c r="G21" s="21">
        <v>7.78675</v>
      </c>
      <c r="H21" s="201">
        <v>50.74024357662759</v>
      </c>
      <c r="I21" s="352">
        <v>-2.3644750000000005</v>
      </c>
    </row>
    <row r="22" spans="1:9" ht="12.75" customHeight="1">
      <c r="A22" s="27" t="s">
        <v>117</v>
      </c>
      <c r="B22" s="28" t="s">
        <v>13</v>
      </c>
      <c r="C22" s="23">
        <v>27.589258</v>
      </c>
      <c r="D22" s="202">
        <v>75.41118652128873</v>
      </c>
      <c r="E22" s="23">
        <v>22.039258</v>
      </c>
      <c r="F22" s="202">
        <v>60.241076285154335</v>
      </c>
      <c r="G22" s="23">
        <v>-1.9407420000000002</v>
      </c>
      <c r="H22" s="202">
        <v>-5.304733347728994</v>
      </c>
      <c r="I22" s="353">
        <v>-1.2471260000000002</v>
      </c>
    </row>
    <row r="23" spans="1:9" ht="12.75" customHeight="1">
      <c r="A23" s="25" t="s">
        <v>118</v>
      </c>
      <c r="B23" s="26" t="s">
        <v>88</v>
      </c>
      <c r="C23" s="21">
        <v>72.09049999999999</v>
      </c>
      <c r="D23" s="201">
        <v>111.88044441478505</v>
      </c>
      <c r="E23" s="21">
        <v>59.4905</v>
      </c>
      <c r="F23" s="201">
        <v>92.32594556089597</v>
      </c>
      <c r="G23" s="21">
        <v>18.269</v>
      </c>
      <c r="H23" s="201">
        <v>28.352471393785706</v>
      </c>
      <c r="I23" s="352">
        <v>-7.746500000000001</v>
      </c>
    </row>
    <row r="24" spans="1:9" ht="12.75" customHeight="1">
      <c r="A24" s="27" t="s">
        <v>119</v>
      </c>
      <c r="B24" s="28" t="s">
        <v>89</v>
      </c>
      <c r="C24" s="23">
        <v>26.619456</v>
      </c>
      <c r="D24" s="202">
        <v>83.19567948693907</v>
      </c>
      <c r="E24" s="23">
        <v>19.400456</v>
      </c>
      <c r="F24" s="202">
        <v>60.6336252429976</v>
      </c>
      <c r="G24" s="23">
        <v>0.8084559999999996</v>
      </c>
      <c r="H24" s="202">
        <v>2.5267250485995203</v>
      </c>
      <c r="I24" s="353">
        <v>-5.530846</v>
      </c>
    </row>
    <row r="25" spans="1:9" ht="12.75" customHeight="1">
      <c r="A25" s="25" t="s">
        <v>120</v>
      </c>
      <c r="B25" s="26" t="s">
        <v>90</v>
      </c>
      <c r="C25" s="21">
        <v>42.341398</v>
      </c>
      <c r="D25" s="201">
        <v>168.57329750174182</v>
      </c>
      <c r="E25" s="21">
        <v>30.341398</v>
      </c>
      <c r="F25" s="201">
        <v>120.79784214193292</v>
      </c>
      <c r="G25" s="21">
        <v>2.840798000000003</v>
      </c>
      <c r="H25" s="201">
        <v>11.310034836269546</v>
      </c>
      <c r="I25" s="352">
        <v>-1.5455359999999967</v>
      </c>
    </row>
    <row r="26" spans="1:9" ht="12.75" customHeight="1">
      <c r="A26" s="27" t="s">
        <v>225</v>
      </c>
      <c r="B26" s="28" t="s">
        <v>14</v>
      </c>
      <c r="C26" s="23">
        <v>36.805177</v>
      </c>
      <c r="D26" s="202">
        <v>248.33294199407592</v>
      </c>
      <c r="E26" s="23">
        <v>34.648029</v>
      </c>
      <c r="F26" s="202">
        <v>233.77817136611137</v>
      </c>
      <c r="G26" s="23">
        <v>31.348029</v>
      </c>
      <c r="H26" s="202">
        <v>211.51231706576525</v>
      </c>
      <c r="I26" s="353">
        <v>1.354728999999999</v>
      </c>
    </row>
    <row r="27" spans="1:9" ht="12.75" customHeight="1">
      <c r="A27" s="25" t="s">
        <v>226</v>
      </c>
      <c r="B27" s="26" t="s">
        <v>15</v>
      </c>
      <c r="C27" s="21">
        <v>32.67736</v>
      </c>
      <c r="D27" s="201">
        <v>190.55965383920085</v>
      </c>
      <c r="E27" s="21">
        <v>27.04136</v>
      </c>
      <c r="F27" s="201">
        <v>157.69303887894284</v>
      </c>
      <c r="G27" s="21">
        <v>20.44436</v>
      </c>
      <c r="H27" s="201">
        <v>119.22230451187012</v>
      </c>
      <c r="I27" s="352">
        <v>1.2969650000000001</v>
      </c>
    </row>
    <row r="28" spans="1:9" ht="12.75" customHeight="1">
      <c r="A28" s="27" t="s">
        <v>121</v>
      </c>
      <c r="B28" s="28" t="s">
        <v>16</v>
      </c>
      <c r="C28" s="23">
        <v>54.863581</v>
      </c>
      <c r="D28" s="202">
        <v>101.58078904198868</v>
      </c>
      <c r="E28" s="23">
        <v>47.547581</v>
      </c>
      <c r="F28" s="202">
        <v>88.03509918570333</v>
      </c>
      <c r="G28" s="23">
        <v>-48.019421</v>
      </c>
      <c r="H28" s="202">
        <v>-88.90871841776863</v>
      </c>
      <c r="I28" s="353">
        <v>-12.528433</v>
      </c>
    </row>
    <row r="29" spans="1:9" ht="12.75" customHeight="1">
      <c r="A29" s="25" t="s">
        <v>122</v>
      </c>
      <c r="B29" s="26" t="s">
        <v>91</v>
      </c>
      <c r="C29" s="21">
        <v>64.38</v>
      </c>
      <c r="D29" s="201">
        <v>104.68752286685756</v>
      </c>
      <c r="E29" s="21">
        <v>55.08</v>
      </c>
      <c r="F29" s="201">
        <v>89.56490772765633</v>
      </c>
      <c r="G29" s="21">
        <v>32.18</v>
      </c>
      <c r="H29" s="201">
        <v>52.32750055693502</v>
      </c>
      <c r="I29" s="352">
        <v>3.9800000000000004</v>
      </c>
    </row>
    <row r="30" spans="1:9" ht="12.75" customHeight="1">
      <c r="A30" s="27" t="s">
        <v>123</v>
      </c>
      <c r="B30" s="28" t="s">
        <v>17</v>
      </c>
      <c r="C30" s="23">
        <v>10.931088</v>
      </c>
      <c r="D30" s="202">
        <v>85.70511905788636</v>
      </c>
      <c r="E30" s="23">
        <v>8.681088</v>
      </c>
      <c r="F30" s="202">
        <v>68.06400978493528</v>
      </c>
      <c r="G30" s="23">
        <v>-0.21926199999999874</v>
      </c>
      <c r="H30" s="202">
        <v>-1.719122178402568</v>
      </c>
      <c r="I30" s="353">
        <v>0.24127500000000124</v>
      </c>
    </row>
    <row r="31" spans="1:9" ht="12.75" customHeight="1">
      <c r="A31" s="25" t="s">
        <v>124</v>
      </c>
      <c r="B31" s="26" t="s">
        <v>92</v>
      </c>
      <c r="C31" s="21">
        <v>65.78256</v>
      </c>
      <c r="D31" s="201">
        <v>153.74498677162114</v>
      </c>
      <c r="E31" s="21">
        <v>55.88256</v>
      </c>
      <c r="F31" s="201">
        <v>130.60700963848663</v>
      </c>
      <c r="G31" s="21">
        <v>17.787892999999997</v>
      </c>
      <c r="H31" s="201">
        <v>41.57331934147914</v>
      </c>
      <c r="I31" s="352">
        <v>-3.412213000000005</v>
      </c>
    </row>
    <row r="32" spans="1:9" ht="12.75" customHeight="1">
      <c r="A32" s="27" t="s">
        <v>125</v>
      </c>
      <c r="B32" s="28" t="s">
        <v>18</v>
      </c>
      <c r="C32" s="23">
        <v>50.601073</v>
      </c>
      <c r="D32" s="202">
        <v>93.03754334611806</v>
      </c>
      <c r="E32" s="23">
        <v>39.701073</v>
      </c>
      <c r="F32" s="202">
        <v>72.99628409312382</v>
      </c>
      <c r="G32" s="23">
        <v>23.318873</v>
      </c>
      <c r="H32" s="202">
        <v>42.87519075969243</v>
      </c>
      <c r="I32" s="353">
        <v>-4.296005999999998</v>
      </c>
    </row>
    <row r="33" spans="1:9" ht="12.75" customHeight="1">
      <c r="A33" s="25" t="s">
        <v>126</v>
      </c>
      <c r="B33" s="26" t="s">
        <v>93</v>
      </c>
      <c r="C33" s="21">
        <v>56.939</v>
      </c>
      <c r="D33" s="201">
        <v>113.22649474921303</v>
      </c>
      <c r="E33" s="21">
        <v>53.8</v>
      </c>
      <c r="F33" s="201">
        <v>106.98441169510636</v>
      </c>
      <c r="G33" s="21">
        <v>40.16</v>
      </c>
      <c r="H33" s="201">
        <v>79.86048278207195</v>
      </c>
      <c r="I33" s="352">
        <v>4.963999999999999</v>
      </c>
    </row>
    <row r="34" spans="1:9" ht="12.75" customHeight="1">
      <c r="A34" s="27" t="s">
        <v>127</v>
      </c>
      <c r="B34" s="28" t="s">
        <v>19</v>
      </c>
      <c r="C34" s="23">
        <v>52.009286</v>
      </c>
      <c r="D34" s="202">
        <v>85.93550700331949</v>
      </c>
      <c r="E34" s="23">
        <v>52.009286</v>
      </c>
      <c r="F34" s="202">
        <v>85.93550700331949</v>
      </c>
      <c r="G34" s="23">
        <v>28.597286000000004</v>
      </c>
      <c r="H34" s="202">
        <v>47.25160563305812</v>
      </c>
      <c r="I34" s="353">
        <v>-4.065504999999995</v>
      </c>
    </row>
    <row r="35" spans="1:9" ht="12.75" customHeight="1">
      <c r="A35" s="25" t="s">
        <v>128</v>
      </c>
      <c r="B35" s="26" t="s">
        <v>20</v>
      </c>
      <c r="C35" s="21">
        <v>48.892681</v>
      </c>
      <c r="D35" s="201">
        <v>110.65798395784861</v>
      </c>
      <c r="E35" s="21">
        <v>43.792681</v>
      </c>
      <c r="F35" s="201">
        <v>99.11523959116052</v>
      </c>
      <c r="G35" s="21">
        <v>20.557869</v>
      </c>
      <c r="H35" s="201">
        <v>46.52827972369838</v>
      </c>
      <c r="I35" s="352">
        <v>-1.0772960000000005</v>
      </c>
    </row>
    <row r="36" spans="1:9" ht="12.75" customHeight="1">
      <c r="A36" s="27" t="s">
        <v>129</v>
      </c>
      <c r="B36" s="28" t="s">
        <v>21</v>
      </c>
      <c r="C36" s="23">
        <v>65.129068</v>
      </c>
      <c r="D36" s="202">
        <v>69.90265007067643</v>
      </c>
      <c r="E36" s="23">
        <v>59.120222</v>
      </c>
      <c r="F36" s="202">
        <v>63.453390590000545</v>
      </c>
      <c r="G36" s="23">
        <v>35.216222</v>
      </c>
      <c r="H36" s="202">
        <v>37.79736635072464</v>
      </c>
      <c r="I36" s="353">
        <v>5.022738</v>
      </c>
    </row>
    <row r="37" spans="1:9" ht="12.75" customHeight="1">
      <c r="A37" s="25" t="s">
        <v>130</v>
      </c>
      <c r="B37" s="26" t="s">
        <v>22</v>
      </c>
      <c r="C37" s="21">
        <v>57.448524000000006</v>
      </c>
      <c r="D37" s="201">
        <v>78.16944632294813</v>
      </c>
      <c r="E37" s="21">
        <v>45.998524</v>
      </c>
      <c r="F37" s="201">
        <v>62.589582854258204</v>
      </c>
      <c r="G37" s="21">
        <v>20.998524000000003</v>
      </c>
      <c r="H37" s="201">
        <v>28.572413708647034</v>
      </c>
      <c r="I37" s="352">
        <v>25.381726000000004</v>
      </c>
    </row>
    <row r="38" spans="1:9" ht="12.75" customHeight="1">
      <c r="A38" s="27" t="s">
        <v>131</v>
      </c>
      <c r="B38" s="28" t="s">
        <v>23</v>
      </c>
      <c r="C38" s="23">
        <v>201.02698900000001</v>
      </c>
      <c r="D38" s="202">
        <v>156.31350958360872</v>
      </c>
      <c r="E38" s="23">
        <v>182.84897</v>
      </c>
      <c r="F38" s="202">
        <v>142.17874110648887</v>
      </c>
      <c r="G38" s="23">
        <v>124.385074</v>
      </c>
      <c r="H38" s="202">
        <v>96.71869211927996</v>
      </c>
      <c r="I38" s="353">
        <v>11.353842</v>
      </c>
    </row>
    <row r="39" spans="1:9" ht="12.75" customHeight="1">
      <c r="A39" s="25" t="s">
        <v>132</v>
      </c>
      <c r="B39" s="26" t="s">
        <v>24</v>
      </c>
      <c r="C39" s="21">
        <v>21.754728</v>
      </c>
      <c r="D39" s="201">
        <v>110.91258928434867</v>
      </c>
      <c r="E39" s="21">
        <v>18.094728</v>
      </c>
      <c r="F39" s="201">
        <v>92.25273397470212</v>
      </c>
      <c r="G39" s="21">
        <v>5.2018889999999995</v>
      </c>
      <c r="H39" s="201">
        <v>26.520900567443142</v>
      </c>
      <c r="I39" s="352">
        <v>0.2989649999999999</v>
      </c>
    </row>
    <row r="40" spans="1:9" ht="12.75" customHeight="1">
      <c r="A40" s="27" t="s">
        <v>133</v>
      </c>
      <c r="B40" s="28" t="s">
        <v>25</v>
      </c>
      <c r="C40" s="23">
        <v>102.54400799999999</v>
      </c>
      <c r="D40" s="202">
        <v>68.63428072693003</v>
      </c>
      <c r="E40" s="23">
        <v>86.754008</v>
      </c>
      <c r="F40" s="202">
        <v>58.0657910236777</v>
      </c>
      <c r="G40" s="23">
        <v>-32.842991999999995</v>
      </c>
      <c r="H40" s="202">
        <v>-21.982319365167754</v>
      </c>
      <c r="I40" s="353">
        <v>-32.322807</v>
      </c>
    </row>
    <row r="41" spans="1:9" ht="12.75" customHeight="1">
      <c r="A41" s="25" t="s">
        <v>134</v>
      </c>
      <c r="B41" s="26" t="s">
        <v>26</v>
      </c>
      <c r="C41" s="21">
        <v>102.10848200000001</v>
      </c>
      <c r="D41" s="201">
        <v>94.4728988927882</v>
      </c>
      <c r="E41" s="21">
        <v>90.208482</v>
      </c>
      <c r="F41" s="201">
        <v>83.46277049988758</v>
      </c>
      <c r="G41" s="21">
        <v>59.208482000000004</v>
      </c>
      <c r="H41" s="201">
        <v>54.780923425944856</v>
      </c>
      <c r="I41" s="352">
        <v>-5.5110229999999945</v>
      </c>
    </row>
    <row r="42" spans="1:9" ht="12.75" customHeight="1">
      <c r="A42" s="27" t="s">
        <v>135</v>
      </c>
      <c r="B42" s="28" t="s">
        <v>27</v>
      </c>
      <c r="C42" s="23">
        <v>110.220881</v>
      </c>
      <c r="D42" s="202">
        <v>107.61172706556823</v>
      </c>
      <c r="E42" s="23">
        <v>94.719852</v>
      </c>
      <c r="F42" s="202">
        <v>92.4776391609047</v>
      </c>
      <c r="G42" s="23">
        <v>50.401178</v>
      </c>
      <c r="H42" s="202">
        <v>49.208078918541055</v>
      </c>
      <c r="I42" s="353">
        <v>-1.2804259999999985</v>
      </c>
    </row>
    <row r="43" spans="1:9" ht="12.75" customHeight="1">
      <c r="A43" s="25" t="s">
        <v>136</v>
      </c>
      <c r="B43" s="26" t="s">
        <v>28</v>
      </c>
      <c r="C43" s="21">
        <v>12.212131999999999</v>
      </c>
      <c r="D43" s="201">
        <v>51.45069852879219</v>
      </c>
      <c r="E43" s="21">
        <v>11.682132</v>
      </c>
      <c r="F43" s="201">
        <v>49.21776571900436</v>
      </c>
      <c r="G43" s="21">
        <v>11.135781999999999</v>
      </c>
      <c r="H43" s="201">
        <v>46.91594903857496</v>
      </c>
      <c r="I43" s="352">
        <v>-2.6609440000000006</v>
      </c>
    </row>
    <row r="44" spans="1:9" ht="12.75" customHeight="1">
      <c r="A44" s="27" t="s">
        <v>137</v>
      </c>
      <c r="B44" s="28" t="s">
        <v>29</v>
      </c>
      <c r="C44" s="23">
        <v>45.085978000000004</v>
      </c>
      <c r="D44" s="202">
        <v>74.02137929449314</v>
      </c>
      <c r="E44" s="23">
        <v>40.043778</v>
      </c>
      <c r="F44" s="202">
        <v>65.74318249728285</v>
      </c>
      <c r="G44" s="23">
        <v>11.568778000000002</v>
      </c>
      <c r="H44" s="202">
        <v>18.99341973488493</v>
      </c>
      <c r="I44" s="353">
        <v>5.790104000000002</v>
      </c>
    </row>
    <row r="45" spans="1:9" ht="12.75" customHeight="1">
      <c r="A45" s="25" t="s">
        <v>138</v>
      </c>
      <c r="B45" s="26" t="s">
        <v>30</v>
      </c>
      <c r="C45" s="21">
        <v>131.761529</v>
      </c>
      <c r="D45" s="201">
        <v>105.98834350893281</v>
      </c>
      <c r="E45" s="21">
        <v>128.749437</v>
      </c>
      <c r="F45" s="201">
        <v>103.56543111561572</v>
      </c>
      <c r="G45" s="21">
        <v>116.276937</v>
      </c>
      <c r="H45" s="201">
        <v>93.53261179082507</v>
      </c>
      <c r="I45" s="352">
        <v>-14.375709999999998</v>
      </c>
    </row>
    <row r="46" spans="1:9" ht="12.75" customHeight="1">
      <c r="A46" s="27" t="s">
        <v>139</v>
      </c>
      <c r="B46" s="28" t="s">
        <v>94</v>
      </c>
      <c r="C46" s="23">
        <v>32.059667</v>
      </c>
      <c r="D46" s="202">
        <v>118.01394021939187</v>
      </c>
      <c r="E46" s="23">
        <v>27.159667</v>
      </c>
      <c r="F46" s="202">
        <v>99.97668777147905</v>
      </c>
      <c r="G46" s="23">
        <v>8.983967</v>
      </c>
      <c r="H46" s="202">
        <v>33.07062872708533</v>
      </c>
      <c r="I46" s="353">
        <v>-2.484063000000001</v>
      </c>
    </row>
    <row r="47" spans="1:9" ht="12.75" customHeight="1">
      <c r="A47" s="25" t="s">
        <v>140</v>
      </c>
      <c r="B47" s="26" t="s">
        <v>31</v>
      </c>
      <c r="C47" s="21">
        <v>45.400999999999996</v>
      </c>
      <c r="D47" s="201">
        <v>113.06099680746682</v>
      </c>
      <c r="E47" s="21">
        <v>42.961</v>
      </c>
      <c r="F47" s="201">
        <v>106.9847246502408</v>
      </c>
      <c r="G47" s="21">
        <v>32.361</v>
      </c>
      <c r="H47" s="201">
        <v>80.58780462294739</v>
      </c>
      <c r="I47" s="352">
        <v>7.660999999999998</v>
      </c>
    </row>
    <row r="48" spans="1:9" ht="12.75" customHeight="1">
      <c r="A48" s="27" t="s">
        <v>141</v>
      </c>
      <c r="B48" s="28" t="s">
        <v>32</v>
      </c>
      <c r="C48" s="23">
        <v>24.013285</v>
      </c>
      <c r="D48" s="202">
        <v>70.23790163359024</v>
      </c>
      <c r="E48" s="23">
        <v>21.327965</v>
      </c>
      <c r="F48" s="202">
        <v>62.38344765052576</v>
      </c>
      <c r="G48" s="23">
        <v>11.896965</v>
      </c>
      <c r="H48" s="202">
        <v>34.79814850022669</v>
      </c>
      <c r="I48" s="353">
        <v>-1.5881980000000002</v>
      </c>
    </row>
    <row r="49" spans="1:9" ht="12.75" customHeight="1">
      <c r="A49" s="25" t="s">
        <v>142</v>
      </c>
      <c r="B49" s="26" t="s">
        <v>33</v>
      </c>
      <c r="C49" s="21">
        <v>66.072247</v>
      </c>
      <c r="D49" s="201">
        <v>86.18531364543523</v>
      </c>
      <c r="E49" s="21">
        <v>55.272247</v>
      </c>
      <c r="F49" s="201">
        <v>72.09768336746541</v>
      </c>
      <c r="G49" s="21">
        <v>29.872247</v>
      </c>
      <c r="H49" s="201">
        <v>38.96566401001787</v>
      </c>
      <c r="I49" s="352">
        <v>4.740902000000002</v>
      </c>
    </row>
    <row r="50" spans="1:9" ht="12.75" customHeight="1">
      <c r="A50" s="27" t="s">
        <v>143</v>
      </c>
      <c r="B50" s="28" t="s">
        <v>34</v>
      </c>
      <c r="C50" s="23">
        <v>30.746059</v>
      </c>
      <c r="D50" s="202">
        <v>132.04914575799484</v>
      </c>
      <c r="E50" s="23">
        <v>25.526059</v>
      </c>
      <c r="F50" s="202">
        <v>109.63012480780628</v>
      </c>
      <c r="G50" s="23">
        <v>14.087759</v>
      </c>
      <c r="H50" s="202">
        <v>60.50455252149563</v>
      </c>
      <c r="I50" s="353">
        <v>0.2306019999999993</v>
      </c>
    </row>
    <row r="51" spans="1:9" ht="12.75" customHeight="1">
      <c r="A51" s="25" t="s">
        <v>144</v>
      </c>
      <c r="B51" s="26" t="s">
        <v>35</v>
      </c>
      <c r="C51" s="21">
        <v>114.946808</v>
      </c>
      <c r="D51" s="201">
        <v>86.26246731766182</v>
      </c>
      <c r="E51" s="21">
        <v>95.946808</v>
      </c>
      <c r="F51" s="201">
        <v>72.00381231407464</v>
      </c>
      <c r="G51" s="21">
        <v>56.346808</v>
      </c>
      <c r="H51" s="201">
        <v>42.28577346449295</v>
      </c>
      <c r="I51" s="352">
        <v>-13.084449</v>
      </c>
    </row>
    <row r="52" spans="1:9" ht="12.75" customHeight="1">
      <c r="A52" s="27" t="s">
        <v>145</v>
      </c>
      <c r="B52" s="28" t="s">
        <v>95</v>
      </c>
      <c r="C52" s="23">
        <v>68.651251</v>
      </c>
      <c r="D52" s="202">
        <v>101.20224454085385</v>
      </c>
      <c r="E52" s="23">
        <v>58.817251</v>
      </c>
      <c r="F52" s="202">
        <v>86.70545302842014</v>
      </c>
      <c r="G52" s="23">
        <v>-1.7707979999999992</v>
      </c>
      <c r="H52" s="202">
        <v>-2.6104219459665035</v>
      </c>
      <c r="I52" s="353">
        <v>-19.957055999999998</v>
      </c>
    </row>
    <row r="53" spans="1:9" ht="12.75" customHeight="1">
      <c r="A53" s="25" t="s">
        <v>146</v>
      </c>
      <c r="B53" s="26" t="s">
        <v>36</v>
      </c>
      <c r="C53" s="21">
        <v>23.310878000000002</v>
      </c>
      <c r="D53" s="201">
        <v>128.47493703256671</v>
      </c>
      <c r="E53" s="21">
        <v>18.960878</v>
      </c>
      <c r="F53" s="201">
        <v>104.50046571099463</v>
      </c>
      <c r="G53" s="21">
        <v>10.090878000000002</v>
      </c>
      <c r="H53" s="201">
        <v>55.61458970585805</v>
      </c>
      <c r="I53" s="352">
        <v>6.512620000000002</v>
      </c>
    </row>
    <row r="54" spans="1:9" ht="12.75" customHeight="1">
      <c r="A54" s="27" t="s">
        <v>147</v>
      </c>
      <c r="B54" s="28" t="s">
        <v>37</v>
      </c>
      <c r="C54" s="23">
        <v>29.39</v>
      </c>
      <c r="D54" s="202">
        <v>85.94748401096057</v>
      </c>
      <c r="E54" s="23">
        <v>21.84</v>
      </c>
      <c r="F54" s="202">
        <v>63.868426362687266</v>
      </c>
      <c r="G54" s="23">
        <v>2.6900000000000013</v>
      </c>
      <c r="H54" s="202">
        <v>7.866578155477511</v>
      </c>
      <c r="I54" s="353">
        <v>7.532448000000001</v>
      </c>
    </row>
    <row r="55" spans="1:9" ht="12.75" customHeight="1">
      <c r="A55" s="25" t="s">
        <v>148</v>
      </c>
      <c r="B55" s="26" t="s">
        <v>38</v>
      </c>
      <c r="C55" s="21">
        <v>15.210602</v>
      </c>
      <c r="D55" s="201">
        <v>186.92673155385145</v>
      </c>
      <c r="E55" s="21">
        <v>13.284521</v>
      </c>
      <c r="F55" s="201">
        <v>163.25666076783168</v>
      </c>
      <c r="G55" s="21">
        <v>-1.388694000000001</v>
      </c>
      <c r="H55" s="201">
        <v>-17.065993216339784</v>
      </c>
      <c r="I55" s="352">
        <v>-10.690892000000002</v>
      </c>
    </row>
    <row r="56" spans="1:9" ht="12.75" customHeight="1">
      <c r="A56" s="27" t="s">
        <v>149</v>
      </c>
      <c r="B56" s="28" t="s">
        <v>39</v>
      </c>
      <c r="C56" s="23">
        <v>74.387584</v>
      </c>
      <c r="D56" s="202">
        <v>91.39983535454066</v>
      </c>
      <c r="E56" s="23">
        <v>60.210584</v>
      </c>
      <c r="F56" s="202">
        <v>73.9805914949562</v>
      </c>
      <c r="G56" s="23">
        <v>28.210583999999997</v>
      </c>
      <c r="H56" s="202">
        <v>34.66227284455748</v>
      </c>
      <c r="I56" s="353">
        <v>7.247347999999999</v>
      </c>
    </row>
    <row r="57" spans="1:9" ht="12.75" customHeight="1">
      <c r="A57" s="25" t="s">
        <v>150</v>
      </c>
      <c r="B57" s="26" t="s">
        <v>40</v>
      </c>
      <c r="C57" s="21">
        <v>67.648789</v>
      </c>
      <c r="D57" s="201">
        <v>130.59284033412288</v>
      </c>
      <c r="E57" s="21">
        <v>56.762974</v>
      </c>
      <c r="F57" s="201">
        <v>109.5782808539554</v>
      </c>
      <c r="G57" s="21">
        <v>29.457299</v>
      </c>
      <c r="H57" s="201">
        <v>56.86594544924548</v>
      </c>
      <c r="I57" s="352">
        <v>5.608363999999998</v>
      </c>
    </row>
    <row r="58" spans="1:9" ht="12.75" customHeight="1">
      <c r="A58" s="27" t="s">
        <v>151</v>
      </c>
      <c r="B58" s="28" t="s">
        <v>96</v>
      </c>
      <c r="C58" s="23">
        <v>28.481909</v>
      </c>
      <c r="D58" s="202">
        <v>49.0530350392243</v>
      </c>
      <c r="E58" s="23">
        <v>28.481909</v>
      </c>
      <c r="F58" s="202">
        <v>49.0530350392243</v>
      </c>
      <c r="G58" s="23">
        <v>13.631569000000002</v>
      </c>
      <c r="H58" s="202">
        <v>23.477001903088862</v>
      </c>
      <c r="I58" s="353">
        <v>-6.600299999999997</v>
      </c>
    </row>
    <row r="59" spans="1:9" ht="12.75" customHeight="1">
      <c r="A59" s="25" t="s">
        <v>152</v>
      </c>
      <c r="B59" s="26" t="s">
        <v>41</v>
      </c>
      <c r="C59" s="21">
        <v>21.817722000000003</v>
      </c>
      <c r="D59" s="201">
        <v>115.34369878511691</v>
      </c>
      <c r="E59" s="21">
        <v>20.237722</v>
      </c>
      <c r="F59" s="201">
        <v>106.99071655899427</v>
      </c>
      <c r="G59" s="21">
        <v>13.832170000000001</v>
      </c>
      <c r="H59" s="201">
        <v>73.12650010044726</v>
      </c>
      <c r="I59" s="352">
        <v>-4.082234</v>
      </c>
    </row>
    <row r="60" spans="1:9" ht="12.75" customHeight="1">
      <c r="A60" s="27" t="s">
        <v>153</v>
      </c>
      <c r="B60" s="28" t="s">
        <v>42</v>
      </c>
      <c r="C60" s="23">
        <v>26.486754</v>
      </c>
      <c r="D60" s="202">
        <v>83.35485068872951</v>
      </c>
      <c r="E60" s="23">
        <v>24.186754</v>
      </c>
      <c r="F60" s="202">
        <v>76.11666073974301</v>
      </c>
      <c r="G60" s="23">
        <v>16.056256</v>
      </c>
      <c r="H60" s="202">
        <v>50.52966556415397</v>
      </c>
      <c r="I60" s="353">
        <v>1.5203650000000017</v>
      </c>
    </row>
    <row r="61" spans="1:9" ht="12.75" customHeight="1">
      <c r="A61" s="25" t="s">
        <v>154</v>
      </c>
      <c r="B61" s="26" t="s">
        <v>43</v>
      </c>
      <c r="C61" s="21">
        <v>64.41</v>
      </c>
      <c r="D61" s="201">
        <v>86.16595608626496</v>
      </c>
      <c r="E61" s="21">
        <v>56.5</v>
      </c>
      <c r="F61" s="201">
        <v>75.58417200549557</v>
      </c>
      <c r="G61" s="21">
        <v>29.682</v>
      </c>
      <c r="H61" s="201">
        <v>39.70777687552424</v>
      </c>
      <c r="I61" s="352">
        <v>-10.655265000000004</v>
      </c>
    </row>
    <row r="62" spans="1:9" ht="12.75" customHeight="1">
      <c r="A62" s="27" t="s">
        <v>155</v>
      </c>
      <c r="B62" s="28" t="s">
        <v>44</v>
      </c>
      <c r="C62" s="23">
        <v>16.484614</v>
      </c>
      <c r="D62" s="202">
        <v>82.39505568106844</v>
      </c>
      <c r="E62" s="23">
        <v>13.284609</v>
      </c>
      <c r="F62" s="202">
        <v>66.4004688405942</v>
      </c>
      <c r="G62" s="23">
        <v>0.0626370000000005</v>
      </c>
      <c r="H62" s="202">
        <v>0.3130785532918832</v>
      </c>
      <c r="I62" s="353">
        <v>-8.33532</v>
      </c>
    </row>
    <row r="63" spans="1:9" ht="12.75" customHeight="1">
      <c r="A63" s="25" t="s">
        <v>156</v>
      </c>
      <c r="B63" s="26" t="s">
        <v>45</v>
      </c>
      <c r="C63" s="21">
        <v>90.82886699999999</v>
      </c>
      <c r="D63" s="201">
        <v>121.06738297651131</v>
      </c>
      <c r="E63" s="21">
        <v>84.228867</v>
      </c>
      <c r="F63" s="201">
        <v>112.27012772015131</v>
      </c>
      <c r="G63" s="21">
        <v>61.02886699999999</v>
      </c>
      <c r="H63" s="201">
        <v>81.34644257658276</v>
      </c>
      <c r="I63" s="352">
        <v>-6.137984000000003</v>
      </c>
    </row>
    <row r="64" spans="1:9" ht="12.75" customHeight="1">
      <c r="A64" s="27" t="s">
        <v>157</v>
      </c>
      <c r="B64" s="28" t="s">
        <v>46</v>
      </c>
      <c r="C64" s="23">
        <v>79.3937</v>
      </c>
      <c r="D64" s="202">
        <v>74.42250025075062</v>
      </c>
      <c r="E64" s="23">
        <v>64.0673</v>
      </c>
      <c r="F64" s="202">
        <v>60.055755687351954</v>
      </c>
      <c r="G64" s="23">
        <v>17.701954</v>
      </c>
      <c r="H64" s="202">
        <v>16.59355435007785</v>
      </c>
      <c r="I64" s="353">
        <v>7.9996420000000015</v>
      </c>
    </row>
    <row r="65" spans="1:9" ht="12.75" customHeight="1">
      <c r="A65" s="25" t="s">
        <v>158</v>
      </c>
      <c r="B65" s="26" t="s">
        <v>47</v>
      </c>
      <c r="C65" s="21">
        <v>15.069130999999999</v>
      </c>
      <c r="D65" s="201">
        <v>66.69173541283104</v>
      </c>
      <c r="E65" s="21">
        <v>8.369131</v>
      </c>
      <c r="F65" s="201">
        <v>37.03941987678799</v>
      </c>
      <c r="G65" s="21">
        <v>-6.334169000000001</v>
      </c>
      <c r="H65" s="201">
        <v>-28.033250424869003</v>
      </c>
      <c r="I65" s="352">
        <v>-0.6604810000000008</v>
      </c>
    </row>
    <row r="66" spans="1:9" ht="12.75" customHeight="1">
      <c r="A66" s="27" t="s">
        <v>159</v>
      </c>
      <c r="B66" s="28" t="s">
        <v>48</v>
      </c>
      <c r="C66" s="23">
        <v>169.512708</v>
      </c>
      <c r="D66" s="202">
        <v>64.69785238316425</v>
      </c>
      <c r="E66" s="23">
        <v>143.112708</v>
      </c>
      <c r="F66" s="202">
        <v>54.621774176003896</v>
      </c>
      <c r="G66" s="23">
        <v>20.112707999999998</v>
      </c>
      <c r="H66" s="202">
        <v>7.676409801734076</v>
      </c>
      <c r="I66" s="353">
        <v>-21.08992</v>
      </c>
    </row>
    <row r="67" spans="1:9" ht="12.75" customHeight="1">
      <c r="A67" s="25" t="s">
        <v>160</v>
      </c>
      <c r="B67" s="26" t="s">
        <v>49</v>
      </c>
      <c r="C67" s="21">
        <v>70.999718</v>
      </c>
      <c r="D67" s="201">
        <v>85.96367233423777</v>
      </c>
      <c r="E67" s="21">
        <v>58.089837</v>
      </c>
      <c r="F67" s="201">
        <v>70.33289503793918</v>
      </c>
      <c r="G67" s="21">
        <v>13.117049000000002</v>
      </c>
      <c r="H67" s="201">
        <v>15.881608180868287</v>
      </c>
      <c r="I67" s="352">
        <v>-11.689625</v>
      </c>
    </row>
    <row r="68" spans="1:9" ht="12.75" customHeight="1">
      <c r="A68" s="27" t="s">
        <v>161</v>
      </c>
      <c r="B68" s="28" t="s">
        <v>50</v>
      </c>
      <c r="C68" s="23">
        <v>27.264</v>
      </c>
      <c r="D68" s="202">
        <v>90.76291583856825</v>
      </c>
      <c r="E68" s="23">
        <v>23.2</v>
      </c>
      <c r="F68" s="202">
        <v>77.2337018579366</v>
      </c>
      <c r="G68" s="23">
        <v>8.754</v>
      </c>
      <c r="H68" s="202">
        <v>29.142406295878317</v>
      </c>
      <c r="I68" s="353">
        <v>-1.3190000000000008</v>
      </c>
    </row>
    <row r="69" spans="1:9" ht="12.75" customHeight="1">
      <c r="A69" s="25" t="s">
        <v>162</v>
      </c>
      <c r="B69" s="26" t="s">
        <v>51</v>
      </c>
      <c r="C69" s="21">
        <v>70.6771</v>
      </c>
      <c r="D69" s="201">
        <v>47.417937704711264</v>
      </c>
      <c r="E69" s="21">
        <v>60.72</v>
      </c>
      <c r="F69" s="201">
        <v>40.737624738848474</v>
      </c>
      <c r="G69" s="21">
        <v>9.391100000000002</v>
      </c>
      <c r="H69" s="201">
        <v>6.300578189805665</v>
      </c>
      <c r="I69" s="352">
        <v>66.32260600000001</v>
      </c>
    </row>
    <row r="70" spans="1:9" ht="12.75" customHeight="1">
      <c r="A70" s="27" t="s">
        <v>163</v>
      </c>
      <c r="B70" s="28" t="s">
        <v>52</v>
      </c>
      <c r="C70" s="23">
        <v>60.740904</v>
      </c>
      <c r="D70" s="202">
        <v>93.06383526383526</v>
      </c>
      <c r="E70" s="23">
        <v>52.913573</v>
      </c>
      <c r="F70" s="202">
        <v>81.07123398909113</v>
      </c>
      <c r="G70" s="23">
        <v>23.54206</v>
      </c>
      <c r="H70" s="202">
        <v>36.06983514126371</v>
      </c>
      <c r="I70" s="353">
        <v>-0.339618999999999</v>
      </c>
    </row>
    <row r="71" spans="1:9" ht="12.75" customHeight="1">
      <c r="A71" s="25" t="s">
        <v>164</v>
      </c>
      <c r="B71" s="26" t="s">
        <v>53</v>
      </c>
      <c r="C71" s="21">
        <v>71.96412</v>
      </c>
      <c r="D71" s="201">
        <v>106.11453697723593</v>
      </c>
      <c r="E71" s="21">
        <v>63.01412</v>
      </c>
      <c r="F71" s="201">
        <v>92.9173338995597</v>
      </c>
      <c r="G71" s="21">
        <v>40.44112</v>
      </c>
      <c r="H71" s="201">
        <v>59.63236573504735</v>
      </c>
      <c r="I71" s="352">
        <v>-3.0444470000000052</v>
      </c>
    </row>
    <row r="72" spans="1:9" ht="12.75" customHeight="1">
      <c r="A72" s="27" t="s">
        <v>165</v>
      </c>
      <c r="B72" s="28" t="s">
        <v>97</v>
      </c>
      <c r="C72" s="23">
        <v>33.85999</v>
      </c>
      <c r="D72" s="202">
        <v>142.60440532345012</v>
      </c>
      <c r="E72" s="23">
        <v>30.765795</v>
      </c>
      <c r="F72" s="202">
        <v>129.57292368598382</v>
      </c>
      <c r="G72" s="23">
        <v>15.363523</v>
      </c>
      <c r="H72" s="202">
        <v>64.70486438679245</v>
      </c>
      <c r="I72" s="353">
        <v>7.573118000000001</v>
      </c>
    </row>
    <row r="73" spans="1:9" ht="12.75" customHeight="1">
      <c r="A73" s="25" t="s">
        <v>166</v>
      </c>
      <c r="B73" s="26" t="s">
        <v>54</v>
      </c>
      <c r="C73" s="21">
        <v>51.03493</v>
      </c>
      <c r="D73" s="201">
        <v>110.63715904804437</v>
      </c>
      <c r="E73" s="21">
        <v>45.53493</v>
      </c>
      <c r="F73" s="201">
        <v>98.71386700543269</v>
      </c>
      <c r="G73" s="21">
        <v>31.04493</v>
      </c>
      <c r="H73" s="201">
        <v>67.3014121513521</v>
      </c>
      <c r="I73" s="352">
        <v>14.713740000000001</v>
      </c>
    </row>
    <row r="74" spans="1:9" ht="12.75" customHeight="1">
      <c r="A74" s="27" t="s">
        <v>167</v>
      </c>
      <c r="B74" s="28" t="s">
        <v>55</v>
      </c>
      <c r="C74" s="23">
        <v>108.287188</v>
      </c>
      <c r="D74" s="202">
        <v>96.78133856473185</v>
      </c>
      <c r="E74" s="23">
        <v>91.987188</v>
      </c>
      <c r="F74" s="202">
        <v>82.21326409774016</v>
      </c>
      <c r="G74" s="23">
        <v>27.237188000000003</v>
      </c>
      <c r="H74" s="202">
        <v>24.34315233469034</v>
      </c>
      <c r="I74" s="353">
        <v>-8.720455999999999</v>
      </c>
    </row>
    <row r="75" spans="1:9" ht="12.75" customHeight="1">
      <c r="A75" s="25" t="s">
        <v>168</v>
      </c>
      <c r="B75" s="26" t="s">
        <v>56</v>
      </c>
      <c r="C75" s="21">
        <v>20.470956</v>
      </c>
      <c r="D75" s="201">
        <v>26.606596880142035</v>
      </c>
      <c r="E75" s="21">
        <v>6.970956</v>
      </c>
      <c r="F75" s="201">
        <v>9.060320200053548</v>
      </c>
      <c r="G75" s="21">
        <v>-33.576544</v>
      </c>
      <c r="H75" s="201">
        <v>-43.640246739641846</v>
      </c>
      <c r="I75" s="352">
        <v>-59.641161999999994</v>
      </c>
    </row>
    <row r="76" spans="1:9" ht="12.75" customHeight="1">
      <c r="A76" s="27" t="s">
        <v>169</v>
      </c>
      <c r="B76" s="28" t="s">
        <v>57</v>
      </c>
      <c r="C76" s="23">
        <v>157.824308</v>
      </c>
      <c r="D76" s="202">
        <v>88.86739007169672</v>
      </c>
      <c r="E76" s="23">
        <v>119.528124</v>
      </c>
      <c r="F76" s="202">
        <v>67.30365274306246</v>
      </c>
      <c r="G76" s="23">
        <v>77.006124</v>
      </c>
      <c r="H76" s="202">
        <v>43.36045154348116</v>
      </c>
      <c r="I76" s="353">
        <v>2.2370329999999967</v>
      </c>
    </row>
    <row r="77" spans="1:9" ht="12.75" customHeight="1">
      <c r="A77" s="25" t="s">
        <v>170</v>
      </c>
      <c r="B77" s="26" t="s">
        <v>58</v>
      </c>
      <c r="C77" s="21">
        <v>36.132555</v>
      </c>
      <c r="D77" s="201">
        <v>145.88755783812593</v>
      </c>
      <c r="E77" s="21">
        <v>32.377555</v>
      </c>
      <c r="F77" s="201">
        <v>130.72649934995195</v>
      </c>
      <c r="G77" s="21">
        <v>19.152555</v>
      </c>
      <c r="H77" s="201">
        <v>77.32969548680927</v>
      </c>
      <c r="I77" s="352">
        <v>-4.138138999999999</v>
      </c>
    </row>
    <row r="78" spans="1:9" ht="12.75" customHeight="1">
      <c r="A78" s="27" t="s">
        <v>171</v>
      </c>
      <c r="B78" s="28" t="s">
        <v>59</v>
      </c>
      <c r="C78" s="23">
        <v>45.836116999999994</v>
      </c>
      <c r="D78" s="202">
        <v>79.7080549517433</v>
      </c>
      <c r="E78" s="23">
        <v>36.76575</v>
      </c>
      <c r="F78" s="202">
        <v>63.934875228241026</v>
      </c>
      <c r="G78" s="23">
        <v>2.697749999999999</v>
      </c>
      <c r="H78" s="202">
        <v>4.691331188592295</v>
      </c>
      <c r="I78" s="353">
        <v>2.6816169999999993</v>
      </c>
    </row>
    <row r="79" spans="1:9" ht="12.75" customHeight="1">
      <c r="A79" s="25" t="s">
        <v>172</v>
      </c>
      <c r="B79" s="26" t="s">
        <v>60</v>
      </c>
      <c r="C79" s="21">
        <v>56.517436000000004</v>
      </c>
      <c r="D79" s="201">
        <v>97.15306599557188</v>
      </c>
      <c r="E79" s="21">
        <v>48.067436</v>
      </c>
      <c r="F79" s="201">
        <v>82.6275767702188</v>
      </c>
      <c r="G79" s="21">
        <v>28.531988000000002</v>
      </c>
      <c r="H79" s="201">
        <v>49.04628216235544</v>
      </c>
      <c r="I79" s="352">
        <v>5.333443000000003</v>
      </c>
    </row>
    <row r="80" spans="1:9" ht="12.75" customHeight="1">
      <c r="A80" s="27" t="s">
        <v>173</v>
      </c>
      <c r="B80" s="28" t="s">
        <v>61</v>
      </c>
      <c r="C80" s="23">
        <v>62.259682</v>
      </c>
      <c r="D80" s="202">
        <v>143.7476207407681</v>
      </c>
      <c r="E80" s="23">
        <v>54.459682</v>
      </c>
      <c r="F80" s="202">
        <v>125.73867167838787</v>
      </c>
      <c r="G80" s="23">
        <v>32.069058999999996</v>
      </c>
      <c r="H80" s="202">
        <v>74.04231410377771</v>
      </c>
      <c r="I80" s="353">
        <v>12.743818999999995</v>
      </c>
    </row>
    <row r="81" spans="1:9" ht="12.75" customHeight="1">
      <c r="A81" s="25" t="s">
        <v>174</v>
      </c>
      <c r="B81" s="26" t="s">
        <v>62</v>
      </c>
      <c r="C81" s="21">
        <v>76.45922399999999</v>
      </c>
      <c r="D81" s="201">
        <v>99.23969628139398</v>
      </c>
      <c r="E81" s="21">
        <v>66.987224</v>
      </c>
      <c r="F81" s="201">
        <v>86.94558245181388</v>
      </c>
      <c r="G81" s="21">
        <v>26.684224</v>
      </c>
      <c r="H81" s="201">
        <v>34.63459536634434</v>
      </c>
      <c r="I81" s="352">
        <v>-12.148006000000002</v>
      </c>
    </row>
    <row r="82" spans="1:9" ht="12.75" customHeight="1">
      <c r="A82" s="27" t="s">
        <v>175</v>
      </c>
      <c r="B82" s="28" t="s">
        <v>63</v>
      </c>
      <c r="C82" s="23">
        <v>43.4</v>
      </c>
      <c r="D82" s="202">
        <v>19.077929385286257</v>
      </c>
      <c r="E82" s="23">
        <v>43.4</v>
      </c>
      <c r="F82" s="202">
        <v>19.077929385286257</v>
      </c>
      <c r="G82" s="23">
        <v>43.4</v>
      </c>
      <c r="H82" s="202">
        <v>19.077929385286257</v>
      </c>
      <c r="I82" s="353">
        <v>-32.6</v>
      </c>
    </row>
    <row r="83" spans="1:9" ht="12.75" customHeight="1">
      <c r="A83" s="25" t="s">
        <v>176</v>
      </c>
      <c r="B83" s="26" t="s">
        <v>64</v>
      </c>
      <c r="C83" s="21">
        <v>166.13305</v>
      </c>
      <c r="D83" s="201">
        <v>130.10573197129315</v>
      </c>
      <c r="E83" s="21">
        <v>131.65305</v>
      </c>
      <c r="F83" s="201">
        <v>103.1030035053426</v>
      </c>
      <c r="G83" s="21">
        <v>22.903050000000007</v>
      </c>
      <c r="H83" s="201">
        <v>17.93633527239238</v>
      </c>
      <c r="I83" s="352">
        <v>17.262550000000008</v>
      </c>
    </row>
    <row r="84" spans="1:9" ht="12.75" customHeight="1">
      <c r="A84" s="27" t="s">
        <v>177</v>
      </c>
      <c r="B84" s="28" t="s">
        <v>65</v>
      </c>
      <c r="C84" s="23">
        <v>101.08987099999999</v>
      </c>
      <c r="D84" s="202">
        <v>74.27448088985481</v>
      </c>
      <c r="E84" s="23">
        <v>76.724871</v>
      </c>
      <c r="F84" s="202">
        <v>56.37261091040542</v>
      </c>
      <c r="G84" s="23">
        <v>2.5844749999999976</v>
      </c>
      <c r="H84" s="202">
        <v>1.8989097235845456</v>
      </c>
      <c r="I84" s="353">
        <v>-2.7462000000000026</v>
      </c>
    </row>
    <row r="85" spans="1:9" ht="12.75" customHeight="1">
      <c r="A85" s="25" t="s">
        <v>178</v>
      </c>
      <c r="B85" s="26" t="s">
        <v>66</v>
      </c>
      <c r="C85" s="21">
        <v>82.075995</v>
      </c>
      <c r="D85" s="201">
        <v>56.95185501548419</v>
      </c>
      <c r="E85" s="21">
        <v>75.815995</v>
      </c>
      <c r="F85" s="201">
        <v>52.608092720589916</v>
      </c>
      <c r="G85" s="21">
        <v>65.610995</v>
      </c>
      <c r="H85" s="201">
        <v>45.52692750982377</v>
      </c>
      <c r="I85" s="352">
        <v>-13.185171999999994</v>
      </c>
    </row>
    <row r="86" spans="1:9" ht="12.75" customHeight="1">
      <c r="A86" s="27" t="s">
        <v>179</v>
      </c>
      <c r="B86" s="28" t="s">
        <v>67</v>
      </c>
      <c r="C86" s="23">
        <v>24.39</v>
      </c>
      <c r="D86" s="202">
        <v>63.776710910289</v>
      </c>
      <c r="E86" s="23">
        <v>17.45</v>
      </c>
      <c r="F86" s="202">
        <v>45.62950411580742</v>
      </c>
      <c r="G86" s="23">
        <v>1.1499999999999986</v>
      </c>
      <c r="H86" s="202">
        <v>3.007101990440027</v>
      </c>
      <c r="I86" s="353">
        <v>-0.23500000000000143</v>
      </c>
    </row>
    <row r="87" spans="1:9" ht="12.75" customHeight="1">
      <c r="A87" s="25" t="s">
        <v>180</v>
      </c>
      <c r="B87" s="26" t="s">
        <v>68</v>
      </c>
      <c r="C87" s="21">
        <v>55.10015</v>
      </c>
      <c r="D87" s="201">
        <v>94.37995450590259</v>
      </c>
      <c r="E87" s="21">
        <v>46.55015</v>
      </c>
      <c r="F87" s="201">
        <v>79.73482902030105</v>
      </c>
      <c r="G87" s="21">
        <v>19.550150000000002</v>
      </c>
      <c r="H87" s="201">
        <v>33.487064328927815</v>
      </c>
      <c r="I87" s="352">
        <v>40.617066</v>
      </c>
    </row>
    <row r="88" spans="1:9" ht="12.75" customHeight="1">
      <c r="A88" s="27" t="s">
        <v>181</v>
      </c>
      <c r="B88" s="28" t="s">
        <v>69</v>
      </c>
      <c r="C88" s="23">
        <v>45.375905</v>
      </c>
      <c r="D88" s="202">
        <v>116.47360882589243</v>
      </c>
      <c r="E88" s="23">
        <v>34.879938</v>
      </c>
      <c r="F88" s="202">
        <v>89.53192789176063</v>
      </c>
      <c r="G88" s="23">
        <v>11.116299000000001</v>
      </c>
      <c r="H88" s="202">
        <v>28.533986513716023</v>
      </c>
      <c r="I88" s="353">
        <v>3.5124720000000016</v>
      </c>
    </row>
    <row r="89" spans="1:9" ht="12.75" customHeight="1">
      <c r="A89" s="25" t="s">
        <v>182</v>
      </c>
      <c r="B89" s="26" t="s">
        <v>70</v>
      </c>
      <c r="C89" s="21">
        <v>43.574684000000005</v>
      </c>
      <c r="D89" s="201">
        <v>173.57527425689727</v>
      </c>
      <c r="E89" s="21">
        <v>35.536039</v>
      </c>
      <c r="F89" s="201">
        <v>141.55415826833757</v>
      </c>
      <c r="G89" s="21">
        <v>22.112815000000005</v>
      </c>
      <c r="H89" s="201">
        <v>88.08412536547671</v>
      </c>
      <c r="I89" s="352">
        <v>6.058064000000005</v>
      </c>
    </row>
    <row r="90" spans="1:12" s="3" customFormat="1" ht="12.75" customHeight="1">
      <c r="A90" s="27" t="s">
        <v>183</v>
      </c>
      <c r="B90" s="28" t="s">
        <v>71</v>
      </c>
      <c r="C90" s="23">
        <v>125.71799999999999</v>
      </c>
      <c r="D90" s="202">
        <v>122.0142572220254</v>
      </c>
      <c r="E90" s="23">
        <v>99.318</v>
      </c>
      <c r="F90" s="202">
        <v>96.3920202260386</v>
      </c>
      <c r="G90" s="23">
        <v>44.318</v>
      </c>
      <c r="H90" s="202">
        <v>43.01235981773272</v>
      </c>
      <c r="I90" s="353">
        <v>8.043</v>
      </c>
      <c r="L90" s="2"/>
    </row>
    <row r="91" spans="1:9" ht="12.75" customHeight="1">
      <c r="A91" s="25" t="s">
        <v>184</v>
      </c>
      <c r="B91" s="26" t="s">
        <v>72</v>
      </c>
      <c r="C91" s="21">
        <v>46.430381000000004</v>
      </c>
      <c r="D91" s="201">
        <v>83.08037418964645</v>
      </c>
      <c r="E91" s="21">
        <v>40.960866</v>
      </c>
      <c r="F91" s="201">
        <v>73.29347726894522</v>
      </c>
      <c r="G91" s="21">
        <v>25.506366000000003</v>
      </c>
      <c r="H91" s="201">
        <v>45.639910460740694</v>
      </c>
      <c r="I91" s="352">
        <v>0.5790990000000029</v>
      </c>
    </row>
    <row r="92" spans="1:9" ht="12.75" customHeight="1">
      <c r="A92" s="27" t="s">
        <v>185</v>
      </c>
      <c r="B92" s="28" t="s">
        <v>73</v>
      </c>
      <c r="C92" s="23">
        <v>85.644942</v>
      </c>
      <c r="D92" s="202">
        <v>129.5875679372496</v>
      </c>
      <c r="E92" s="23">
        <v>67.62994</v>
      </c>
      <c r="F92" s="202">
        <v>102.32944572888044</v>
      </c>
      <c r="G92" s="23">
        <v>28.439940000000007</v>
      </c>
      <c r="H92" s="202">
        <v>43.03187754953822</v>
      </c>
      <c r="I92" s="353">
        <v>-1.0693139999999914</v>
      </c>
    </row>
    <row r="93" spans="1:9" ht="12.75" customHeight="1">
      <c r="A93" s="25" t="s">
        <v>186</v>
      </c>
      <c r="B93" s="26" t="s">
        <v>74</v>
      </c>
      <c r="C93" s="21">
        <v>37.057051</v>
      </c>
      <c r="D93" s="201">
        <v>84.2807162384065</v>
      </c>
      <c r="E93" s="21">
        <v>32.610051</v>
      </c>
      <c r="F93" s="201">
        <v>74.16668031276866</v>
      </c>
      <c r="G93" s="21">
        <v>12.650050999999998</v>
      </c>
      <c r="H93" s="201">
        <v>28.770647689487493</v>
      </c>
      <c r="I93" s="352">
        <v>0.4090369999999979</v>
      </c>
    </row>
    <row r="94" spans="1:9" ht="12.75">
      <c r="A94" s="27" t="s">
        <v>187</v>
      </c>
      <c r="B94" s="28" t="s">
        <v>98</v>
      </c>
      <c r="C94" s="23">
        <v>38.288489000000006</v>
      </c>
      <c r="D94" s="202">
        <v>99.52300114368893</v>
      </c>
      <c r="E94" s="23">
        <v>37.018123</v>
      </c>
      <c r="F94" s="202">
        <v>96.22094770222499</v>
      </c>
      <c r="G94" s="23">
        <v>31.04998</v>
      </c>
      <c r="H94" s="202">
        <v>80.70799542524433</v>
      </c>
      <c r="I94" s="353">
        <v>9.545643000000002</v>
      </c>
    </row>
    <row r="95" spans="1:9" ht="12.75">
      <c r="A95" s="25" t="s">
        <v>188</v>
      </c>
      <c r="B95" s="26" t="s">
        <v>75</v>
      </c>
      <c r="C95" s="21">
        <v>62.205</v>
      </c>
      <c r="D95" s="201">
        <v>158.58912910462982</v>
      </c>
      <c r="E95" s="21">
        <v>52.655</v>
      </c>
      <c r="F95" s="201">
        <v>134.24179074036303</v>
      </c>
      <c r="G95" s="21">
        <v>22.955000000000002</v>
      </c>
      <c r="H95" s="201">
        <v>58.52284315725066</v>
      </c>
      <c r="I95" s="352">
        <v>15.155000000000001</v>
      </c>
    </row>
    <row r="96" spans="1:9" ht="12.75">
      <c r="A96" s="27" t="s">
        <v>189</v>
      </c>
      <c r="B96" s="28" t="s">
        <v>76</v>
      </c>
      <c r="C96" s="23">
        <v>23.611</v>
      </c>
      <c r="D96" s="202">
        <v>66.85089286472682</v>
      </c>
      <c r="E96" s="23">
        <v>18.815</v>
      </c>
      <c r="F96" s="202">
        <v>53.27176101180954</v>
      </c>
      <c r="G96" s="23">
        <v>2.809000000000001</v>
      </c>
      <c r="H96" s="202">
        <v>7.95324882711523</v>
      </c>
      <c r="I96" s="353">
        <v>22.876645</v>
      </c>
    </row>
    <row r="97" spans="1:9" ht="12.75">
      <c r="A97" s="25" t="s">
        <v>190</v>
      </c>
      <c r="B97" s="26" t="s">
        <v>77</v>
      </c>
      <c r="C97" s="21">
        <v>14.598998</v>
      </c>
      <c r="D97" s="201">
        <v>99.35684486337496</v>
      </c>
      <c r="E97" s="21">
        <v>11.498998</v>
      </c>
      <c r="F97" s="201">
        <v>78.25908054581959</v>
      </c>
      <c r="G97" s="21">
        <v>4.545888000000001</v>
      </c>
      <c r="H97" s="201">
        <v>30.938088270323618</v>
      </c>
      <c r="I97" s="352">
        <v>7.952159</v>
      </c>
    </row>
    <row r="98" spans="1:9" ht="12.75">
      <c r="A98" s="27" t="s">
        <v>191</v>
      </c>
      <c r="B98" s="28" t="s">
        <v>78</v>
      </c>
      <c r="C98" s="23">
        <v>105.279516</v>
      </c>
      <c r="D98" s="202">
        <v>84.60868384190127</v>
      </c>
      <c r="E98" s="23">
        <v>90.008623</v>
      </c>
      <c r="F98" s="202">
        <v>72.33611452442355</v>
      </c>
      <c r="G98" s="23">
        <v>4.436520999999999</v>
      </c>
      <c r="H98" s="202">
        <v>3.5654438480412045</v>
      </c>
      <c r="I98" s="353">
        <v>-14.395396000000002</v>
      </c>
    </row>
    <row r="99" spans="1:9" ht="12.75">
      <c r="A99" s="25" t="s">
        <v>192</v>
      </c>
      <c r="B99" s="26" t="s">
        <v>99</v>
      </c>
      <c r="C99" s="21">
        <v>165.11552</v>
      </c>
      <c r="D99" s="201">
        <v>103.16057799481185</v>
      </c>
      <c r="E99" s="21">
        <v>152.858133</v>
      </c>
      <c r="F99" s="201">
        <v>95.50242976243433</v>
      </c>
      <c r="G99" s="21">
        <v>31.51508000000001</v>
      </c>
      <c r="H99" s="201">
        <v>19.689935073049075</v>
      </c>
      <c r="I99" s="352">
        <v>53.29477100000001</v>
      </c>
    </row>
    <row r="100" spans="1:9" ht="12.75">
      <c r="A100" s="27" t="s">
        <v>193</v>
      </c>
      <c r="B100" s="28" t="s">
        <v>79</v>
      </c>
      <c r="C100" s="23">
        <v>78.812228</v>
      </c>
      <c r="D100" s="202">
        <v>51.085182993347644</v>
      </c>
      <c r="E100" s="23">
        <v>43.627138</v>
      </c>
      <c r="F100" s="202">
        <v>28.27861088010392</v>
      </c>
      <c r="G100" s="23">
        <v>-24.853461999999993</v>
      </c>
      <c r="H100" s="202">
        <v>-16.109729245164996</v>
      </c>
      <c r="I100" s="353">
        <v>-0.8362059999999936</v>
      </c>
    </row>
    <row r="101" spans="1:9" ht="12.75">
      <c r="A101" s="25" t="s">
        <v>194</v>
      </c>
      <c r="B101" s="26" t="s">
        <v>80</v>
      </c>
      <c r="C101" s="21">
        <v>92.584327</v>
      </c>
      <c r="D101" s="201">
        <v>68.73867457418983</v>
      </c>
      <c r="E101" s="21">
        <v>73.972556</v>
      </c>
      <c r="F101" s="201">
        <v>54.92047756965424</v>
      </c>
      <c r="G101" s="21">
        <v>35.864489999999996</v>
      </c>
      <c r="H101" s="201">
        <v>26.627374057374585</v>
      </c>
      <c r="I101" s="352">
        <v>-15.447051000000002</v>
      </c>
    </row>
    <row r="102" spans="1:9" ht="12.75">
      <c r="A102" s="27" t="s">
        <v>195</v>
      </c>
      <c r="B102" s="28" t="s">
        <v>81</v>
      </c>
      <c r="C102" s="23">
        <v>84.093389</v>
      </c>
      <c r="D102" s="202">
        <v>70.23796673081291</v>
      </c>
      <c r="E102" s="23">
        <v>60.258389</v>
      </c>
      <c r="F102" s="202">
        <v>50.3300767416376</v>
      </c>
      <c r="G102" s="23">
        <v>-12.109610999999994</v>
      </c>
      <c r="H102" s="202">
        <v>-10.114403339614316</v>
      </c>
      <c r="I102" s="353">
        <v>13.368134000000005</v>
      </c>
    </row>
    <row r="103" spans="1:9" ht="12.75">
      <c r="A103" s="25" t="s">
        <v>196</v>
      </c>
      <c r="B103" s="26" t="s">
        <v>82</v>
      </c>
      <c r="C103" s="21">
        <v>31.021229</v>
      </c>
      <c r="D103" s="201">
        <v>75.38445032526786</v>
      </c>
      <c r="E103" s="21">
        <v>26.250329</v>
      </c>
      <c r="F103" s="201">
        <v>63.790722879562196</v>
      </c>
      <c r="G103" s="21">
        <v>14.226169</v>
      </c>
      <c r="H103" s="201">
        <v>34.57090401864367</v>
      </c>
      <c r="I103" s="352">
        <v>5.879193000000001</v>
      </c>
    </row>
    <row r="104" spans="1:9" ht="12.75">
      <c r="A104" s="27" t="s">
        <v>197</v>
      </c>
      <c r="B104" s="28" t="s">
        <v>83</v>
      </c>
      <c r="C104" s="23">
        <v>54.335233</v>
      </c>
      <c r="D104" s="202">
        <v>136.2249613903486</v>
      </c>
      <c r="E104" s="23">
        <v>45.303233</v>
      </c>
      <c r="F104" s="202">
        <v>113.58065155040315</v>
      </c>
      <c r="G104" s="23">
        <v>18.802559</v>
      </c>
      <c r="H104" s="202">
        <v>47.14027588350917</v>
      </c>
      <c r="I104" s="353">
        <v>10.160623</v>
      </c>
    </row>
    <row r="105" spans="1:9" ht="12.75">
      <c r="A105" s="25" t="s">
        <v>198</v>
      </c>
      <c r="B105" s="26" t="s">
        <v>84</v>
      </c>
      <c r="C105" s="21">
        <v>-15.078805</v>
      </c>
      <c r="D105" s="201">
        <v>-62.867908559135124</v>
      </c>
      <c r="E105" s="21">
        <v>-16.434624</v>
      </c>
      <c r="F105" s="201">
        <v>-68.52071094730435</v>
      </c>
      <c r="G105" s="21">
        <v>-21.815533</v>
      </c>
      <c r="H105" s="201">
        <v>-90.95528019712403</v>
      </c>
      <c r="I105" s="352">
        <v>-17.211062</v>
      </c>
    </row>
    <row r="106" spans="1:9" ht="12.75">
      <c r="A106" s="27" t="s">
        <v>199</v>
      </c>
      <c r="B106" s="28" t="s">
        <v>100</v>
      </c>
      <c r="C106" s="23">
        <v>57.061</v>
      </c>
      <c r="D106" s="202">
        <v>68.1230204258032</v>
      </c>
      <c r="E106" s="23">
        <v>44.241</v>
      </c>
      <c r="F106" s="202">
        <v>52.81769591591384</v>
      </c>
      <c r="G106" s="23">
        <v>0.04099999999999682</v>
      </c>
      <c r="H106" s="202">
        <v>0.04894838571805111</v>
      </c>
      <c r="I106" s="353">
        <v>-16.073000000000004</v>
      </c>
    </row>
    <row r="107" spans="1:9" ht="13.5" thickBot="1">
      <c r="A107" s="234" t="s">
        <v>347</v>
      </c>
      <c r="B107" s="218" t="s">
        <v>346</v>
      </c>
      <c r="C107" s="219">
        <v>2.222167</v>
      </c>
      <c r="D107" s="201">
        <v>10.236108360088627</v>
      </c>
      <c r="E107" s="219">
        <v>-3.037833</v>
      </c>
      <c r="F107" s="201">
        <v>-13.99336223058533</v>
      </c>
      <c r="G107" s="219">
        <v>-10.937833000000001</v>
      </c>
      <c r="H107" s="201">
        <v>-50.38363174889793</v>
      </c>
      <c r="I107" s="352">
        <v>-24.606230000000004</v>
      </c>
    </row>
    <row r="108" spans="1:9" ht="12.75">
      <c r="A108" s="395" t="s">
        <v>201</v>
      </c>
      <c r="B108" s="396"/>
      <c r="C108" s="312">
        <v>5876.430415000001</v>
      </c>
      <c r="D108" s="203">
        <v>94.40016255365545</v>
      </c>
      <c r="E108" s="312">
        <v>4957.566805999994</v>
      </c>
      <c r="F108" s="203">
        <v>79.63935234601189</v>
      </c>
      <c r="G108" s="312">
        <v>2044.5063730000006</v>
      </c>
      <c r="H108" s="203">
        <v>32.84336243657955</v>
      </c>
      <c r="I108" s="354">
        <v>116.4600400000013</v>
      </c>
    </row>
    <row r="109" spans="1:9" ht="12.75">
      <c r="A109" s="393" t="s">
        <v>229</v>
      </c>
      <c r="B109" s="394"/>
      <c r="C109" s="313">
        <v>129.56082400000003</v>
      </c>
      <c r="D109" s="204">
        <v>61.551190349503656</v>
      </c>
      <c r="E109" s="313">
        <v>96.322105</v>
      </c>
      <c r="F109" s="204">
        <v>45.760284912358046</v>
      </c>
      <c r="G109" s="313">
        <v>0.31636199999999803</v>
      </c>
      <c r="H109" s="204">
        <v>0.15029587710363396</v>
      </c>
      <c r="I109" s="355">
        <v>-41.850476</v>
      </c>
    </row>
    <row r="110" spans="1:9" ht="13.5" thickBot="1">
      <c r="A110" s="391" t="s">
        <v>291</v>
      </c>
      <c r="B110" s="392"/>
      <c r="C110" s="314">
        <v>6049.3912390000005</v>
      </c>
      <c r="D110" s="205">
        <v>90.7907721868864</v>
      </c>
      <c r="E110" s="314">
        <v>5097.288910999994</v>
      </c>
      <c r="F110" s="205">
        <v>76.50138303269075</v>
      </c>
      <c r="G110" s="314">
        <v>2088.2227350000007</v>
      </c>
      <c r="H110" s="205">
        <v>31.34056752464277</v>
      </c>
      <c r="I110" s="356">
        <v>42.00956400000132</v>
      </c>
    </row>
    <row r="111" spans="1:9" ht="40.5" customHeight="1">
      <c r="A111" s="440" t="s">
        <v>397</v>
      </c>
      <c r="B111" s="441"/>
      <c r="C111" s="441"/>
      <c r="D111" s="441"/>
      <c r="E111" s="441"/>
      <c r="F111" s="441"/>
      <c r="G111" s="441"/>
      <c r="H111" s="441"/>
      <c r="I111" s="441"/>
    </row>
    <row r="112" spans="1:9" ht="12.75">
      <c r="A112" s="439" t="s">
        <v>398</v>
      </c>
      <c r="B112" s="439"/>
      <c r="C112" s="439"/>
      <c r="D112" s="439"/>
      <c r="E112" s="439"/>
      <c r="F112" s="439"/>
      <c r="G112" s="439"/>
      <c r="H112" s="439"/>
      <c r="I112" s="439"/>
    </row>
    <row r="113" spans="3:9" ht="12.75">
      <c r="C113" s="297"/>
      <c r="D113" s="297"/>
      <c r="E113" s="297"/>
      <c r="F113" s="297"/>
      <c r="G113" s="297"/>
      <c r="H113" s="297"/>
      <c r="I113" s="297"/>
    </row>
    <row r="114" spans="3:9" ht="12.75">
      <c r="C114" s="297"/>
      <c r="D114" s="297"/>
      <c r="E114" s="297"/>
      <c r="F114" s="297"/>
      <c r="G114" s="297"/>
      <c r="H114" s="297"/>
      <c r="I114" s="297"/>
    </row>
    <row r="115" spans="3:11" ht="12.75">
      <c r="C115" s="297"/>
      <c r="D115" s="297"/>
      <c r="E115" s="297"/>
      <c r="F115" s="297"/>
      <c r="G115" s="297"/>
      <c r="H115" s="297"/>
      <c r="I115" s="297"/>
      <c r="K115" s="165"/>
    </row>
  </sheetData>
  <sheetProtection/>
  <mergeCells count="12">
    <mergeCell ref="A108:B108"/>
    <mergeCell ref="A111:I111"/>
    <mergeCell ref="A112:I112"/>
    <mergeCell ref="C1:I1"/>
    <mergeCell ref="A1:B1"/>
    <mergeCell ref="A5:B6"/>
    <mergeCell ref="G5:I5"/>
    <mergeCell ref="C5:D5"/>
    <mergeCell ref="A3:I3"/>
    <mergeCell ref="E5:F5"/>
    <mergeCell ref="A110:B110"/>
    <mergeCell ref="A109:B109"/>
  </mergeCells>
  <hyperlinks>
    <hyperlink ref="I2" location="Index!A1" display="Index"/>
  </hyperlinks>
  <printOptions/>
  <pageMargins left="0.5118110236220472" right="0.2362204724409449" top="1.13" bottom="0.5511811023622047" header="0.32" footer="0.31496062992125984"/>
  <pageSetup firstPageNumber="2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8" man="1"/>
  </rowBreaks>
  <colBreaks count="1" manualBreakCount="1">
    <brk id="9" max="111" man="1"/>
  </colBreaks>
</worksheet>
</file>

<file path=xl/worksheets/sheet13.xml><?xml version="1.0" encoding="utf-8"?>
<worksheet xmlns="http://schemas.openxmlformats.org/spreadsheetml/2006/main" xmlns:r="http://schemas.openxmlformats.org/officeDocument/2006/relationships">
  <dimension ref="A1:R118"/>
  <sheetViews>
    <sheetView view="pageLayout" zoomScaleSheetLayoutView="85" workbookViewId="0" topLeftCell="A1">
      <selection activeCell="C1" sqref="C1:J1"/>
    </sheetView>
  </sheetViews>
  <sheetFormatPr defaultColWidth="11.421875" defaultRowHeight="12.75"/>
  <cols>
    <col min="1" max="1" width="3.57421875" style="2" bestFit="1" customWidth="1"/>
    <col min="2" max="2" width="17.8515625" style="2" bestFit="1" customWidth="1"/>
    <col min="3" max="10" width="9.7109375" style="2" customWidth="1"/>
    <col min="11" max="15" width="11.421875" style="2" customWidth="1"/>
    <col min="16" max="16" width="11.421875" style="236" customWidth="1"/>
    <col min="17" max="16384" width="11.421875" style="2" customWidth="1"/>
  </cols>
  <sheetData>
    <row r="1" spans="1:11" ht="16.5" customHeight="1">
      <c r="A1" s="398" t="s">
        <v>369</v>
      </c>
      <c r="B1" s="398"/>
      <c r="C1" s="412" t="str">
        <f>CONCATENATE("Budgets primitifs des départements ",Index!E2)</f>
        <v>Budgets primitifs des départements 2014</v>
      </c>
      <c r="D1" s="412"/>
      <c r="E1" s="412"/>
      <c r="F1" s="412"/>
      <c r="G1" s="412"/>
      <c r="H1" s="412"/>
      <c r="I1" s="412"/>
      <c r="J1" s="412"/>
      <c r="K1" s="9"/>
    </row>
    <row r="2" spans="1:16" s="11" customFormat="1" ht="15" customHeight="1" thickBot="1">
      <c r="A2" s="12"/>
      <c r="B2" s="12"/>
      <c r="C2" s="10"/>
      <c r="D2" s="10"/>
      <c r="E2" s="10"/>
      <c r="F2" s="10"/>
      <c r="G2" s="10"/>
      <c r="H2" s="10"/>
      <c r="J2" s="132" t="s">
        <v>294</v>
      </c>
      <c r="P2" s="285"/>
    </row>
    <row r="3" spans="1:10" ht="22.5" customHeight="1" thickBot="1">
      <c r="A3" s="409" t="s">
        <v>350</v>
      </c>
      <c r="B3" s="410"/>
      <c r="C3" s="410"/>
      <c r="D3" s="410"/>
      <c r="E3" s="410"/>
      <c r="F3" s="410"/>
      <c r="G3" s="410"/>
      <c r="H3" s="410"/>
      <c r="I3" s="410"/>
      <c r="J3" s="411"/>
    </row>
    <row r="4" spans="1:10" ht="9" customHeight="1" thickBot="1">
      <c r="A4" s="13"/>
      <c r="B4" s="14"/>
      <c r="C4" s="14"/>
      <c r="D4" s="14"/>
      <c r="E4" s="15"/>
      <c r="F4" s="16"/>
      <c r="G4" s="17"/>
      <c r="H4" s="17"/>
      <c r="I4" s="15"/>
      <c r="J4" s="16"/>
    </row>
    <row r="5" spans="1:10" ht="30" customHeight="1">
      <c r="A5" s="399" t="s">
        <v>228</v>
      </c>
      <c r="B5" s="400"/>
      <c r="C5" s="413" t="s">
        <v>260</v>
      </c>
      <c r="D5" s="414"/>
      <c r="E5" s="415"/>
      <c r="F5" s="417"/>
      <c r="G5" s="413" t="s">
        <v>261</v>
      </c>
      <c r="H5" s="414"/>
      <c r="I5" s="415"/>
      <c r="J5" s="416"/>
    </row>
    <row r="6" spans="1:10" ht="29.25" customHeight="1">
      <c r="A6" s="401"/>
      <c r="B6" s="402"/>
      <c r="C6" s="39" t="s">
        <v>234</v>
      </c>
      <c r="D6" s="6" t="s">
        <v>235</v>
      </c>
      <c r="E6" s="8" t="s">
        <v>243</v>
      </c>
      <c r="F6" s="7" t="str">
        <f>CONCATENATE(Index!$E$2," / ",Index!$E$2-1)</f>
        <v>2014 / 2013</v>
      </c>
      <c r="G6" s="39" t="s">
        <v>234</v>
      </c>
      <c r="H6" s="6" t="s">
        <v>235</v>
      </c>
      <c r="I6" s="8" t="s">
        <v>243</v>
      </c>
      <c r="J6" s="20" t="str">
        <f>CONCATENATE(Index!$E$2," / ",Index!$E$2-1)</f>
        <v>2014 / 2013</v>
      </c>
    </row>
    <row r="7" spans="1:18" ht="12.75" customHeight="1">
      <c r="A7" s="25" t="s">
        <v>102</v>
      </c>
      <c r="B7" s="26" t="s">
        <v>1</v>
      </c>
      <c r="C7" s="21">
        <v>253.012618</v>
      </c>
      <c r="D7" s="201">
        <v>407.3654078683615</v>
      </c>
      <c r="E7" s="29">
        <v>54.20569937605239</v>
      </c>
      <c r="F7" s="34">
        <v>0.05110721976189092</v>
      </c>
      <c r="G7" s="21">
        <v>217.055876</v>
      </c>
      <c r="H7" s="201">
        <v>349.4729083312537</v>
      </c>
      <c r="I7" s="29">
        <v>46.502287732786925</v>
      </c>
      <c r="J7" s="46">
        <v>-0.0009111738015280535</v>
      </c>
      <c r="R7" s="4"/>
    </row>
    <row r="8" spans="1:18" ht="12.75" customHeight="1">
      <c r="A8" s="27" t="s">
        <v>103</v>
      </c>
      <c r="B8" s="28" t="s">
        <v>2</v>
      </c>
      <c r="C8" s="22">
        <v>321.678301</v>
      </c>
      <c r="D8" s="202">
        <v>578.6194955939569</v>
      </c>
      <c r="E8" s="30">
        <v>62.75985194699481</v>
      </c>
      <c r="F8" s="35">
        <v>0.04238800467158721</v>
      </c>
      <c r="G8" s="22">
        <v>243.458265</v>
      </c>
      <c r="H8" s="202">
        <v>437.9210473773296</v>
      </c>
      <c r="I8" s="30">
        <v>47.499021908450786</v>
      </c>
      <c r="J8" s="47">
        <v>-0.01811101216149924</v>
      </c>
      <c r="R8" s="4"/>
    </row>
    <row r="9" spans="1:18" ht="12.75" customHeight="1">
      <c r="A9" s="25" t="s">
        <v>104</v>
      </c>
      <c r="B9" s="26" t="s">
        <v>3</v>
      </c>
      <c r="C9" s="21">
        <v>210.13849</v>
      </c>
      <c r="D9" s="201">
        <v>595.2324692099389</v>
      </c>
      <c r="E9" s="29">
        <v>60.47999060219269</v>
      </c>
      <c r="F9" s="34">
        <v>0.055597813037183696</v>
      </c>
      <c r="G9" s="21">
        <v>178.872891</v>
      </c>
      <c r="H9" s="201">
        <v>506.67039905278784</v>
      </c>
      <c r="I9" s="29">
        <v>51.481433823318326</v>
      </c>
      <c r="J9" s="46">
        <v>-0.043957198965042577</v>
      </c>
      <c r="R9" s="4"/>
    </row>
    <row r="10" spans="1:18" ht="12.75" customHeight="1">
      <c r="A10" s="27" t="s">
        <v>105</v>
      </c>
      <c r="B10" s="28" t="s">
        <v>85</v>
      </c>
      <c r="C10" s="23">
        <v>79.78176</v>
      </c>
      <c r="D10" s="202">
        <v>480.57248183888106</v>
      </c>
      <c r="E10" s="30">
        <v>44.32865735026046</v>
      </c>
      <c r="F10" s="35">
        <v>0.07853247925935736</v>
      </c>
      <c r="G10" s="23">
        <v>67.203167</v>
      </c>
      <c r="H10" s="202">
        <v>404.8042153071428</v>
      </c>
      <c r="I10" s="30">
        <v>37.33968970846633</v>
      </c>
      <c r="J10" s="47">
        <v>-0.011019286584406984</v>
      </c>
      <c r="R10" s="4"/>
    </row>
    <row r="11" spans="1:18" ht="12.75" customHeight="1">
      <c r="A11" s="25" t="s">
        <v>106</v>
      </c>
      <c r="B11" s="26" t="s">
        <v>4</v>
      </c>
      <c r="C11" s="21">
        <v>71.228917</v>
      </c>
      <c r="D11" s="201">
        <v>494.77582278656865</v>
      </c>
      <c r="E11" s="29">
        <v>47.56854077813218</v>
      </c>
      <c r="F11" s="34">
        <v>0.04586054421783681</v>
      </c>
      <c r="G11" s="21">
        <v>62.616297</v>
      </c>
      <c r="H11" s="201">
        <v>434.950174351565</v>
      </c>
      <c r="I11" s="29">
        <v>41.81680703105645</v>
      </c>
      <c r="J11" s="46">
        <v>-0.0037956801886198654</v>
      </c>
      <c r="P11" s="253"/>
      <c r="R11" s="4"/>
    </row>
    <row r="12" spans="1:18" ht="12.75" customHeight="1">
      <c r="A12" s="27" t="s">
        <v>107</v>
      </c>
      <c r="B12" s="28" t="s">
        <v>5</v>
      </c>
      <c r="C12" s="23">
        <v>560.962147</v>
      </c>
      <c r="D12" s="202">
        <v>511.0336485071982</v>
      </c>
      <c r="E12" s="30">
        <v>54.0635860550869</v>
      </c>
      <c r="F12" s="35">
        <v>0.0035733989039805625</v>
      </c>
      <c r="G12" s="23">
        <v>500.962147</v>
      </c>
      <c r="H12" s="202">
        <v>456.37395520273736</v>
      </c>
      <c r="I12" s="30">
        <v>48.28099416247349</v>
      </c>
      <c r="J12" s="47">
        <v>-0.04826767610705174</v>
      </c>
      <c r="R12" s="4"/>
    </row>
    <row r="13" spans="1:18" ht="12.75" customHeight="1">
      <c r="A13" s="25" t="s">
        <v>108</v>
      </c>
      <c r="B13" s="26" t="s">
        <v>6</v>
      </c>
      <c r="C13" s="21">
        <v>176.046953</v>
      </c>
      <c r="D13" s="201">
        <v>538.2513727864201</v>
      </c>
      <c r="E13" s="29">
        <v>56.172830002749095</v>
      </c>
      <c r="F13" s="34">
        <v>0.021090764214838575</v>
      </c>
      <c r="G13" s="21">
        <v>140.698908</v>
      </c>
      <c r="H13" s="201">
        <v>430.17717199882594</v>
      </c>
      <c r="I13" s="29">
        <v>44.894022338781596</v>
      </c>
      <c r="J13" s="46">
        <v>0.0437372320161602</v>
      </c>
      <c r="R13" s="4"/>
    </row>
    <row r="14" spans="1:18" ht="12.75" customHeight="1">
      <c r="A14" s="27" t="s">
        <v>109</v>
      </c>
      <c r="B14" s="28" t="s">
        <v>86</v>
      </c>
      <c r="C14" s="23">
        <v>197.852203</v>
      </c>
      <c r="D14" s="202">
        <v>678.8034631113795</v>
      </c>
      <c r="E14" s="30">
        <v>66.40123617622035</v>
      </c>
      <c r="F14" s="35">
        <v>0.06643981926921949</v>
      </c>
      <c r="G14" s="23">
        <v>176.703687</v>
      </c>
      <c r="H14" s="202">
        <v>606.2458383652632</v>
      </c>
      <c r="I14" s="30">
        <v>59.303576486817875</v>
      </c>
      <c r="J14" s="47">
        <v>0.0002121458337973614</v>
      </c>
      <c r="R14" s="4"/>
    </row>
    <row r="15" spans="1:18" ht="12.75" customHeight="1">
      <c r="A15" s="25" t="s">
        <v>110</v>
      </c>
      <c r="B15" s="26" t="s">
        <v>7</v>
      </c>
      <c r="C15" s="21">
        <v>104.911</v>
      </c>
      <c r="D15" s="201">
        <v>664.2627393374531</v>
      </c>
      <c r="E15" s="29">
        <v>64.16164838394121</v>
      </c>
      <c r="F15" s="34">
        <v>0.033595117134737285</v>
      </c>
      <c r="G15" s="21">
        <v>87.357934</v>
      </c>
      <c r="H15" s="201">
        <v>553.1223660216797</v>
      </c>
      <c r="I15" s="29">
        <v>53.42651432981806</v>
      </c>
      <c r="J15" s="46">
        <v>-0.035497597188391294</v>
      </c>
      <c r="R15" s="4"/>
    </row>
    <row r="16" spans="1:18" ht="12.75" customHeight="1">
      <c r="A16" s="27" t="s">
        <v>111</v>
      </c>
      <c r="B16" s="28" t="s">
        <v>87</v>
      </c>
      <c r="C16" s="23">
        <v>186.74945</v>
      </c>
      <c r="D16" s="202">
        <v>598.1514104243604</v>
      </c>
      <c r="E16" s="30">
        <v>67.4200686882376</v>
      </c>
      <c r="F16" s="35">
        <v>0.017809678022385977</v>
      </c>
      <c r="G16" s="23">
        <v>170.77595</v>
      </c>
      <c r="H16" s="202">
        <v>546.9888953304015</v>
      </c>
      <c r="I16" s="30">
        <v>61.6533343434159</v>
      </c>
      <c r="J16" s="47">
        <v>-0.030776333764097052</v>
      </c>
      <c r="R16" s="4"/>
    </row>
    <row r="17" spans="1:18" ht="12.75" customHeight="1">
      <c r="A17" s="25" t="s">
        <v>112</v>
      </c>
      <c r="B17" s="26" t="s">
        <v>8</v>
      </c>
      <c r="C17" s="21">
        <v>279.611579</v>
      </c>
      <c r="D17" s="201">
        <v>756.7234339098735</v>
      </c>
      <c r="E17" s="29">
        <v>60.293271319053446</v>
      </c>
      <c r="F17" s="34">
        <v>0.09386676659093518</v>
      </c>
      <c r="G17" s="21">
        <v>188.981643</v>
      </c>
      <c r="H17" s="201">
        <v>511.44819663169176</v>
      </c>
      <c r="I17" s="29">
        <v>40.75053514046175</v>
      </c>
      <c r="J17" s="46">
        <v>0.04312520752411397</v>
      </c>
      <c r="R17" s="4"/>
    </row>
    <row r="18" spans="1:18" ht="12.75" customHeight="1">
      <c r="A18" s="27" t="s">
        <v>113</v>
      </c>
      <c r="B18" s="28" t="s">
        <v>9</v>
      </c>
      <c r="C18" s="23">
        <v>183.484005</v>
      </c>
      <c r="D18" s="202">
        <v>638.3895350657755</v>
      </c>
      <c r="E18" s="30">
        <v>60.76700896632288</v>
      </c>
      <c r="F18" s="35">
        <v>0.018820244235999484</v>
      </c>
      <c r="G18" s="23">
        <v>145.55282</v>
      </c>
      <c r="H18" s="202">
        <v>506.4168786119123</v>
      </c>
      <c r="I18" s="30">
        <v>48.20479865813688</v>
      </c>
      <c r="J18" s="47">
        <v>-0.07990132535892003</v>
      </c>
      <c r="R18" s="4"/>
    </row>
    <row r="19" spans="1:18" ht="12.75" customHeight="1">
      <c r="A19" s="25" t="s">
        <v>114</v>
      </c>
      <c r="B19" s="26" t="s">
        <v>10</v>
      </c>
      <c r="C19" s="21">
        <v>1351.5745</v>
      </c>
      <c r="D19" s="201">
        <v>674.080142040283</v>
      </c>
      <c r="E19" s="29">
        <v>69.41217378540063</v>
      </c>
      <c r="F19" s="34">
        <v>0.03456780924592362</v>
      </c>
      <c r="G19" s="21">
        <v>1190.97845</v>
      </c>
      <c r="H19" s="201">
        <v>593.9849580936279</v>
      </c>
      <c r="I19" s="29">
        <v>61.16451823119412</v>
      </c>
      <c r="J19" s="46">
        <v>-0.005248772452059458</v>
      </c>
      <c r="R19" s="4"/>
    </row>
    <row r="20" spans="1:18" ht="12.75" customHeight="1">
      <c r="A20" s="27" t="s">
        <v>115</v>
      </c>
      <c r="B20" s="28" t="s">
        <v>11</v>
      </c>
      <c r="C20" s="23">
        <v>380.365903</v>
      </c>
      <c r="D20" s="202">
        <v>541.9583820151717</v>
      </c>
      <c r="E20" s="30">
        <v>64.53925878422463</v>
      </c>
      <c r="F20" s="35">
        <v>0.010357171708105017</v>
      </c>
      <c r="G20" s="23">
        <v>323.185978</v>
      </c>
      <c r="H20" s="202">
        <v>460.4864640742282</v>
      </c>
      <c r="I20" s="30">
        <v>54.837153659314</v>
      </c>
      <c r="J20" s="47">
        <v>-0.03663401608540451</v>
      </c>
      <c r="R20" s="4"/>
    </row>
    <row r="21" spans="1:18" ht="12.75" customHeight="1">
      <c r="A21" s="25" t="s">
        <v>116</v>
      </c>
      <c r="B21" s="26" t="s">
        <v>12</v>
      </c>
      <c r="C21" s="21">
        <v>89.2886</v>
      </c>
      <c r="D21" s="201">
        <v>581.824935000619</v>
      </c>
      <c r="E21" s="29">
        <v>52.69288841402188</v>
      </c>
      <c r="F21" s="34">
        <v>-0.014507245896934862</v>
      </c>
      <c r="G21" s="21">
        <v>69.8099</v>
      </c>
      <c r="H21" s="201">
        <v>454.8972716550569</v>
      </c>
      <c r="I21" s="29">
        <v>41.19770352423518</v>
      </c>
      <c r="J21" s="46" t="s">
        <v>379</v>
      </c>
      <c r="R21" s="4"/>
    </row>
    <row r="22" spans="1:18" ht="12.75" customHeight="1">
      <c r="A22" s="27" t="s">
        <v>117</v>
      </c>
      <c r="B22" s="28" t="s">
        <v>13</v>
      </c>
      <c r="C22" s="23">
        <v>211.431413</v>
      </c>
      <c r="D22" s="202">
        <v>577.916728394893</v>
      </c>
      <c r="E22" s="30">
        <v>58.109542365195644</v>
      </c>
      <c r="F22" s="35">
        <v>0.03838294048664559</v>
      </c>
      <c r="G22" s="23">
        <v>142.338673</v>
      </c>
      <c r="H22" s="202">
        <v>389.06186671623146</v>
      </c>
      <c r="I22" s="30">
        <v>39.120181015387864</v>
      </c>
      <c r="J22" s="47">
        <v>-0.04632580896097083</v>
      </c>
      <c r="R22" s="4"/>
    </row>
    <row r="23" spans="1:18" ht="12.75" customHeight="1">
      <c r="A23" s="25" t="s">
        <v>118</v>
      </c>
      <c r="B23" s="26" t="s">
        <v>88</v>
      </c>
      <c r="C23" s="21">
        <v>375.259975</v>
      </c>
      <c r="D23" s="201">
        <v>582.3825992895199</v>
      </c>
      <c r="E23" s="29">
        <v>63.64291971199057</v>
      </c>
      <c r="F23" s="34">
        <v>0.11904787621481994</v>
      </c>
      <c r="G23" s="21">
        <v>311.634195</v>
      </c>
      <c r="H23" s="201">
        <v>483.63892928255166</v>
      </c>
      <c r="I23" s="29">
        <v>52.85218614613992</v>
      </c>
      <c r="J23" s="46">
        <v>0.05236065922566557</v>
      </c>
      <c r="R23" s="4"/>
    </row>
    <row r="24" spans="1:18" ht="12.75" customHeight="1">
      <c r="A24" s="27" t="s">
        <v>119</v>
      </c>
      <c r="B24" s="28" t="s">
        <v>89</v>
      </c>
      <c r="C24" s="23">
        <v>210.735873</v>
      </c>
      <c r="D24" s="202">
        <v>658.6278151780524</v>
      </c>
      <c r="E24" s="30">
        <v>64.50339369364103</v>
      </c>
      <c r="F24" s="35">
        <v>0.02060549078684759</v>
      </c>
      <c r="G24" s="23">
        <v>168.917828</v>
      </c>
      <c r="H24" s="202">
        <v>527.9309042948851</v>
      </c>
      <c r="I24" s="30">
        <v>51.70345706332942</v>
      </c>
      <c r="J24" s="47">
        <v>-0.06971412529054333</v>
      </c>
      <c r="R24" s="4"/>
    </row>
    <row r="25" spans="1:18" ht="12.75" customHeight="1">
      <c r="A25" s="25" t="s">
        <v>120</v>
      </c>
      <c r="B25" s="26" t="s">
        <v>90</v>
      </c>
      <c r="C25" s="21">
        <v>145.410342</v>
      </c>
      <c r="D25" s="201">
        <v>578.920441922962</v>
      </c>
      <c r="E25" s="29">
        <v>55.26388795986622</v>
      </c>
      <c r="F25" s="34">
        <v>0.014833542949485246</v>
      </c>
      <c r="G25" s="21">
        <v>105.143442</v>
      </c>
      <c r="H25" s="201">
        <v>418.6063183039713</v>
      </c>
      <c r="I25" s="29">
        <v>39.96026223776224</v>
      </c>
      <c r="J25" s="46">
        <v>-0.09365562553131457</v>
      </c>
      <c r="R25" s="4"/>
    </row>
    <row r="26" spans="1:18" ht="12.75" customHeight="1">
      <c r="A26" s="27" t="s">
        <v>225</v>
      </c>
      <c r="B26" s="28" t="s">
        <v>14</v>
      </c>
      <c r="C26" s="23">
        <v>94.970636</v>
      </c>
      <c r="D26" s="202">
        <v>640.7885890870325</v>
      </c>
      <c r="E26" s="30">
        <v>49.89878946620648</v>
      </c>
      <c r="F26" s="35">
        <v>0.00013538648439337386</v>
      </c>
      <c r="G26" s="23">
        <v>83.872769</v>
      </c>
      <c r="H26" s="202">
        <v>565.9087437335114</v>
      </c>
      <c r="I26" s="30">
        <v>44.0678278944954</v>
      </c>
      <c r="J26" s="47">
        <v>-0.033011763962586205</v>
      </c>
      <c r="R26" s="4"/>
    </row>
    <row r="27" spans="1:18" ht="12.75" customHeight="1">
      <c r="A27" s="25" t="s">
        <v>226</v>
      </c>
      <c r="B27" s="26" t="s">
        <v>15</v>
      </c>
      <c r="C27" s="21">
        <v>83.217695</v>
      </c>
      <c r="D27" s="201">
        <v>485.2881368781381</v>
      </c>
      <c r="E27" s="29">
        <v>45.90097010046468</v>
      </c>
      <c r="F27" s="34">
        <v>0.0041508464585369165</v>
      </c>
      <c r="G27" s="21">
        <v>49.896695</v>
      </c>
      <c r="H27" s="201">
        <v>290.9750642928371</v>
      </c>
      <c r="I27" s="29">
        <v>27.52187146383958</v>
      </c>
      <c r="J27" s="46" t="s">
        <v>379</v>
      </c>
      <c r="R27" s="4"/>
    </row>
    <row r="28" spans="1:18" ht="12.75" customHeight="1">
      <c r="A28" s="27" t="s">
        <v>121</v>
      </c>
      <c r="B28" s="28" t="s">
        <v>16</v>
      </c>
      <c r="C28" s="23">
        <v>288.44264</v>
      </c>
      <c r="D28" s="202">
        <v>534.0561157419579</v>
      </c>
      <c r="E28" s="30">
        <v>62.45942158804484</v>
      </c>
      <c r="F28" s="35">
        <v>0.011317189314257403</v>
      </c>
      <c r="G28" s="23">
        <v>241.41664</v>
      </c>
      <c r="H28" s="202">
        <v>446.9867320375191</v>
      </c>
      <c r="I28" s="30">
        <v>52.276403017699636</v>
      </c>
      <c r="J28" s="47">
        <v>-0.05015870403898948</v>
      </c>
      <c r="R28" s="4"/>
    </row>
    <row r="29" spans="1:18" ht="12.75" customHeight="1">
      <c r="A29" s="25" t="s">
        <v>122</v>
      </c>
      <c r="B29" s="26" t="s">
        <v>91</v>
      </c>
      <c r="C29" s="21">
        <v>300.688261</v>
      </c>
      <c r="D29" s="201">
        <v>488.9454675245905</v>
      </c>
      <c r="E29" s="29">
        <v>58.808578329747704</v>
      </c>
      <c r="F29" s="34">
        <v>0.019571716097130265</v>
      </c>
      <c r="G29" s="21">
        <v>260.163311</v>
      </c>
      <c r="H29" s="201">
        <v>423.0483468379913</v>
      </c>
      <c r="I29" s="29">
        <v>50.88271288871504</v>
      </c>
      <c r="J29" s="46">
        <v>-0.06669994567011539</v>
      </c>
      <c r="R29" s="4"/>
    </row>
    <row r="30" spans="1:18" ht="12.75" customHeight="1">
      <c r="A30" s="27" t="s">
        <v>123</v>
      </c>
      <c r="B30" s="28" t="s">
        <v>17</v>
      </c>
      <c r="C30" s="23">
        <v>96.807985</v>
      </c>
      <c r="D30" s="202">
        <v>759.0223297240931</v>
      </c>
      <c r="E30" s="30">
        <v>51.744993929765215</v>
      </c>
      <c r="F30" s="35">
        <v>0.04028862404432054</v>
      </c>
      <c r="G30" s="23">
        <v>71.600485</v>
      </c>
      <c r="H30" s="202">
        <v>561.3831021694645</v>
      </c>
      <c r="I30" s="30">
        <v>38.27129199820909</v>
      </c>
      <c r="J30" s="47" t="s">
        <v>379</v>
      </c>
      <c r="R30" s="4"/>
    </row>
    <row r="31" spans="1:18" ht="12.75" customHeight="1">
      <c r="A31" s="25" t="s">
        <v>124</v>
      </c>
      <c r="B31" s="26" t="s">
        <v>92</v>
      </c>
      <c r="C31" s="21">
        <v>228.94745</v>
      </c>
      <c r="D31" s="201">
        <v>535.0889760393393</v>
      </c>
      <c r="E31" s="29">
        <v>59.869645580851696</v>
      </c>
      <c r="F31" s="34">
        <v>0.04074373216413796</v>
      </c>
      <c r="G31" s="21">
        <v>194.42365</v>
      </c>
      <c r="H31" s="201">
        <v>454.4010068525807</v>
      </c>
      <c r="I31" s="29">
        <v>50.84168885932364</v>
      </c>
      <c r="J31" s="46">
        <v>-0.05775390514830603</v>
      </c>
      <c r="R31" s="4"/>
    </row>
    <row r="32" spans="1:18" ht="12.75" customHeight="1">
      <c r="A32" s="27" t="s">
        <v>125</v>
      </c>
      <c r="B32" s="28" t="s">
        <v>18</v>
      </c>
      <c r="C32" s="23">
        <v>288.857957</v>
      </c>
      <c r="D32" s="202">
        <v>531.108000323602</v>
      </c>
      <c r="E32" s="30">
        <v>62.84734688557787</v>
      </c>
      <c r="F32" s="35">
        <v>0.04333970076288507</v>
      </c>
      <c r="G32" s="23">
        <v>247.237807</v>
      </c>
      <c r="H32" s="202">
        <v>454.5832098375003</v>
      </c>
      <c r="I32" s="30">
        <v>53.79197575560832</v>
      </c>
      <c r="J32" s="47">
        <v>-0.008956619962137258</v>
      </c>
      <c r="R32" s="4"/>
    </row>
    <row r="33" spans="1:18" ht="12.75" customHeight="1">
      <c r="A33" s="25" t="s">
        <v>126</v>
      </c>
      <c r="B33" s="26" t="s">
        <v>93</v>
      </c>
      <c r="C33" s="21">
        <v>297.948103</v>
      </c>
      <c r="D33" s="201">
        <v>592.4870355971739</v>
      </c>
      <c r="E33" s="29">
        <v>62.07252145833333</v>
      </c>
      <c r="F33" s="34">
        <v>0.03126565750383059</v>
      </c>
      <c r="G33" s="21">
        <v>260.276502</v>
      </c>
      <c r="H33" s="201">
        <v>517.5748781511185</v>
      </c>
      <c r="I33" s="29">
        <v>54.22427125</v>
      </c>
      <c r="J33" s="46">
        <v>-0.01867270600520876</v>
      </c>
      <c r="R33" s="4"/>
    </row>
    <row r="34" spans="1:18" ht="12.75" customHeight="1">
      <c r="A34" s="27" t="s">
        <v>127</v>
      </c>
      <c r="B34" s="28" t="s">
        <v>19</v>
      </c>
      <c r="C34" s="23">
        <v>272.071645</v>
      </c>
      <c r="D34" s="202">
        <v>449.5469281063031</v>
      </c>
      <c r="E34" s="30">
        <v>61.368885399923826</v>
      </c>
      <c r="F34" s="35">
        <v>0.05593474157054823</v>
      </c>
      <c r="G34" s="23">
        <v>235.116925</v>
      </c>
      <c r="H34" s="202">
        <v>388.48624368610723</v>
      </c>
      <c r="I34" s="30">
        <v>53.03332372584245</v>
      </c>
      <c r="J34" s="47">
        <v>0.01076639785081901</v>
      </c>
      <c r="R34" s="4"/>
    </row>
    <row r="35" spans="1:18" ht="12.75" customHeight="1">
      <c r="A35" s="25" t="s">
        <v>128</v>
      </c>
      <c r="B35" s="26" t="s">
        <v>20</v>
      </c>
      <c r="C35" s="21">
        <v>227.954545</v>
      </c>
      <c r="D35" s="201">
        <v>515.9256941489602</v>
      </c>
      <c r="E35" s="29">
        <v>62.8641119770874</v>
      </c>
      <c r="F35" s="34">
        <v>0.043538697669620596</v>
      </c>
      <c r="G35" s="21">
        <v>192.172413</v>
      </c>
      <c r="H35" s="201">
        <v>434.9405956056093</v>
      </c>
      <c r="I35" s="29">
        <v>52.99630279246719</v>
      </c>
      <c r="J35" s="46">
        <v>0.04350728924971392</v>
      </c>
      <c r="M35" s="256"/>
      <c r="R35" s="4"/>
    </row>
    <row r="36" spans="1:18" ht="12.75" customHeight="1">
      <c r="A36" s="27" t="s">
        <v>129</v>
      </c>
      <c r="B36" s="28" t="s">
        <v>21</v>
      </c>
      <c r="C36" s="23">
        <v>516.23383</v>
      </c>
      <c r="D36" s="202">
        <v>554.0707687254953</v>
      </c>
      <c r="E36" s="30">
        <v>68.3309138667034</v>
      </c>
      <c r="F36" s="35">
        <v>0.043354367955607875</v>
      </c>
      <c r="G36" s="23">
        <v>462.401783</v>
      </c>
      <c r="H36" s="202">
        <v>496.2931456213354</v>
      </c>
      <c r="I36" s="30">
        <v>61.205474282813036</v>
      </c>
      <c r="J36" s="47">
        <v>-0.02264913131523394</v>
      </c>
      <c r="R36" s="4"/>
    </row>
    <row r="37" spans="1:18" ht="12.75" customHeight="1">
      <c r="A37" s="25" t="s">
        <v>130</v>
      </c>
      <c r="B37" s="26" t="s">
        <v>22</v>
      </c>
      <c r="C37" s="21">
        <v>489.317862</v>
      </c>
      <c r="D37" s="201">
        <v>665.808339104913</v>
      </c>
      <c r="E37" s="29">
        <v>62.713384434036776</v>
      </c>
      <c r="F37" s="34">
        <v>0.015311595296473968</v>
      </c>
      <c r="G37" s="21">
        <v>428.462815</v>
      </c>
      <c r="H37" s="201">
        <v>583.0036820183883</v>
      </c>
      <c r="I37" s="29">
        <v>54.91390222902711</v>
      </c>
      <c r="J37" s="46">
        <v>-0.037668155665853686</v>
      </c>
      <c r="R37" s="4"/>
    </row>
    <row r="38" spans="1:18" ht="12.75" customHeight="1">
      <c r="A38" s="27" t="s">
        <v>131</v>
      </c>
      <c r="B38" s="28" t="s">
        <v>23</v>
      </c>
      <c r="C38" s="23">
        <v>668.803649</v>
      </c>
      <c r="D38" s="202">
        <v>520.0448264064383</v>
      </c>
      <c r="E38" s="30">
        <v>56.7520316259425</v>
      </c>
      <c r="F38" s="35">
        <v>0.05164276860562622</v>
      </c>
      <c r="G38" s="23">
        <v>588.083534</v>
      </c>
      <c r="H38" s="202">
        <v>457.27890361961045</v>
      </c>
      <c r="I38" s="30">
        <v>49.902442024899955</v>
      </c>
      <c r="J38" s="47">
        <v>-0.0011440202051139492</v>
      </c>
      <c r="R38" s="4"/>
    </row>
    <row r="39" spans="1:18" ht="12.75" customHeight="1">
      <c r="A39" s="25" t="s">
        <v>132</v>
      </c>
      <c r="B39" s="26" t="s">
        <v>24</v>
      </c>
      <c r="C39" s="21">
        <v>136.99311</v>
      </c>
      <c r="D39" s="201">
        <v>698.4348663984949</v>
      </c>
      <c r="E39" s="29">
        <v>61.02729825084472</v>
      </c>
      <c r="F39" s="34">
        <v>0.052132435636439656</v>
      </c>
      <c r="G39" s="21">
        <v>98.86294</v>
      </c>
      <c r="H39" s="201">
        <v>504.0350152694718</v>
      </c>
      <c r="I39" s="29">
        <v>44.04117933621163</v>
      </c>
      <c r="J39" s="46">
        <v>-0.07890385849730552</v>
      </c>
      <c r="R39" s="4"/>
    </row>
    <row r="40" spans="1:18" ht="12.75" customHeight="1">
      <c r="A40" s="27" t="s">
        <v>133</v>
      </c>
      <c r="B40" s="28" t="s">
        <v>25</v>
      </c>
      <c r="C40" s="23">
        <v>854.210255</v>
      </c>
      <c r="D40" s="202">
        <v>571.7360534756209</v>
      </c>
      <c r="E40" s="30">
        <v>66.98257269333854</v>
      </c>
      <c r="F40" s="35">
        <v>0.04608550154718549</v>
      </c>
      <c r="G40" s="23">
        <v>734.276641</v>
      </c>
      <c r="H40" s="202">
        <v>491.46264216258476</v>
      </c>
      <c r="I40" s="30">
        <v>57.578023905605</v>
      </c>
      <c r="J40" s="47">
        <v>-0.011326934489220952</v>
      </c>
      <c r="R40" s="4"/>
    </row>
    <row r="41" spans="1:18" ht="12.75" customHeight="1">
      <c r="A41" s="25" t="s">
        <v>134</v>
      </c>
      <c r="B41" s="26" t="s">
        <v>26</v>
      </c>
      <c r="C41" s="21">
        <v>764.559984</v>
      </c>
      <c r="D41" s="201">
        <v>707.386856127229</v>
      </c>
      <c r="E41" s="29">
        <v>69.47918332750743</v>
      </c>
      <c r="F41" s="34">
        <v>0.04915595013702645</v>
      </c>
      <c r="G41" s="21">
        <v>670.881577</v>
      </c>
      <c r="H41" s="201">
        <v>620.713638588372</v>
      </c>
      <c r="I41" s="29">
        <v>60.96618323596476</v>
      </c>
      <c r="J41" s="46">
        <v>-0.003987851762450645</v>
      </c>
      <c r="R41" s="4"/>
    </row>
    <row r="42" spans="1:18" ht="12.75" customHeight="1">
      <c r="A42" s="27" t="s">
        <v>135</v>
      </c>
      <c r="B42" s="28" t="s">
        <v>27</v>
      </c>
      <c r="C42" s="23">
        <v>495.739217</v>
      </c>
      <c r="D42" s="202">
        <v>484.00405468998656</v>
      </c>
      <c r="E42" s="30">
        <v>64.22019045429576</v>
      </c>
      <c r="F42" s="35">
        <v>0.03233031292006561</v>
      </c>
      <c r="G42" s="23">
        <v>444.849049</v>
      </c>
      <c r="H42" s="202">
        <v>434.31856116596987</v>
      </c>
      <c r="I42" s="30">
        <v>57.62765920169747</v>
      </c>
      <c r="J42" s="47">
        <v>-0.021739699615016095</v>
      </c>
      <c r="R42" s="4"/>
    </row>
    <row r="43" spans="1:18" ht="12.75" customHeight="1">
      <c r="A43" s="25" t="s">
        <v>136</v>
      </c>
      <c r="B43" s="26" t="s">
        <v>28</v>
      </c>
      <c r="C43" s="21">
        <v>128.448253</v>
      </c>
      <c r="D43" s="201">
        <v>541.162865063449</v>
      </c>
      <c r="E43" s="29">
        <v>62.797898312270696</v>
      </c>
      <c r="F43" s="34">
        <v>0.030193261831681806</v>
      </c>
      <c r="G43" s="21">
        <v>92.575732</v>
      </c>
      <c r="H43" s="201">
        <v>390.0290365526888</v>
      </c>
      <c r="I43" s="29">
        <v>45.25994918996699</v>
      </c>
      <c r="J43" s="46">
        <v>-0.07766437913300472</v>
      </c>
      <c r="R43" s="4"/>
    </row>
    <row r="44" spans="1:18" ht="12.75" customHeight="1">
      <c r="A44" s="27" t="s">
        <v>137</v>
      </c>
      <c r="B44" s="28" t="s">
        <v>29</v>
      </c>
      <c r="C44" s="23">
        <v>300.185192</v>
      </c>
      <c r="D44" s="202">
        <v>492.83885902668555</v>
      </c>
      <c r="E44" s="30">
        <v>63.057763824001334</v>
      </c>
      <c r="F44" s="35">
        <v>0.047806783526482155</v>
      </c>
      <c r="G44" s="23">
        <v>265.398292</v>
      </c>
      <c r="H44" s="202">
        <v>435.72632795594774</v>
      </c>
      <c r="I44" s="30">
        <v>55.75032767182382</v>
      </c>
      <c r="J44" s="47">
        <v>-0.014270685292306573</v>
      </c>
      <c r="R44" s="4"/>
    </row>
    <row r="45" spans="1:18" ht="12.75" customHeight="1">
      <c r="A45" s="25" t="s">
        <v>138</v>
      </c>
      <c r="B45" s="26" t="s">
        <v>30</v>
      </c>
      <c r="C45" s="21">
        <v>667.029597</v>
      </c>
      <c r="D45" s="201">
        <v>536.5554163951833</v>
      </c>
      <c r="E45" s="29">
        <v>60.08925063058618</v>
      </c>
      <c r="F45" s="34">
        <v>0.041685307763762</v>
      </c>
      <c r="G45" s="21">
        <v>583.720821</v>
      </c>
      <c r="H45" s="201">
        <v>469.5422355751828</v>
      </c>
      <c r="I45" s="29">
        <v>52.58439335992543</v>
      </c>
      <c r="J45" s="46">
        <v>-0.004667486001122878</v>
      </c>
      <c r="R45" s="4"/>
    </row>
    <row r="46" spans="1:18" ht="12.75" customHeight="1">
      <c r="A46" s="27" t="s">
        <v>139</v>
      </c>
      <c r="B46" s="28" t="s">
        <v>94</v>
      </c>
      <c r="C46" s="23">
        <v>128.024688</v>
      </c>
      <c r="D46" s="202">
        <v>471.26808510638296</v>
      </c>
      <c r="E46" s="30">
        <v>52.11328123468768</v>
      </c>
      <c r="F46" s="35">
        <v>0.03196364964174392</v>
      </c>
      <c r="G46" s="23">
        <v>107.7898</v>
      </c>
      <c r="H46" s="202">
        <v>396.7820069204152</v>
      </c>
      <c r="I46" s="30">
        <v>43.87653857536242</v>
      </c>
      <c r="J46" s="47">
        <v>-0.033545683498938716</v>
      </c>
      <c r="R46" s="4"/>
    </row>
    <row r="47" spans="1:18" ht="12.75" customHeight="1">
      <c r="A47" s="25" t="s">
        <v>140</v>
      </c>
      <c r="B47" s="26" t="s">
        <v>31</v>
      </c>
      <c r="C47" s="21">
        <v>211.73363</v>
      </c>
      <c r="D47" s="201">
        <v>527.2750658677863</v>
      </c>
      <c r="E47" s="29">
        <v>60.23700386660711</v>
      </c>
      <c r="F47" s="34">
        <v>0.031217129391261977</v>
      </c>
      <c r="G47" s="21">
        <v>178.75663</v>
      </c>
      <c r="H47" s="201">
        <v>445.15325155268675</v>
      </c>
      <c r="I47" s="29">
        <v>50.855236423669005</v>
      </c>
      <c r="J47" s="46">
        <v>-0.0496269029432157</v>
      </c>
      <c r="R47" s="4"/>
    </row>
    <row r="48" spans="1:18" ht="12.75" customHeight="1">
      <c r="A48" s="27" t="s">
        <v>141</v>
      </c>
      <c r="B48" s="28" t="s">
        <v>32</v>
      </c>
      <c r="C48" s="23">
        <v>182.496263</v>
      </c>
      <c r="D48" s="202">
        <v>533.7942963277126</v>
      </c>
      <c r="E48" s="30">
        <v>62.206430721626305</v>
      </c>
      <c r="F48" s="35">
        <v>0.033756060986330994</v>
      </c>
      <c r="G48" s="23">
        <v>151.554263</v>
      </c>
      <c r="H48" s="202">
        <v>443.29017944630505</v>
      </c>
      <c r="I48" s="30">
        <v>51.6594126745304</v>
      </c>
      <c r="J48" s="47">
        <v>-0.045161043472339735</v>
      </c>
      <c r="R48" s="4"/>
    </row>
    <row r="49" spans="1:18" ht="12.75" customHeight="1">
      <c r="A49" s="25" t="s">
        <v>142</v>
      </c>
      <c r="B49" s="26" t="s">
        <v>33</v>
      </c>
      <c r="C49" s="21">
        <v>430.3817</v>
      </c>
      <c r="D49" s="201">
        <v>561.3942840744558</v>
      </c>
      <c r="E49" s="29">
        <v>67.46618054338846</v>
      </c>
      <c r="F49" s="34">
        <v>0.02885555750253821</v>
      </c>
      <c r="G49" s="21">
        <v>369.9089</v>
      </c>
      <c r="H49" s="201">
        <v>482.5129462713434</v>
      </c>
      <c r="I49" s="29">
        <v>57.98652831197568</v>
      </c>
      <c r="J49" s="46">
        <v>-0.03234591741680515</v>
      </c>
      <c r="R49" s="4"/>
    </row>
    <row r="50" spans="1:18" ht="12.75" customHeight="1">
      <c r="A50" s="27" t="s">
        <v>143</v>
      </c>
      <c r="B50" s="28" t="s">
        <v>34</v>
      </c>
      <c r="C50" s="23">
        <v>117.52767</v>
      </c>
      <c r="D50" s="202">
        <v>504.7615509495873</v>
      </c>
      <c r="E50" s="30">
        <v>58.103647987724436</v>
      </c>
      <c r="F50" s="35">
        <v>0.021447875662654825</v>
      </c>
      <c r="G50" s="23">
        <v>94.07417</v>
      </c>
      <c r="H50" s="202">
        <v>404.0327180271262</v>
      </c>
      <c r="I50" s="30">
        <v>46.50864310010865</v>
      </c>
      <c r="J50" s="47">
        <v>-0.053216686318737216</v>
      </c>
      <c r="R50" s="4"/>
    </row>
    <row r="51" spans="1:18" ht="12.75" customHeight="1">
      <c r="A51" s="25" t="s">
        <v>144</v>
      </c>
      <c r="B51" s="26" t="s">
        <v>35</v>
      </c>
      <c r="C51" s="21">
        <v>641.743316</v>
      </c>
      <c r="D51" s="201">
        <v>481.59981808958037</v>
      </c>
      <c r="E51" s="29">
        <v>63.30765518171304</v>
      </c>
      <c r="F51" s="34">
        <v>0.12534540506918068</v>
      </c>
      <c r="G51" s="21">
        <v>496.667316</v>
      </c>
      <c r="H51" s="201">
        <v>372.72673212640075</v>
      </c>
      <c r="I51" s="29">
        <v>48.995980787675094</v>
      </c>
      <c r="J51" s="46">
        <v>0.09283455860133594</v>
      </c>
      <c r="R51" s="4"/>
    </row>
    <row r="52" spans="1:18" ht="12.75" customHeight="1">
      <c r="A52" s="27" t="s">
        <v>145</v>
      </c>
      <c r="B52" s="28" t="s">
        <v>95</v>
      </c>
      <c r="C52" s="23">
        <v>316.251486</v>
      </c>
      <c r="D52" s="202">
        <v>466.2021413503509</v>
      </c>
      <c r="E52" s="30">
        <v>63.16664144773243</v>
      </c>
      <c r="F52" s="35">
        <v>0.022536557805818536</v>
      </c>
      <c r="G52" s="23">
        <v>270.017633</v>
      </c>
      <c r="H52" s="202">
        <v>398.0465050113731</v>
      </c>
      <c r="I52" s="30">
        <v>53.93210075944561</v>
      </c>
      <c r="J52" s="47">
        <v>-0.04873963078972232</v>
      </c>
      <c r="R52" s="4"/>
    </row>
    <row r="53" spans="1:18" ht="12.75" customHeight="1">
      <c r="A53" s="25" t="s">
        <v>146</v>
      </c>
      <c r="B53" s="26" t="s">
        <v>36</v>
      </c>
      <c r="C53" s="21">
        <v>109.683617</v>
      </c>
      <c r="D53" s="201">
        <v>604.5072943017917</v>
      </c>
      <c r="E53" s="29">
        <v>57.459061271226396</v>
      </c>
      <c r="F53" s="34">
        <v>0.03391717154325047</v>
      </c>
      <c r="G53" s="21">
        <v>94.621529</v>
      </c>
      <c r="H53" s="201">
        <v>521.4945134284596</v>
      </c>
      <c r="I53" s="29">
        <v>49.56860815766246</v>
      </c>
      <c r="J53" s="46">
        <v>-0.06254865204214022</v>
      </c>
      <c r="R53" s="4"/>
    </row>
    <row r="54" spans="1:18" ht="12.75" customHeight="1">
      <c r="A54" s="27" t="s">
        <v>147</v>
      </c>
      <c r="B54" s="28" t="s">
        <v>37</v>
      </c>
      <c r="C54" s="23">
        <v>217.870537</v>
      </c>
      <c r="D54" s="202">
        <v>637.1359134150015</v>
      </c>
      <c r="E54" s="30">
        <v>66.93205646523917</v>
      </c>
      <c r="F54" s="35">
        <v>0.02732809539541403</v>
      </c>
      <c r="G54" s="23">
        <v>183.399787</v>
      </c>
      <c r="H54" s="202">
        <v>536.3303933581516</v>
      </c>
      <c r="I54" s="30">
        <v>56.34228963779915</v>
      </c>
      <c r="J54" s="47">
        <v>-0.059000056896185926</v>
      </c>
      <c r="R54" s="4"/>
    </row>
    <row r="55" spans="1:18" ht="12.75" customHeight="1">
      <c r="A55" s="25" t="s">
        <v>148</v>
      </c>
      <c r="B55" s="26" t="s">
        <v>38</v>
      </c>
      <c r="C55" s="21">
        <v>43.446826</v>
      </c>
      <c r="D55" s="201">
        <v>533.9284520473873</v>
      </c>
      <c r="E55" s="29">
        <v>43.899973821781096</v>
      </c>
      <c r="F55" s="34">
        <v>0.03656393913529454</v>
      </c>
      <c r="G55" s="21">
        <v>36.083813</v>
      </c>
      <c r="H55" s="201">
        <v>443.44262154057907</v>
      </c>
      <c r="I55" s="29">
        <v>36.46016503230971</v>
      </c>
      <c r="J55" s="46">
        <v>-0.06156551209897321</v>
      </c>
      <c r="R55" s="4"/>
    </row>
    <row r="56" spans="1:18" ht="12.75" customHeight="1">
      <c r="A56" s="27" t="s">
        <v>149</v>
      </c>
      <c r="B56" s="28" t="s">
        <v>39</v>
      </c>
      <c r="C56" s="23">
        <v>387.47473</v>
      </c>
      <c r="D56" s="202">
        <v>476.0892157224127</v>
      </c>
      <c r="E56" s="30">
        <v>67.22003425197735</v>
      </c>
      <c r="F56" s="35">
        <v>0.020972353219322226</v>
      </c>
      <c r="G56" s="23">
        <v>290.70435</v>
      </c>
      <c r="H56" s="202">
        <v>357.18769582365735</v>
      </c>
      <c r="I56" s="30">
        <v>50.43207943960323</v>
      </c>
      <c r="J56" s="47">
        <v>-0.0558092780690328</v>
      </c>
      <c r="R56" s="4"/>
    </row>
    <row r="57" spans="1:18" ht="12.75" customHeight="1">
      <c r="A57" s="25" t="s">
        <v>150</v>
      </c>
      <c r="B57" s="26" t="s">
        <v>40</v>
      </c>
      <c r="C57" s="21">
        <v>247.756218</v>
      </c>
      <c r="D57" s="201">
        <v>478.2818539303068</v>
      </c>
      <c r="E57" s="29">
        <v>57.41090806107984</v>
      </c>
      <c r="F57" s="34">
        <v>0.03413648318906515</v>
      </c>
      <c r="G57" s="21">
        <v>199.972233</v>
      </c>
      <c r="H57" s="201">
        <v>386.0370936636725</v>
      </c>
      <c r="I57" s="29">
        <v>46.33824158363539</v>
      </c>
      <c r="J57" s="46">
        <v>-0.047258041453498434</v>
      </c>
      <c r="R57" s="4"/>
    </row>
    <row r="58" spans="1:18" ht="12.75" customHeight="1">
      <c r="A58" s="27" t="s">
        <v>151</v>
      </c>
      <c r="B58" s="28" t="s">
        <v>96</v>
      </c>
      <c r="C58" s="23">
        <v>263.79648099999997</v>
      </c>
      <c r="D58" s="202">
        <v>454.32411239418906</v>
      </c>
      <c r="E58" s="30">
        <v>66.47556015352379</v>
      </c>
      <c r="F58" s="35">
        <v>0.056429260951516014</v>
      </c>
      <c r="G58" s="23">
        <v>218.430405</v>
      </c>
      <c r="H58" s="202">
        <v>376.1922808649151</v>
      </c>
      <c r="I58" s="30">
        <v>55.04350729733982</v>
      </c>
      <c r="J58" s="47">
        <v>-0.0012922001271200578</v>
      </c>
      <c r="R58" s="4"/>
    </row>
    <row r="59" spans="1:18" ht="12.75" customHeight="1">
      <c r="A59" s="25" t="s">
        <v>152</v>
      </c>
      <c r="B59" s="26" t="s">
        <v>41</v>
      </c>
      <c r="C59" s="21">
        <v>93.2388</v>
      </c>
      <c r="D59" s="201">
        <v>492.9253412563308</v>
      </c>
      <c r="E59" s="29">
        <v>55.90459435613312</v>
      </c>
      <c r="F59" s="34">
        <v>0.03998947058456093</v>
      </c>
      <c r="G59" s="21">
        <v>82.9503</v>
      </c>
      <c r="H59" s="201">
        <v>438.5331528807215</v>
      </c>
      <c r="I59" s="29">
        <v>49.735763150314554</v>
      </c>
      <c r="J59" s="46">
        <v>-0.030213504242727507</v>
      </c>
      <c r="R59" s="4"/>
    </row>
    <row r="60" spans="1:18" ht="12.75" customHeight="1">
      <c r="A60" s="27" t="s">
        <v>153</v>
      </c>
      <c r="B60" s="28" t="s">
        <v>42</v>
      </c>
      <c r="C60" s="23">
        <v>143.740318</v>
      </c>
      <c r="D60" s="202">
        <v>452.3564021790099</v>
      </c>
      <c r="E60" s="30">
        <v>55.22635599969886</v>
      </c>
      <c r="F60" s="35">
        <v>0.037444833448105896</v>
      </c>
      <c r="G60" s="23">
        <v>100.972766</v>
      </c>
      <c r="H60" s="202">
        <v>317.7652434706806</v>
      </c>
      <c r="I60" s="30">
        <v>38.794668044287256</v>
      </c>
      <c r="J60" s="47">
        <v>-0.061067363181795176</v>
      </c>
      <c r="R60" s="4"/>
    </row>
    <row r="61" spans="1:18" ht="12.75" customHeight="1">
      <c r="A61" s="25" t="s">
        <v>154</v>
      </c>
      <c r="B61" s="26" t="s">
        <v>43</v>
      </c>
      <c r="C61" s="21">
        <v>393.484753</v>
      </c>
      <c r="D61" s="201">
        <v>526.3932611025122</v>
      </c>
      <c r="E61" s="29">
        <v>62.279954574232356</v>
      </c>
      <c r="F61" s="34">
        <v>0.053779984569920725</v>
      </c>
      <c r="G61" s="21">
        <v>343.285703</v>
      </c>
      <c r="H61" s="201">
        <v>459.2383296031764</v>
      </c>
      <c r="I61" s="29">
        <v>54.33455254827477</v>
      </c>
      <c r="J61" s="46">
        <v>-0.0033335772117668583</v>
      </c>
      <c r="R61" s="4"/>
    </row>
    <row r="62" spans="1:18" ht="12.75" customHeight="1">
      <c r="A62" s="27" t="s">
        <v>155</v>
      </c>
      <c r="B62" s="28" t="s">
        <v>44</v>
      </c>
      <c r="C62" s="23">
        <v>112.313648</v>
      </c>
      <c r="D62" s="202">
        <v>561.3773716936241</v>
      </c>
      <c r="E62" s="30">
        <v>55.687506402293394</v>
      </c>
      <c r="F62" s="35">
        <v>0.04009810517153389</v>
      </c>
      <c r="G62" s="23">
        <v>98.181493</v>
      </c>
      <c r="H62" s="202">
        <v>490.7406131915149</v>
      </c>
      <c r="I62" s="30">
        <v>48.680482001833155</v>
      </c>
      <c r="J62" s="47">
        <v>-0.017219419284806636</v>
      </c>
      <c r="R62" s="4"/>
    </row>
    <row r="63" spans="1:18" ht="12.75" customHeight="1">
      <c r="A63" s="25" t="s">
        <v>156</v>
      </c>
      <c r="B63" s="26" t="s">
        <v>45</v>
      </c>
      <c r="C63" s="21">
        <v>348.999866</v>
      </c>
      <c r="D63" s="201">
        <v>465.1880160056729</v>
      </c>
      <c r="E63" s="29">
        <v>65.27912656330523</v>
      </c>
      <c r="F63" s="34">
        <v>0.03097282237024479</v>
      </c>
      <c r="G63" s="21">
        <v>268.640494</v>
      </c>
      <c r="H63" s="201">
        <v>358.0756057443411</v>
      </c>
      <c r="I63" s="29">
        <v>50.248204988866206</v>
      </c>
      <c r="J63" s="46">
        <v>-0.04695729009246319</v>
      </c>
      <c r="R63" s="4"/>
    </row>
    <row r="64" spans="1:18" ht="12.75" customHeight="1">
      <c r="A64" s="27" t="s">
        <v>157</v>
      </c>
      <c r="B64" s="28" t="s">
        <v>46</v>
      </c>
      <c r="C64" s="23">
        <v>486.17065</v>
      </c>
      <c r="D64" s="202">
        <v>455.7292999511622</v>
      </c>
      <c r="E64" s="30">
        <v>63.450211057773785</v>
      </c>
      <c r="F64" s="35">
        <v>0.012507857276015333</v>
      </c>
      <c r="G64" s="23">
        <v>417.036944</v>
      </c>
      <c r="H64" s="202">
        <v>390.9243689286715</v>
      </c>
      <c r="I64" s="30">
        <v>54.42755977903847</v>
      </c>
      <c r="J64" s="47">
        <v>-0.05047267859235027</v>
      </c>
      <c r="R64" s="4"/>
    </row>
    <row r="65" spans="1:18" ht="12.75" customHeight="1">
      <c r="A65" s="25" t="s">
        <v>158</v>
      </c>
      <c r="B65" s="26" t="s">
        <v>47</v>
      </c>
      <c r="C65" s="21">
        <v>161.417991</v>
      </c>
      <c r="D65" s="201">
        <v>714.3906272128594</v>
      </c>
      <c r="E65" s="29">
        <v>61.045560776579535</v>
      </c>
      <c r="F65" s="34">
        <v>0.04325579665650925</v>
      </c>
      <c r="G65" s="21">
        <v>123.725536</v>
      </c>
      <c r="H65" s="201">
        <v>547.5744228862767</v>
      </c>
      <c r="I65" s="29">
        <v>46.79091023690711</v>
      </c>
      <c r="J65" s="46">
        <v>-0.02789571679705094</v>
      </c>
      <c r="R65" s="4"/>
    </row>
    <row r="66" spans="1:18" ht="12.75" customHeight="1">
      <c r="A66" s="27" t="s">
        <v>159</v>
      </c>
      <c r="B66" s="28" t="s">
        <v>48</v>
      </c>
      <c r="C66" s="23">
        <v>1961.217023</v>
      </c>
      <c r="D66" s="202">
        <v>748.5369736728106</v>
      </c>
      <c r="E66" s="30">
        <v>75.14737909446193</v>
      </c>
      <c r="F66" s="35">
        <v>0.05342066049637961</v>
      </c>
      <c r="G66" s="23">
        <v>1736.157584</v>
      </c>
      <c r="H66" s="202">
        <v>662.6386210734306</v>
      </c>
      <c r="I66" s="30">
        <v>66.5238423909872</v>
      </c>
      <c r="J66" s="47">
        <v>0.014692753516053259</v>
      </c>
      <c r="R66" s="4"/>
    </row>
    <row r="67" spans="1:18" ht="12.75" customHeight="1">
      <c r="A67" s="25" t="s">
        <v>160</v>
      </c>
      <c r="B67" s="26" t="s">
        <v>49</v>
      </c>
      <c r="C67" s="21">
        <v>417.150186</v>
      </c>
      <c r="D67" s="201">
        <v>505.0690751119651</v>
      </c>
      <c r="E67" s="29">
        <v>60.542620384193825</v>
      </c>
      <c r="F67" s="34">
        <v>0.017831509508505095</v>
      </c>
      <c r="G67" s="21">
        <v>387.982936</v>
      </c>
      <c r="H67" s="201">
        <v>469.75451341341306</v>
      </c>
      <c r="I67" s="29">
        <v>56.30946454808237</v>
      </c>
      <c r="J67" s="46">
        <v>0.02727278458397553</v>
      </c>
      <c r="R67" s="4"/>
    </row>
    <row r="68" spans="1:18" ht="12.75" customHeight="1">
      <c r="A68" s="27" t="s">
        <v>161</v>
      </c>
      <c r="B68" s="28" t="s">
        <v>50</v>
      </c>
      <c r="C68" s="23">
        <v>178.141915</v>
      </c>
      <c r="D68" s="202">
        <v>593.0413599789605</v>
      </c>
      <c r="E68" s="30">
        <v>61.93035975662888</v>
      </c>
      <c r="F68" s="35">
        <v>0.028960995594720762</v>
      </c>
      <c r="G68" s="23">
        <v>147.894135</v>
      </c>
      <c r="H68" s="202">
        <v>492.34532453135455</v>
      </c>
      <c r="I68" s="30">
        <v>51.414833990335396</v>
      </c>
      <c r="J68" s="47">
        <v>-0.05821903098714065</v>
      </c>
      <c r="R68" s="4"/>
    </row>
    <row r="69" spans="1:18" ht="12.75" customHeight="1">
      <c r="A69" s="25" t="s">
        <v>162</v>
      </c>
      <c r="B69" s="26" t="s">
        <v>51</v>
      </c>
      <c r="C69" s="21">
        <v>999.519938</v>
      </c>
      <c r="D69" s="201">
        <v>670.5874201785424</v>
      </c>
      <c r="E69" s="29">
        <v>70.25228399272491</v>
      </c>
      <c r="F69" s="34">
        <v>0.027416205127860138</v>
      </c>
      <c r="G69" s="21">
        <v>923.477345</v>
      </c>
      <c r="H69" s="201">
        <v>619.5697222568858</v>
      </c>
      <c r="I69" s="29">
        <v>64.90755235118442</v>
      </c>
      <c r="J69" s="46">
        <v>-0.02216308864469163</v>
      </c>
      <c r="R69" s="4"/>
    </row>
    <row r="70" spans="1:18" ht="12.75" customHeight="1">
      <c r="A70" s="27" t="s">
        <v>163</v>
      </c>
      <c r="B70" s="28" t="s">
        <v>52</v>
      </c>
      <c r="C70" s="23">
        <v>335.997624</v>
      </c>
      <c r="D70" s="202">
        <v>514.7968744254458</v>
      </c>
      <c r="E70" s="30">
        <v>60.53449733971613</v>
      </c>
      <c r="F70" s="35">
        <v>0.03744034116219841</v>
      </c>
      <c r="G70" s="23">
        <v>302.062124</v>
      </c>
      <c r="H70" s="202">
        <v>462.80278850278853</v>
      </c>
      <c r="I70" s="30">
        <v>54.42055995523053</v>
      </c>
      <c r="J70" s="47">
        <v>-0.024429541963524537</v>
      </c>
      <c r="R70" s="4"/>
    </row>
    <row r="71" spans="1:18" ht="12.75" customHeight="1">
      <c r="A71" s="25" t="s">
        <v>164</v>
      </c>
      <c r="B71" s="26" t="s">
        <v>53</v>
      </c>
      <c r="C71" s="21">
        <v>362.842121</v>
      </c>
      <c r="D71" s="201">
        <v>535.028062119751</v>
      </c>
      <c r="E71" s="29">
        <v>60.93875454832405</v>
      </c>
      <c r="F71" s="34">
        <v>0.04060503492902434</v>
      </c>
      <c r="G71" s="21">
        <v>247.044767</v>
      </c>
      <c r="H71" s="201">
        <v>364.2793250699673</v>
      </c>
      <c r="I71" s="29">
        <v>41.490773940936435</v>
      </c>
      <c r="J71" s="46">
        <v>-0.05013874535254048</v>
      </c>
      <c r="R71" s="4"/>
    </row>
    <row r="72" spans="1:18" ht="12.75" customHeight="1">
      <c r="A72" s="27" t="s">
        <v>165</v>
      </c>
      <c r="B72" s="28" t="s">
        <v>97</v>
      </c>
      <c r="C72" s="23">
        <v>173.181449</v>
      </c>
      <c r="D72" s="202">
        <v>729.3693101415095</v>
      </c>
      <c r="E72" s="30">
        <v>60.82012851405475</v>
      </c>
      <c r="F72" s="35">
        <v>0.037569988282171396</v>
      </c>
      <c r="G72" s="23">
        <v>137.811721</v>
      </c>
      <c r="H72" s="202">
        <v>580.4065069070081</v>
      </c>
      <c r="I72" s="30">
        <v>48.39852438215284</v>
      </c>
      <c r="J72" s="47">
        <v>-0.041631358804489316</v>
      </c>
      <c r="R72" s="4"/>
    </row>
    <row r="73" spans="1:18" ht="12.75" customHeight="1">
      <c r="A73" s="25" t="s">
        <v>166</v>
      </c>
      <c r="B73" s="26" t="s">
        <v>54</v>
      </c>
      <c r="C73" s="21">
        <v>319.134316</v>
      </c>
      <c r="D73" s="201">
        <v>691.8421182703855</v>
      </c>
      <c r="E73" s="29">
        <v>64.73686766561701</v>
      </c>
      <c r="F73" s="34">
        <v>0.04100131431284759</v>
      </c>
      <c r="G73" s="21">
        <v>270.791344</v>
      </c>
      <c r="H73" s="201">
        <v>587.0407776587857</v>
      </c>
      <c r="I73" s="29">
        <v>54.93042434685267</v>
      </c>
      <c r="J73" s="46">
        <v>-0.026384255287389746</v>
      </c>
      <c r="R73" s="4"/>
    </row>
    <row r="74" spans="1:18" ht="12.75" customHeight="1">
      <c r="A74" s="27" t="s">
        <v>167</v>
      </c>
      <c r="B74" s="28" t="s">
        <v>55</v>
      </c>
      <c r="C74" s="23">
        <v>563.6645</v>
      </c>
      <c r="D74" s="202">
        <v>503.7733994110208</v>
      </c>
      <c r="E74" s="30">
        <v>65.79972483803431</v>
      </c>
      <c r="F74" s="35">
        <v>0.08296856717570256</v>
      </c>
      <c r="G74" s="23">
        <v>467.633985</v>
      </c>
      <c r="H74" s="202">
        <v>417.94642434209055</v>
      </c>
      <c r="I74" s="30">
        <v>54.58954313765274</v>
      </c>
      <c r="J74" s="47">
        <v>0.036076405640146136</v>
      </c>
      <c r="R74" s="4"/>
    </row>
    <row r="75" spans="1:18" ht="12.75" customHeight="1">
      <c r="A75" s="25" t="s">
        <v>168</v>
      </c>
      <c r="B75" s="26" t="s">
        <v>56</v>
      </c>
      <c r="C75" s="21">
        <v>410.943572</v>
      </c>
      <c r="D75" s="201">
        <v>534.1133047567306</v>
      </c>
      <c r="E75" s="29">
        <v>63.16787140469871</v>
      </c>
      <c r="F75" s="34">
        <v>0.2052131364567793</v>
      </c>
      <c r="G75" s="21">
        <v>354.828922</v>
      </c>
      <c r="H75" s="201">
        <v>461.17973625996564</v>
      </c>
      <c r="I75" s="29">
        <v>54.542251644135376</v>
      </c>
      <c r="J75" s="46">
        <v>0.18489657045049968</v>
      </c>
      <c r="R75" s="4"/>
    </row>
    <row r="76" spans="1:18" ht="12.75" customHeight="1">
      <c r="A76" s="27" t="s">
        <v>169</v>
      </c>
      <c r="B76" s="28" t="s">
        <v>57</v>
      </c>
      <c r="C76" s="23">
        <v>919.173983</v>
      </c>
      <c r="D76" s="202">
        <v>517.56661522011</v>
      </c>
      <c r="E76" s="30">
        <v>63.313151401213844</v>
      </c>
      <c r="F76" s="35">
        <v>0.04766011182353491</v>
      </c>
      <c r="G76" s="23">
        <v>691.050876</v>
      </c>
      <c r="H76" s="202">
        <v>389.11552051208565</v>
      </c>
      <c r="I76" s="30">
        <v>47.599920741152495</v>
      </c>
      <c r="J76" s="47">
        <v>0.011030107227035568</v>
      </c>
      <c r="R76" s="4"/>
    </row>
    <row r="77" spans="1:18" ht="12.75" customHeight="1">
      <c r="A77" s="25" t="s">
        <v>170</v>
      </c>
      <c r="B77" s="26" t="s">
        <v>58</v>
      </c>
      <c r="C77" s="21">
        <v>106.240524</v>
      </c>
      <c r="D77" s="201">
        <v>428.9530754136486</v>
      </c>
      <c r="E77" s="29">
        <v>55.21868437632297</v>
      </c>
      <c r="F77" s="34">
        <v>0.03217359784076246</v>
      </c>
      <c r="G77" s="21">
        <v>92.567724</v>
      </c>
      <c r="H77" s="201">
        <v>373.7482497153516</v>
      </c>
      <c r="I77" s="29">
        <v>48.112224436982046</v>
      </c>
      <c r="J77" s="46">
        <v>-0.03595272400874483</v>
      </c>
      <c r="R77" s="4"/>
    </row>
    <row r="78" spans="1:18" ht="12.75" customHeight="1">
      <c r="A78" s="27" t="s">
        <v>171</v>
      </c>
      <c r="B78" s="28" t="s">
        <v>59</v>
      </c>
      <c r="C78" s="23">
        <v>313.328847</v>
      </c>
      <c r="D78" s="202">
        <v>544.8723537083732</v>
      </c>
      <c r="E78" s="30">
        <v>66.18284476771106</v>
      </c>
      <c r="F78" s="35">
        <v>0.03578539477715714</v>
      </c>
      <c r="G78" s="23">
        <v>272.5573</v>
      </c>
      <c r="H78" s="202">
        <v>473.97148074080513</v>
      </c>
      <c r="I78" s="30">
        <v>57.57088007988761</v>
      </c>
      <c r="J78" s="47">
        <v>-0.05097927245566203</v>
      </c>
      <c r="R78" s="4"/>
    </row>
    <row r="79" spans="1:18" ht="12.75" customHeight="1">
      <c r="A79" s="25" t="s">
        <v>172</v>
      </c>
      <c r="B79" s="26" t="s">
        <v>60</v>
      </c>
      <c r="C79" s="21">
        <v>328.728808</v>
      </c>
      <c r="D79" s="201">
        <v>565.0824566470014</v>
      </c>
      <c r="E79" s="29">
        <v>66.19256098952393</v>
      </c>
      <c r="F79" s="34">
        <v>0.02809064188866972</v>
      </c>
      <c r="G79" s="21">
        <v>262.417474</v>
      </c>
      <c r="H79" s="201">
        <v>451.09375042974824</v>
      </c>
      <c r="I79" s="29">
        <v>52.840165600764166</v>
      </c>
      <c r="J79" s="46">
        <v>-0.017267331934627816</v>
      </c>
      <c r="R79" s="4"/>
    </row>
    <row r="80" spans="1:18" ht="12.75" customHeight="1">
      <c r="A80" s="27" t="s">
        <v>173</v>
      </c>
      <c r="B80" s="28" t="s">
        <v>61</v>
      </c>
      <c r="C80" s="23">
        <v>199.06732</v>
      </c>
      <c r="D80" s="202">
        <v>459.6145161364801</v>
      </c>
      <c r="E80" s="30">
        <v>47.913428043059255</v>
      </c>
      <c r="F80" s="35">
        <v>0.02375530504546597</v>
      </c>
      <c r="G80" s="23">
        <v>175.979251</v>
      </c>
      <c r="H80" s="202">
        <v>406.3078676019006</v>
      </c>
      <c r="I80" s="30">
        <v>42.35637059794629</v>
      </c>
      <c r="J80" s="47">
        <v>-0.023348708340148017</v>
      </c>
      <c r="R80" s="4"/>
    </row>
    <row r="81" spans="1:18" ht="12.75" customHeight="1">
      <c r="A81" s="25" t="s">
        <v>174</v>
      </c>
      <c r="B81" s="26" t="s">
        <v>62</v>
      </c>
      <c r="C81" s="21">
        <v>292.1864</v>
      </c>
      <c r="D81" s="201">
        <v>379.2412226620806</v>
      </c>
      <c r="E81" s="29">
        <v>47.93730600534924</v>
      </c>
      <c r="F81" s="34">
        <v>0.022466267173324894</v>
      </c>
      <c r="G81" s="21">
        <v>236.102417</v>
      </c>
      <c r="H81" s="201">
        <v>306.44742293464856</v>
      </c>
      <c r="I81" s="29">
        <v>38.73593641706654</v>
      </c>
      <c r="J81" s="46">
        <v>-0.01566008323161261</v>
      </c>
      <c r="R81" s="4"/>
    </row>
    <row r="82" spans="1:18" ht="12.75" customHeight="1">
      <c r="A82" s="27" t="s">
        <v>175</v>
      </c>
      <c r="B82" s="28" t="s">
        <v>63</v>
      </c>
      <c r="C82" s="23">
        <v>1424.474109</v>
      </c>
      <c r="D82" s="202">
        <v>626.1754945315797</v>
      </c>
      <c r="E82" s="30">
        <v>68.73266785256101</v>
      </c>
      <c r="F82" s="35">
        <v>0.015483986322399002</v>
      </c>
      <c r="G82" s="23">
        <v>1265.854744</v>
      </c>
      <c r="H82" s="202">
        <v>556.4490188493459</v>
      </c>
      <c r="I82" s="30">
        <v>61.07908393647092</v>
      </c>
      <c r="J82" s="47">
        <v>-0.006342026019467428</v>
      </c>
      <c r="R82" s="286"/>
    </row>
    <row r="83" spans="1:18" ht="12.75" customHeight="1">
      <c r="A83" s="25" t="s">
        <v>176</v>
      </c>
      <c r="B83" s="26" t="s">
        <v>64</v>
      </c>
      <c r="C83" s="21">
        <v>834.539271</v>
      </c>
      <c r="D83" s="201">
        <v>653.5625675459783</v>
      </c>
      <c r="E83" s="29">
        <v>67.22559493732813</v>
      </c>
      <c r="F83" s="34">
        <v>0.0384709330775006</v>
      </c>
      <c r="G83" s="21">
        <v>731.996776</v>
      </c>
      <c r="H83" s="201">
        <v>573.2572558085626</v>
      </c>
      <c r="I83" s="29">
        <v>58.96537223447943</v>
      </c>
      <c r="J83" s="46">
        <v>-0.018040160021631557</v>
      </c>
      <c r="R83" s="4"/>
    </row>
    <row r="84" spans="1:18" ht="12.75" customHeight="1">
      <c r="A84" s="27" t="s">
        <v>177</v>
      </c>
      <c r="B84" s="28" t="s">
        <v>65</v>
      </c>
      <c r="C84" s="23">
        <v>605.581717</v>
      </c>
      <c r="D84" s="202">
        <v>444.9433679321044</v>
      </c>
      <c r="E84" s="30">
        <v>58.714267906809816</v>
      </c>
      <c r="F84" s="35">
        <v>0.04107606773718375</v>
      </c>
      <c r="G84" s="23">
        <v>564.323277</v>
      </c>
      <c r="H84" s="202">
        <v>414.6292604650445</v>
      </c>
      <c r="I84" s="30">
        <v>54.71404955217108</v>
      </c>
      <c r="J84" s="47">
        <v>0.03509973811864553</v>
      </c>
      <c r="R84" s="4"/>
    </row>
    <row r="85" spans="1:18" ht="12.75" customHeight="1">
      <c r="A85" s="25" t="s">
        <v>178</v>
      </c>
      <c r="B85" s="26" t="s">
        <v>66</v>
      </c>
      <c r="C85" s="21">
        <v>617.593335</v>
      </c>
      <c r="D85" s="201">
        <v>428.54291408163084</v>
      </c>
      <c r="E85" s="29">
        <v>66.71005527852935</v>
      </c>
      <c r="F85" s="34">
        <v>0.024824977013164995</v>
      </c>
      <c r="G85" s="21">
        <v>567.446669</v>
      </c>
      <c r="H85" s="201">
        <v>393.7465567357112</v>
      </c>
      <c r="I85" s="29">
        <v>61.29340540342352</v>
      </c>
      <c r="J85" s="46">
        <v>0.005699165534894801</v>
      </c>
      <c r="R85" s="4"/>
    </row>
    <row r="86" spans="1:18" ht="12.75" customHeight="1">
      <c r="A86" s="27" t="s">
        <v>179</v>
      </c>
      <c r="B86" s="28" t="s">
        <v>67</v>
      </c>
      <c r="C86" s="23">
        <v>191.6686</v>
      </c>
      <c r="D86" s="202">
        <v>501.18872049117743</v>
      </c>
      <c r="E86" s="30">
        <v>62.05478032829346</v>
      </c>
      <c r="F86" s="35">
        <v>0.041873091353048064</v>
      </c>
      <c r="G86" s="23">
        <v>167.6562</v>
      </c>
      <c r="H86" s="202">
        <v>438.39938498227116</v>
      </c>
      <c r="I86" s="30">
        <v>54.280506361899825</v>
      </c>
      <c r="J86" s="47">
        <v>-0.03151545329928207</v>
      </c>
      <c r="R86" s="4"/>
    </row>
    <row r="87" spans="1:18" ht="12.75" customHeight="1">
      <c r="A87" s="25" t="s">
        <v>180</v>
      </c>
      <c r="B87" s="26" t="s">
        <v>68</v>
      </c>
      <c r="C87" s="21">
        <v>369.020409</v>
      </c>
      <c r="D87" s="201">
        <v>632.0877422869006</v>
      </c>
      <c r="E87" s="29">
        <v>64.35093015956055</v>
      </c>
      <c r="F87" s="34">
        <v>0.05284663714560467</v>
      </c>
      <c r="G87" s="21">
        <v>333.724359</v>
      </c>
      <c r="H87" s="201">
        <v>571.6298380300508</v>
      </c>
      <c r="I87" s="29">
        <v>58.1958948469788</v>
      </c>
      <c r="J87" s="46">
        <v>-0.001945576592617071</v>
      </c>
      <c r="R87" s="4"/>
    </row>
    <row r="88" spans="1:18" ht="12.75" customHeight="1">
      <c r="A88" s="27" t="s">
        <v>181</v>
      </c>
      <c r="B88" s="28" t="s">
        <v>69</v>
      </c>
      <c r="C88" s="23">
        <v>238.543518</v>
      </c>
      <c r="D88" s="202">
        <v>612.3078846247636</v>
      </c>
      <c r="E88" s="30">
        <v>62.98819933726746</v>
      </c>
      <c r="F88" s="35">
        <v>0.03666012277553121</v>
      </c>
      <c r="G88" s="23">
        <v>170.355828</v>
      </c>
      <c r="H88" s="202">
        <v>437.2796106586307</v>
      </c>
      <c r="I88" s="30">
        <v>44.98301585511641</v>
      </c>
      <c r="J88" s="47">
        <v>-0.05019143103382928</v>
      </c>
      <c r="R88" s="4"/>
    </row>
    <row r="89" spans="1:18" ht="12.75" customHeight="1">
      <c r="A89" s="25" t="s">
        <v>182</v>
      </c>
      <c r="B89" s="26" t="s">
        <v>70</v>
      </c>
      <c r="C89" s="21">
        <v>161.89495</v>
      </c>
      <c r="D89" s="201">
        <v>644.8918905999793</v>
      </c>
      <c r="E89" s="29">
        <v>62.637172286765264</v>
      </c>
      <c r="F89" s="34">
        <v>0.0519646663741391</v>
      </c>
      <c r="G89" s="21">
        <v>131.798258</v>
      </c>
      <c r="H89" s="201">
        <v>525.0048119438181</v>
      </c>
      <c r="I89" s="29">
        <v>50.992759153028175</v>
      </c>
      <c r="J89" s="46">
        <v>-0.0261578565335856</v>
      </c>
      <c r="R89" s="4"/>
    </row>
    <row r="90" spans="1:18" s="3" customFormat="1" ht="12.75" customHeight="1">
      <c r="A90" s="27" t="s">
        <v>183</v>
      </c>
      <c r="B90" s="28" t="s">
        <v>71</v>
      </c>
      <c r="C90" s="23">
        <v>591.685788</v>
      </c>
      <c r="D90" s="202">
        <v>574.2542987611066</v>
      </c>
      <c r="E90" s="30">
        <v>61.67537259209528</v>
      </c>
      <c r="F90" s="35">
        <v>0.0576925397698238</v>
      </c>
      <c r="G90" s="23">
        <v>508.362511</v>
      </c>
      <c r="H90" s="202">
        <v>493.3857854817029</v>
      </c>
      <c r="I90" s="30">
        <v>52.99002935960012</v>
      </c>
      <c r="J90" s="47">
        <v>-0.002981258805568654</v>
      </c>
      <c r="N90" s="2"/>
      <c r="P90" s="236"/>
      <c r="R90" s="4"/>
    </row>
    <row r="91" spans="1:18" ht="12.75" customHeight="1">
      <c r="A91" s="25" t="s">
        <v>184</v>
      </c>
      <c r="B91" s="26" t="s">
        <v>72</v>
      </c>
      <c r="C91" s="21">
        <v>334.303422</v>
      </c>
      <c r="D91" s="201">
        <v>598.1870661935616</v>
      </c>
      <c r="E91" s="29">
        <v>62.38522034725068</v>
      </c>
      <c r="F91" s="34">
        <v>0.0430461943707201</v>
      </c>
      <c r="G91" s="21">
        <v>294.48002</v>
      </c>
      <c r="H91" s="201">
        <v>526.9289143454275</v>
      </c>
      <c r="I91" s="29">
        <v>54.95367300057966</v>
      </c>
      <c r="J91" s="46">
        <v>-0.011421986222624692</v>
      </c>
      <c r="R91" s="4"/>
    </row>
    <row r="92" spans="1:18" ht="12.75" customHeight="1">
      <c r="A92" s="27" t="s">
        <v>185</v>
      </c>
      <c r="B92" s="28" t="s">
        <v>73</v>
      </c>
      <c r="C92" s="23">
        <v>279.434436</v>
      </c>
      <c r="D92" s="202">
        <v>422.80639245639304</v>
      </c>
      <c r="E92" s="30">
        <v>53.589192995523646</v>
      </c>
      <c r="F92" s="35">
        <v>0.04760853640553586</v>
      </c>
      <c r="G92" s="23">
        <v>228.413274</v>
      </c>
      <c r="H92" s="202">
        <v>345.60734085434495</v>
      </c>
      <c r="I92" s="30">
        <v>43.80449023514562</v>
      </c>
      <c r="J92" s="47">
        <v>-0.025238584490548055</v>
      </c>
      <c r="R92" s="4"/>
    </row>
    <row r="93" spans="1:18" ht="12.75" customHeight="1">
      <c r="A93" s="25" t="s">
        <v>186</v>
      </c>
      <c r="B93" s="26" t="s">
        <v>74</v>
      </c>
      <c r="C93" s="21">
        <v>222.514458</v>
      </c>
      <c r="D93" s="201">
        <v>506.0758313887638</v>
      </c>
      <c r="E93" s="29">
        <v>66.89864466710735</v>
      </c>
      <c r="F93" s="34">
        <v>0.032494111685867466</v>
      </c>
      <c r="G93" s="21">
        <v>180.695458</v>
      </c>
      <c r="H93" s="201">
        <v>410.96477486206066</v>
      </c>
      <c r="I93" s="29">
        <v>54.32582379749103</v>
      </c>
      <c r="J93" s="46">
        <v>-0.0643755909287198</v>
      </c>
      <c r="R93" s="4"/>
    </row>
    <row r="94" spans="1:18" ht="12.75">
      <c r="A94" s="27" t="s">
        <v>187</v>
      </c>
      <c r="B94" s="28" t="s">
        <v>98</v>
      </c>
      <c r="C94" s="23">
        <v>236.705133</v>
      </c>
      <c r="D94" s="202">
        <v>615.2659934497816</v>
      </c>
      <c r="E94" s="30">
        <v>69.34389982549621</v>
      </c>
      <c r="F94" s="35">
        <v>0.01594621117965711</v>
      </c>
      <c r="G94" s="23">
        <v>199.127693</v>
      </c>
      <c r="H94" s="202">
        <v>517.591216988979</v>
      </c>
      <c r="I94" s="30">
        <v>58.33540921089432</v>
      </c>
      <c r="J94" s="47">
        <v>-0.057514815406413455</v>
      </c>
      <c r="R94" s="4"/>
    </row>
    <row r="95" spans="1:18" ht="12.75">
      <c r="A95" s="25" t="s">
        <v>188</v>
      </c>
      <c r="B95" s="26" t="s">
        <v>75</v>
      </c>
      <c r="C95" s="21">
        <v>185.0022</v>
      </c>
      <c r="D95" s="201">
        <v>471.65561900877015</v>
      </c>
      <c r="E95" s="29">
        <v>53.18524055254494</v>
      </c>
      <c r="F95" s="34">
        <v>0.06100840480717107</v>
      </c>
      <c r="G95" s="21">
        <v>163.4552</v>
      </c>
      <c r="H95" s="201">
        <v>416.7224148480522</v>
      </c>
      <c r="I95" s="29">
        <v>46.99081487444119</v>
      </c>
      <c r="J95" s="46">
        <v>-0.0002036840511717708</v>
      </c>
      <c r="R95" s="4"/>
    </row>
    <row r="96" spans="1:18" ht="12.75">
      <c r="A96" s="27" t="s">
        <v>189</v>
      </c>
      <c r="B96" s="28" t="s">
        <v>76</v>
      </c>
      <c r="C96" s="23">
        <v>220.572934</v>
      </c>
      <c r="D96" s="202">
        <v>624.5181305193537</v>
      </c>
      <c r="E96" s="30">
        <v>64.11267736440925</v>
      </c>
      <c r="F96" s="35">
        <v>0.02355137318701761</v>
      </c>
      <c r="G96" s="23">
        <v>181.590356</v>
      </c>
      <c r="H96" s="202">
        <v>514.1449931906146</v>
      </c>
      <c r="I96" s="30">
        <v>52.781833634747855</v>
      </c>
      <c r="J96" s="47">
        <v>-0.04057468232815831</v>
      </c>
      <c r="R96" s="4"/>
    </row>
    <row r="97" spans="1:18" ht="12.75">
      <c r="A97" s="25" t="s">
        <v>190</v>
      </c>
      <c r="B97" s="26" t="s">
        <v>77</v>
      </c>
      <c r="C97" s="21">
        <v>81.436726</v>
      </c>
      <c r="D97" s="201">
        <v>554.2364038520434</v>
      </c>
      <c r="E97" s="29">
        <v>59.451524786318146</v>
      </c>
      <c r="F97" s="34">
        <v>0.06264311157752367</v>
      </c>
      <c r="G97" s="21">
        <v>70.245346</v>
      </c>
      <c r="H97" s="201">
        <v>478.07088848810696</v>
      </c>
      <c r="I97" s="29">
        <v>51.28144430612909</v>
      </c>
      <c r="J97" s="46">
        <v>0.002308344199765333</v>
      </c>
      <c r="R97" s="4"/>
    </row>
    <row r="98" spans="1:18" ht="12.75">
      <c r="A98" s="27" t="s">
        <v>191</v>
      </c>
      <c r="B98" s="28" t="s">
        <v>78</v>
      </c>
      <c r="C98" s="23">
        <v>571.336368</v>
      </c>
      <c r="D98" s="202">
        <v>459.1588180125387</v>
      </c>
      <c r="E98" s="30">
        <v>55.27725628016278</v>
      </c>
      <c r="F98" s="35">
        <v>0.028499676055825596</v>
      </c>
      <c r="G98" s="23">
        <v>513.315265</v>
      </c>
      <c r="H98" s="202">
        <v>412.52971724914426</v>
      </c>
      <c r="I98" s="30">
        <v>49.66366757861399</v>
      </c>
      <c r="J98" s="47">
        <v>0.0038743606597837488</v>
      </c>
      <c r="R98" s="4"/>
    </row>
    <row r="99" spans="1:18" ht="12.75">
      <c r="A99" s="25" t="s">
        <v>192</v>
      </c>
      <c r="B99" s="26" t="s">
        <v>99</v>
      </c>
      <c r="C99" s="21">
        <v>852.964702</v>
      </c>
      <c r="D99" s="201">
        <v>532.9137543671997</v>
      </c>
      <c r="E99" s="29">
        <v>59.57576200751923</v>
      </c>
      <c r="F99" s="34">
        <v>0.015474050582058085</v>
      </c>
      <c r="G99" s="21">
        <v>772.159273</v>
      </c>
      <c r="H99" s="201">
        <v>482.4282835843276</v>
      </c>
      <c r="I99" s="29">
        <v>53.9318649086924</v>
      </c>
      <c r="J99" s="46">
        <v>0.00016683797488825647</v>
      </c>
      <c r="R99" s="4"/>
    </row>
    <row r="100" spans="1:18" ht="12.75">
      <c r="A100" s="27" t="s">
        <v>193</v>
      </c>
      <c r="B100" s="28" t="s">
        <v>79</v>
      </c>
      <c r="C100" s="23">
        <v>1325.914579</v>
      </c>
      <c r="D100" s="202">
        <v>859.4426349901248</v>
      </c>
      <c r="E100" s="30">
        <v>73.77069959966653</v>
      </c>
      <c r="F100" s="35">
        <v>0.04281535541224146</v>
      </c>
      <c r="G100" s="23">
        <v>1186.847045</v>
      </c>
      <c r="H100" s="202">
        <v>769.3006531795917</v>
      </c>
      <c r="I100" s="30">
        <v>66.03331633436011</v>
      </c>
      <c r="J100" s="47">
        <v>0.021740647934461288</v>
      </c>
      <c r="R100" s="4"/>
    </row>
    <row r="101" spans="1:18" ht="12.75">
      <c r="A101" s="25" t="s">
        <v>194</v>
      </c>
      <c r="B101" s="26" t="s">
        <v>80</v>
      </c>
      <c r="C101" s="21">
        <v>834.270121</v>
      </c>
      <c r="D101" s="201">
        <v>619.3988141685036</v>
      </c>
      <c r="E101" s="29">
        <v>64.9798313192926</v>
      </c>
      <c r="F101" s="34">
        <v>0.03051062263948734</v>
      </c>
      <c r="G101" s="21">
        <v>703.558078</v>
      </c>
      <c r="H101" s="201">
        <v>522.3524470581772</v>
      </c>
      <c r="I101" s="29">
        <v>54.798900357316896</v>
      </c>
      <c r="J101" s="46">
        <v>0.020123842090992383</v>
      </c>
      <c r="R101" s="4"/>
    </row>
    <row r="102" spans="1:18" ht="12.75">
      <c r="A102" s="27" t="s">
        <v>195</v>
      </c>
      <c r="B102" s="28" t="s">
        <v>81</v>
      </c>
      <c r="C102" s="23">
        <v>587.022847</v>
      </c>
      <c r="D102" s="202">
        <v>490.30359803685735</v>
      </c>
      <c r="E102" s="30">
        <v>64.25567770816646</v>
      </c>
      <c r="F102" s="35">
        <v>0.060957749181044685</v>
      </c>
      <c r="G102" s="23">
        <v>532.478917</v>
      </c>
      <c r="H102" s="202">
        <v>444.7464527455933</v>
      </c>
      <c r="I102" s="30">
        <v>58.28528455408741</v>
      </c>
      <c r="J102" s="47">
        <v>0.03573491113199179</v>
      </c>
      <c r="R102" s="4"/>
    </row>
    <row r="103" spans="1:18" ht="12.75">
      <c r="A103" s="25" t="s">
        <v>196</v>
      </c>
      <c r="B103" s="26" t="s">
        <v>82</v>
      </c>
      <c r="C103" s="21">
        <v>468.266604</v>
      </c>
      <c r="D103" s="201">
        <v>1137.9310777216426</v>
      </c>
      <c r="E103" s="29">
        <v>77.05788742483253</v>
      </c>
      <c r="F103" s="34">
        <v>0.0509892618427179</v>
      </c>
      <c r="G103" s="21">
        <v>232.893949</v>
      </c>
      <c r="H103" s="201">
        <v>565.9537966547349</v>
      </c>
      <c r="I103" s="29">
        <v>38.324995954583784</v>
      </c>
      <c r="J103" s="46">
        <v>-0.0693287085374319</v>
      </c>
      <c r="R103" s="4"/>
    </row>
    <row r="104" spans="1:18" ht="12.75">
      <c r="A104" s="27" t="s">
        <v>197</v>
      </c>
      <c r="B104" s="28" t="s">
        <v>83</v>
      </c>
      <c r="C104" s="23">
        <v>409.483601</v>
      </c>
      <c r="D104" s="202">
        <v>1026.6246164106062</v>
      </c>
      <c r="E104" s="30">
        <v>71.29642479815078</v>
      </c>
      <c r="F104" s="35">
        <v>0.02763423386130981</v>
      </c>
      <c r="G104" s="23">
        <v>203.245439</v>
      </c>
      <c r="H104" s="202">
        <v>509.56075003008544</v>
      </c>
      <c r="I104" s="30">
        <v>35.38767638519092</v>
      </c>
      <c r="J104" s="47">
        <v>-0.03683415555895908</v>
      </c>
      <c r="R104" s="4"/>
    </row>
    <row r="105" spans="1:18" ht="12.75">
      <c r="A105" s="25" t="s">
        <v>198</v>
      </c>
      <c r="B105" s="26" t="s">
        <v>84</v>
      </c>
      <c r="C105" s="21">
        <v>188.011482</v>
      </c>
      <c r="D105" s="201">
        <v>783.874362619815</v>
      </c>
      <c r="E105" s="29">
        <v>54.44806470106271</v>
      </c>
      <c r="F105" s="34">
        <v>0.016220394970150265</v>
      </c>
      <c r="G105" s="21">
        <v>168.552982</v>
      </c>
      <c r="H105" s="201">
        <v>702.7462361735926</v>
      </c>
      <c r="I105" s="29">
        <v>48.81288936115645</v>
      </c>
      <c r="J105" s="46">
        <v>0.04714197609832449</v>
      </c>
      <c r="M105" s="256"/>
      <c r="R105" s="4"/>
    </row>
    <row r="106" spans="1:18" ht="12.75">
      <c r="A106" s="27" t="s">
        <v>199</v>
      </c>
      <c r="B106" s="28" t="s">
        <v>100</v>
      </c>
      <c r="C106" s="23">
        <v>1004.3777</v>
      </c>
      <c r="D106" s="202">
        <v>1199.0894406393375</v>
      </c>
      <c r="E106" s="30">
        <v>75.32925028331597</v>
      </c>
      <c r="F106" s="35">
        <v>0.06026377972372576</v>
      </c>
      <c r="G106" s="23">
        <v>939.0819</v>
      </c>
      <c r="H106" s="202">
        <v>1121.1351966352163</v>
      </c>
      <c r="I106" s="30">
        <v>70.43200529206483</v>
      </c>
      <c r="J106" s="47">
        <v>0.03275778146463737</v>
      </c>
      <c r="R106" s="4"/>
    </row>
    <row r="107" spans="1:18" ht="13.5" thickBot="1">
      <c r="A107" s="234" t="s">
        <v>347</v>
      </c>
      <c r="B107" s="218" t="s">
        <v>346</v>
      </c>
      <c r="C107" s="219">
        <v>54.212072</v>
      </c>
      <c r="D107" s="201">
        <v>249.72049509192</v>
      </c>
      <c r="E107" s="29">
        <v>22.795010743393878</v>
      </c>
      <c r="F107" s="34">
        <v>0.21699814511967475</v>
      </c>
      <c r="G107" s="219">
        <v>35.647219</v>
      </c>
      <c r="H107" s="201">
        <v>164.20403885928022</v>
      </c>
      <c r="I107" s="29">
        <v>14.988889192007168</v>
      </c>
      <c r="J107" s="46">
        <v>0.07558701912304544</v>
      </c>
      <c r="R107" s="4"/>
    </row>
    <row r="108" spans="1:18" ht="12.75">
      <c r="A108" s="395" t="s">
        <v>201</v>
      </c>
      <c r="B108" s="396"/>
      <c r="C108" s="312">
        <v>34851.02912299999</v>
      </c>
      <c r="D108" s="203">
        <v>559.8539558939675</v>
      </c>
      <c r="E108" s="249">
        <v>63.169847416178726</v>
      </c>
      <c r="F108" s="36">
        <v>0.04158938560913539</v>
      </c>
      <c r="G108" s="312">
        <v>29733.102204999992</v>
      </c>
      <c r="H108" s="203">
        <v>477.6385463889561</v>
      </c>
      <c r="I108" s="249">
        <v>53.89325872905004</v>
      </c>
      <c r="J108" s="48">
        <v>-0.010073062958648737</v>
      </c>
      <c r="R108" s="4"/>
    </row>
    <row r="109" spans="1:18" ht="12.75">
      <c r="A109" s="393" t="s">
        <v>229</v>
      </c>
      <c r="B109" s="394"/>
      <c r="C109" s="313">
        <v>2124.351459</v>
      </c>
      <c r="D109" s="204">
        <v>1009.2276120608401</v>
      </c>
      <c r="E109" s="250">
        <v>68.5613768763579</v>
      </c>
      <c r="F109" s="37">
        <v>0.05120783846136301</v>
      </c>
      <c r="G109" s="313">
        <v>1579.4214889999998</v>
      </c>
      <c r="H109" s="204">
        <v>750.3446621452134</v>
      </c>
      <c r="I109" s="250">
        <v>50.97429217523245</v>
      </c>
      <c r="J109" s="49">
        <v>0.009432134250239033</v>
      </c>
      <c r="R109" s="4"/>
    </row>
    <row r="110" spans="1:18" ht="13.5" thickBot="1">
      <c r="A110" s="391" t="s">
        <v>291</v>
      </c>
      <c r="B110" s="392"/>
      <c r="C110" s="314">
        <v>38399.85469099999</v>
      </c>
      <c r="D110" s="205">
        <v>576.3145945634747</v>
      </c>
      <c r="E110" s="251">
        <v>63.637757993580045</v>
      </c>
      <c r="F110" s="38">
        <v>0.04112353978073213</v>
      </c>
      <c r="G110" s="314">
        <v>32578.378437999992</v>
      </c>
      <c r="H110" s="205">
        <v>488.94442731919804</v>
      </c>
      <c r="I110" s="251">
        <v>53.9901772947756</v>
      </c>
      <c r="J110" s="50">
        <v>-0.009000121005100392</v>
      </c>
      <c r="R110" s="4"/>
    </row>
    <row r="111" spans="1:16" s="68" customFormat="1" ht="12.75" customHeight="1">
      <c r="A111" s="378" t="s">
        <v>340</v>
      </c>
      <c r="B111" s="244"/>
      <c r="C111" s="244"/>
      <c r="D111" s="244"/>
      <c r="E111" s="244"/>
      <c r="F111" s="244"/>
      <c r="G111" s="244"/>
      <c r="H111" s="244"/>
      <c r="I111" s="244"/>
      <c r="J111" s="244"/>
      <c r="P111" s="236"/>
    </row>
    <row r="112" spans="1:16" s="68" customFormat="1" ht="12.75" customHeight="1">
      <c r="A112" s="378" t="s">
        <v>344</v>
      </c>
      <c r="B112" s="244"/>
      <c r="C112" s="244"/>
      <c r="D112" s="244"/>
      <c r="E112" s="244"/>
      <c r="F112" s="244"/>
      <c r="G112" s="244"/>
      <c r="H112" s="244"/>
      <c r="I112" s="244"/>
      <c r="J112" s="244"/>
      <c r="P112" s="236"/>
    </row>
    <row r="113" spans="1:16" s="68" customFormat="1" ht="12.75">
      <c r="A113" s="439" t="str">
        <f>"Source : DGCL - DESL, Insee - Population totale en vigueur en  "&amp;Index!E2&amp;" (année de référence "&amp;Index!E2-3&amp;")"</f>
        <v>Source : DGCL - DESL, Insee - Population totale en vigueur en  2014 (année de référence 2011)</v>
      </c>
      <c r="B113" s="439"/>
      <c r="C113" s="439"/>
      <c r="D113" s="439"/>
      <c r="E113" s="439"/>
      <c r="F113" s="439"/>
      <c r="G113" s="439"/>
      <c r="H113" s="439"/>
      <c r="I113" s="439"/>
      <c r="P113" s="236"/>
    </row>
    <row r="116" spans="3:10" ht="12.75">
      <c r="C116" s="297"/>
      <c r="D116" s="297"/>
      <c r="E116" s="297"/>
      <c r="F116" s="297"/>
      <c r="G116" s="297"/>
      <c r="H116" s="297"/>
      <c r="I116" s="297"/>
      <c r="J116" s="297"/>
    </row>
    <row r="117" spans="3:10" ht="12.75">
      <c r="C117" s="297"/>
      <c r="D117" s="297"/>
      <c r="E117" s="297"/>
      <c r="F117" s="297"/>
      <c r="G117" s="297"/>
      <c r="H117" s="297"/>
      <c r="I117" s="297"/>
      <c r="J117" s="297"/>
    </row>
    <row r="118" spans="3:10" ht="12.75">
      <c r="C118" s="297"/>
      <c r="D118" s="297"/>
      <c r="E118" s="297"/>
      <c r="F118" s="297"/>
      <c r="G118" s="297"/>
      <c r="H118" s="297"/>
      <c r="I118" s="297"/>
      <c r="J118" s="297"/>
    </row>
  </sheetData>
  <sheetProtection/>
  <mergeCells count="10">
    <mergeCell ref="A113:I113"/>
    <mergeCell ref="A110:B110"/>
    <mergeCell ref="A109:B109"/>
    <mergeCell ref="A108:B108"/>
    <mergeCell ref="C1:J1"/>
    <mergeCell ref="A1:B1"/>
    <mergeCell ref="A5:B6"/>
    <mergeCell ref="G5:J5"/>
    <mergeCell ref="C5:F5"/>
    <mergeCell ref="A3:J3"/>
  </mergeCells>
  <hyperlinks>
    <hyperlink ref="J2" location="Index!A1" display="Index"/>
  </hyperlinks>
  <printOptions/>
  <pageMargins left="0.5118110236220472" right="0.2362204724409449" top="1.21" bottom="0.5511811023622047" header="0.29" footer="0.24"/>
  <pageSetup firstPageNumber="2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colBreaks count="1" manualBreakCount="1">
    <brk id="10" max="111" man="1"/>
  </colBreaks>
</worksheet>
</file>

<file path=xl/worksheets/sheet14.xml><?xml version="1.0" encoding="utf-8"?>
<worksheet xmlns="http://schemas.openxmlformats.org/spreadsheetml/2006/main" xmlns:r="http://schemas.openxmlformats.org/officeDocument/2006/relationships">
  <dimension ref="A1:P118"/>
  <sheetViews>
    <sheetView view="pageLayout" zoomScaleSheetLayoutView="85" workbookViewId="0" topLeftCell="A1">
      <selection activeCell="C1" sqref="C1:J1"/>
    </sheetView>
  </sheetViews>
  <sheetFormatPr defaultColWidth="11.421875" defaultRowHeight="12.75"/>
  <cols>
    <col min="1" max="1" width="3.57421875" style="2" bestFit="1" customWidth="1"/>
    <col min="2" max="2" width="17.8515625" style="2" bestFit="1" customWidth="1"/>
    <col min="3" max="10" width="9.7109375" style="2" customWidth="1"/>
    <col min="11" max="16384" width="11.421875" style="2" customWidth="1"/>
  </cols>
  <sheetData>
    <row r="1" spans="1:11" ht="16.5" customHeight="1">
      <c r="A1" s="398" t="s">
        <v>370</v>
      </c>
      <c r="B1" s="398"/>
      <c r="C1" s="412" t="str">
        <f>CONCATENATE("Budgets primitifs des départements ",Index!E2)</f>
        <v>Budgets primitifs des départements 2014</v>
      </c>
      <c r="D1" s="412"/>
      <c r="E1" s="412"/>
      <c r="F1" s="412"/>
      <c r="G1" s="412"/>
      <c r="H1" s="412"/>
      <c r="I1" s="412"/>
      <c r="J1" s="412"/>
      <c r="K1" s="9"/>
    </row>
    <row r="2" spans="1:10" s="11" customFormat="1" ht="15" customHeight="1" thickBot="1">
      <c r="A2" s="12"/>
      <c r="B2" s="12"/>
      <c r="C2" s="10"/>
      <c r="D2" s="10"/>
      <c r="E2" s="10"/>
      <c r="F2" s="10"/>
      <c r="G2" s="10"/>
      <c r="H2" s="10"/>
      <c r="J2" s="132" t="s">
        <v>294</v>
      </c>
    </row>
    <row r="3" spans="1:10" ht="22.5" customHeight="1" thickBot="1">
      <c r="A3" s="409" t="s">
        <v>351</v>
      </c>
      <c r="B3" s="410"/>
      <c r="C3" s="410"/>
      <c r="D3" s="410"/>
      <c r="E3" s="410"/>
      <c r="F3" s="410"/>
      <c r="G3" s="410"/>
      <c r="H3" s="410"/>
      <c r="I3" s="410"/>
      <c r="J3" s="411"/>
    </row>
    <row r="4" spans="1:10" ht="9" customHeight="1" thickBot="1">
      <c r="A4" s="13"/>
      <c r="B4" s="14"/>
      <c r="C4" s="14"/>
      <c r="D4" s="14"/>
      <c r="E4" s="17"/>
      <c r="F4" s="17"/>
      <c r="G4" s="17"/>
      <c r="H4" s="17"/>
      <c r="I4" s="17"/>
      <c r="J4" s="17"/>
    </row>
    <row r="5" spans="1:10" ht="41.25" customHeight="1">
      <c r="A5" s="399" t="s">
        <v>228</v>
      </c>
      <c r="B5" s="400"/>
      <c r="C5" s="413" t="s">
        <v>292</v>
      </c>
      <c r="D5" s="414"/>
      <c r="E5" s="413" t="s">
        <v>332</v>
      </c>
      <c r="F5" s="414"/>
      <c r="G5" s="413" t="s">
        <v>262</v>
      </c>
      <c r="H5" s="414"/>
      <c r="I5" s="413" t="s">
        <v>263</v>
      </c>
      <c r="J5" s="438"/>
    </row>
    <row r="6" spans="1:10" ht="29.25" customHeight="1">
      <c r="A6" s="401"/>
      <c r="B6" s="402"/>
      <c r="C6" s="39" t="s">
        <v>234</v>
      </c>
      <c r="D6" s="6" t="s">
        <v>235</v>
      </c>
      <c r="E6" s="39" t="s">
        <v>234</v>
      </c>
      <c r="F6" s="7" t="str">
        <f>CONCATENATE(Index!$E$2," / ",Index!$E$2-1)</f>
        <v>2014 / 2013</v>
      </c>
      <c r="G6" s="39" t="s">
        <v>234</v>
      </c>
      <c r="H6" s="7" t="str">
        <f>CONCATENATE(Index!$E$2," / ",Index!$E$2-1)</f>
        <v>2014 / 2013</v>
      </c>
      <c r="I6" s="39" t="s">
        <v>234</v>
      </c>
      <c r="J6" s="72" t="s">
        <v>235</v>
      </c>
    </row>
    <row r="7" spans="1:16" ht="12.75" customHeight="1">
      <c r="A7" s="25" t="s">
        <v>102</v>
      </c>
      <c r="B7" s="26" t="s">
        <v>1</v>
      </c>
      <c r="C7" s="21">
        <v>250.43634</v>
      </c>
      <c r="D7" s="201">
        <v>403.2174466063968</v>
      </c>
      <c r="E7" s="21">
        <v>45.273036</v>
      </c>
      <c r="F7" s="34">
        <v>0.09416839860112436</v>
      </c>
      <c r="G7" s="21">
        <v>41.39136</v>
      </c>
      <c r="H7" s="34">
        <v>0.017250817497240112</v>
      </c>
      <c r="I7" s="21">
        <v>214.620098</v>
      </c>
      <c r="J7" s="211">
        <v>345.5511604504947</v>
      </c>
      <c r="N7" s="256"/>
      <c r="P7" s="256"/>
    </row>
    <row r="8" spans="1:16" ht="12.75" customHeight="1">
      <c r="A8" s="27" t="s">
        <v>103</v>
      </c>
      <c r="B8" s="28" t="s">
        <v>2</v>
      </c>
      <c r="C8" s="22">
        <v>316.296045</v>
      </c>
      <c r="D8" s="202">
        <v>568.9381517103434</v>
      </c>
      <c r="E8" s="22">
        <v>93.534297</v>
      </c>
      <c r="F8" s="35">
        <v>0.1364546845327652</v>
      </c>
      <c r="G8" s="22">
        <v>59.481223</v>
      </c>
      <c r="H8" s="35">
        <v>0.03006912213956281</v>
      </c>
      <c r="I8" s="22">
        <v>238.305009</v>
      </c>
      <c r="J8" s="197">
        <v>428.65161770763444</v>
      </c>
      <c r="N8" s="256"/>
      <c r="P8" s="256"/>
    </row>
    <row r="9" spans="1:16" ht="12.75" customHeight="1">
      <c r="A9" s="25" t="s">
        <v>104</v>
      </c>
      <c r="B9" s="26" t="s">
        <v>3</v>
      </c>
      <c r="C9" s="21">
        <v>207.84589</v>
      </c>
      <c r="D9" s="201">
        <v>588.7385139192604</v>
      </c>
      <c r="E9" s="21">
        <v>53.017947</v>
      </c>
      <c r="F9" s="34">
        <v>0.1986468240959498</v>
      </c>
      <c r="G9" s="21">
        <v>45.58891</v>
      </c>
      <c r="H9" s="34">
        <v>0.04374994276294708</v>
      </c>
      <c r="I9" s="21">
        <v>176.670291</v>
      </c>
      <c r="J9" s="196">
        <v>500.43137527051067</v>
      </c>
      <c r="N9" s="256"/>
      <c r="P9" s="256"/>
    </row>
    <row r="10" spans="1:16" ht="12.75" customHeight="1">
      <c r="A10" s="27" t="s">
        <v>105</v>
      </c>
      <c r="B10" s="28" t="s">
        <v>85</v>
      </c>
      <c r="C10" s="23">
        <v>78.630197</v>
      </c>
      <c r="D10" s="202">
        <v>473.63594034238076</v>
      </c>
      <c r="E10" s="23">
        <v>21.05202</v>
      </c>
      <c r="F10" s="35">
        <v>0.11775855535525137</v>
      </c>
      <c r="G10" s="23">
        <v>17.137345</v>
      </c>
      <c r="H10" s="35">
        <v>0.03729646409901877</v>
      </c>
      <c r="I10" s="23">
        <v>66.195057</v>
      </c>
      <c r="J10" s="197">
        <v>398.7317756333804</v>
      </c>
      <c r="N10" s="256"/>
      <c r="P10" s="256"/>
    </row>
    <row r="11" spans="1:16" ht="12.75" customHeight="1">
      <c r="A11" s="25" t="s">
        <v>106</v>
      </c>
      <c r="B11" s="26" t="s">
        <v>4</v>
      </c>
      <c r="C11" s="21">
        <v>68.317555</v>
      </c>
      <c r="D11" s="201">
        <v>474.55269446103836</v>
      </c>
      <c r="E11" s="21">
        <v>14.367015</v>
      </c>
      <c r="F11" s="34">
        <v>0.08122361241797615</v>
      </c>
      <c r="G11" s="21">
        <v>14.922737</v>
      </c>
      <c r="H11" s="34">
        <v>-0.0036721168224544964</v>
      </c>
      <c r="I11" s="21">
        <v>59.821262</v>
      </c>
      <c r="J11" s="196">
        <v>415.5350856476015</v>
      </c>
      <c r="N11" s="256"/>
      <c r="P11" s="256"/>
    </row>
    <row r="12" spans="1:16" ht="12.75" customHeight="1">
      <c r="A12" s="27" t="s">
        <v>107</v>
      </c>
      <c r="B12" s="28" t="s">
        <v>5</v>
      </c>
      <c r="C12" s="23">
        <v>556.608847</v>
      </c>
      <c r="D12" s="202">
        <v>507.0678144594931</v>
      </c>
      <c r="E12" s="23">
        <v>137.2335</v>
      </c>
      <c r="F12" s="35">
        <v>0.10712355290226294</v>
      </c>
      <c r="G12" s="23">
        <v>108.991</v>
      </c>
      <c r="H12" s="35">
        <v>-0.04023423740753784</v>
      </c>
      <c r="I12" s="23">
        <v>497.733847</v>
      </c>
      <c r="J12" s="197">
        <v>453.43299040449085</v>
      </c>
      <c r="N12" s="256"/>
      <c r="P12" s="256"/>
    </row>
    <row r="13" spans="1:16" ht="12.75" customHeight="1">
      <c r="A13" s="25" t="s">
        <v>108</v>
      </c>
      <c r="B13" s="26" t="s">
        <v>6</v>
      </c>
      <c r="C13" s="21">
        <v>171.031453</v>
      </c>
      <c r="D13" s="201">
        <v>522.916828710498</v>
      </c>
      <c r="E13" s="21">
        <v>34.359114</v>
      </c>
      <c r="F13" s="34">
        <v>0.08045068407876488</v>
      </c>
      <c r="G13" s="21">
        <v>43.6483</v>
      </c>
      <c r="H13" s="34">
        <v>-0.006306160686438189</v>
      </c>
      <c r="I13" s="21">
        <v>135.781408</v>
      </c>
      <c r="J13" s="196">
        <v>415.142256139321</v>
      </c>
      <c r="N13" s="256"/>
      <c r="P13" s="256"/>
    </row>
    <row r="14" spans="1:16" ht="12.75" customHeight="1">
      <c r="A14" s="27" t="s">
        <v>109</v>
      </c>
      <c r="B14" s="28" t="s">
        <v>86</v>
      </c>
      <c r="C14" s="23">
        <v>197.026203</v>
      </c>
      <c r="D14" s="202">
        <v>675.9695716912773</v>
      </c>
      <c r="E14" s="23">
        <v>62.969465</v>
      </c>
      <c r="F14" s="35">
        <v>0.1728406064596668</v>
      </c>
      <c r="G14" s="23">
        <v>32.377036</v>
      </c>
      <c r="H14" s="35">
        <v>0.0069051780438500465</v>
      </c>
      <c r="I14" s="23">
        <v>175.877687</v>
      </c>
      <c r="J14" s="197">
        <v>603.4119469451612</v>
      </c>
      <c r="N14" s="256"/>
      <c r="P14" s="256"/>
    </row>
    <row r="15" spans="1:16" ht="12.75" customHeight="1">
      <c r="A15" s="25" t="s">
        <v>110</v>
      </c>
      <c r="B15" s="26" t="s">
        <v>7</v>
      </c>
      <c r="C15" s="21">
        <v>104.5607</v>
      </c>
      <c r="D15" s="201">
        <v>662.044752304731</v>
      </c>
      <c r="E15" s="21">
        <v>31.6025</v>
      </c>
      <c r="F15" s="34">
        <v>0.1058331583735741</v>
      </c>
      <c r="G15" s="21">
        <v>19.8984</v>
      </c>
      <c r="H15" s="34">
        <v>0.00804984928696273</v>
      </c>
      <c r="I15" s="21">
        <v>87.011634</v>
      </c>
      <c r="J15" s="196">
        <v>550.9297057035761</v>
      </c>
      <c r="N15" s="256"/>
      <c r="P15" s="256"/>
    </row>
    <row r="16" spans="1:16" ht="12.75" customHeight="1">
      <c r="A16" s="27" t="s">
        <v>111</v>
      </c>
      <c r="B16" s="28" t="s">
        <v>87</v>
      </c>
      <c r="C16" s="23">
        <v>182.68035</v>
      </c>
      <c r="D16" s="202">
        <v>585.1182373458975</v>
      </c>
      <c r="E16" s="23">
        <v>48.89692</v>
      </c>
      <c r="F16" s="35">
        <v>0.03144350012551067</v>
      </c>
      <c r="G16" s="23">
        <v>34.292</v>
      </c>
      <c r="H16" s="35">
        <v>0.019366537358243674</v>
      </c>
      <c r="I16" s="23">
        <v>167.10685</v>
      </c>
      <c r="J16" s="197">
        <v>535.2369070916784</v>
      </c>
      <c r="N16" s="256"/>
      <c r="P16" s="256"/>
    </row>
    <row r="17" spans="1:16" ht="12.75" customHeight="1">
      <c r="A17" s="25" t="s">
        <v>112</v>
      </c>
      <c r="B17" s="26" t="s">
        <v>8</v>
      </c>
      <c r="C17" s="21">
        <v>277.776901</v>
      </c>
      <c r="D17" s="201">
        <v>751.7581751704316</v>
      </c>
      <c r="E17" s="21">
        <v>99.029148</v>
      </c>
      <c r="F17" s="34">
        <v>0.18383087572248624</v>
      </c>
      <c r="G17" s="21">
        <v>38.205046</v>
      </c>
      <c r="H17" s="34">
        <v>0.019612838486101847</v>
      </c>
      <c r="I17" s="21">
        <v>187.426965</v>
      </c>
      <c r="J17" s="196">
        <v>507.2407125246615</v>
      </c>
      <c r="N17" s="256"/>
      <c r="P17" s="256"/>
    </row>
    <row r="18" spans="1:16" ht="12.75" customHeight="1">
      <c r="A18" s="27" t="s">
        <v>113</v>
      </c>
      <c r="B18" s="28" t="s">
        <v>9</v>
      </c>
      <c r="C18" s="23">
        <v>182.717243</v>
      </c>
      <c r="D18" s="202">
        <v>635.721766631758</v>
      </c>
      <c r="E18" s="23">
        <v>21.42129</v>
      </c>
      <c r="F18" s="35">
        <v>0.06468755389594039</v>
      </c>
      <c r="G18" s="23">
        <v>52.774068</v>
      </c>
      <c r="H18" s="35">
        <v>-0.007726725426827952</v>
      </c>
      <c r="I18" s="23">
        <v>144.916977</v>
      </c>
      <c r="J18" s="197">
        <v>504.204612114106</v>
      </c>
      <c r="N18" s="256"/>
      <c r="P18" s="256"/>
    </row>
    <row r="19" spans="1:16" ht="12.75" customHeight="1">
      <c r="A19" s="25" t="s">
        <v>114</v>
      </c>
      <c r="B19" s="26" t="s">
        <v>10</v>
      </c>
      <c r="C19" s="21">
        <v>1315.3154</v>
      </c>
      <c r="D19" s="201">
        <v>655.9963891444916</v>
      </c>
      <c r="E19" s="21">
        <v>500.6489</v>
      </c>
      <c r="F19" s="34">
        <v>0.04153478856578907</v>
      </c>
      <c r="G19" s="21">
        <v>157.4949</v>
      </c>
      <c r="H19" s="34">
        <v>0.020229704868758525</v>
      </c>
      <c r="I19" s="21">
        <v>1157.87735</v>
      </c>
      <c r="J19" s="196">
        <v>577.4762164817599</v>
      </c>
      <c r="N19" s="256"/>
      <c r="P19" s="256"/>
    </row>
    <row r="20" spans="1:16" ht="12.75" customHeight="1">
      <c r="A20" s="27" t="s">
        <v>115</v>
      </c>
      <c r="B20" s="28" t="s">
        <v>11</v>
      </c>
      <c r="C20" s="23">
        <v>376.709654</v>
      </c>
      <c r="D20" s="202">
        <v>536.748833060715</v>
      </c>
      <c r="E20" s="23">
        <v>86.488831</v>
      </c>
      <c r="F20" s="35">
        <v>0.16775793899130975</v>
      </c>
      <c r="G20" s="23">
        <v>62.422413</v>
      </c>
      <c r="H20" s="35">
        <v>-0.10533508255874302</v>
      </c>
      <c r="I20" s="23">
        <v>319.930729</v>
      </c>
      <c r="J20" s="197">
        <v>455.8482736707721</v>
      </c>
      <c r="N20" s="256"/>
      <c r="P20" s="256"/>
    </row>
    <row r="21" spans="1:16" ht="12.75" customHeight="1">
      <c r="A21" s="25" t="s">
        <v>116</v>
      </c>
      <c r="B21" s="26" t="s">
        <v>12</v>
      </c>
      <c r="C21" s="21">
        <v>86.865</v>
      </c>
      <c r="D21" s="201">
        <v>566.0322032020748</v>
      </c>
      <c r="E21" s="21">
        <v>12.36196</v>
      </c>
      <c r="F21" s="34">
        <v>-0.04861125808523348</v>
      </c>
      <c r="G21" s="21">
        <v>24.432</v>
      </c>
      <c r="H21" s="34">
        <v>-0.016563688691206946</v>
      </c>
      <c r="I21" s="21">
        <v>67.4863</v>
      </c>
      <c r="J21" s="196">
        <v>439.75616272326226</v>
      </c>
      <c r="N21" s="256"/>
      <c r="P21" s="256"/>
    </row>
    <row r="22" spans="1:16" ht="12.75" customHeight="1">
      <c r="A22" s="27" t="s">
        <v>117</v>
      </c>
      <c r="B22" s="28" t="s">
        <v>13</v>
      </c>
      <c r="C22" s="23">
        <v>210.739963</v>
      </c>
      <c r="D22" s="202">
        <v>576.0267513277263</v>
      </c>
      <c r="E22" s="23">
        <v>65.033515</v>
      </c>
      <c r="F22" s="35">
        <v>0.10792293123356211</v>
      </c>
      <c r="G22" s="23">
        <v>43.398206</v>
      </c>
      <c r="H22" s="35">
        <v>0.01399864300811915</v>
      </c>
      <c r="I22" s="23">
        <v>141.956223</v>
      </c>
      <c r="J22" s="197">
        <v>388.01649578653604</v>
      </c>
      <c r="N22" s="256"/>
      <c r="P22" s="256"/>
    </row>
    <row r="23" spans="1:16" ht="12.75" customHeight="1">
      <c r="A23" s="25" t="s">
        <v>118</v>
      </c>
      <c r="B23" s="26" t="s">
        <v>88</v>
      </c>
      <c r="C23" s="21">
        <v>368.302173</v>
      </c>
      <c r="D23" s="201">
        <v>571.5844777629653</v>
      </c>
      <c r="E23" s="21">
        <v>98.75577</v>
      </c>
      <c r="F23" s="34">
        <v>0.10798421640518296</v>
      </c>
      <c r="G23" s="21">
        <v>65.956539</v>
      </c>
      <c r="H23" s="34">
        <v>0.011254041970349071</v>
      </c>
      <c r="I23" s="21">
        <v>305.176393</v>
      </c>
      <c r="J23" s="196">
        <v>473.6167799327387</v>
      </c>
      <c r="N23" s="256"/>
      <c r="P23" s="256"/>
    </row>
    <row r="24" spans="1:16" ht="12.75" customHeight="1">
      <c r="A24" s="27" t="s">
        <v>119</v>
      </c>
      <c r="B24" s="28" t="s">
        <v>89</v>
      </c>
      <c r="C24" s="23">
        <v>206.969375</v>
      </c>
      <c r="D24" s="202">
        <v>646.8561110381858</v>
      </c>
      <c r="E24" s="23">
        <v>52.891807</v>
      </c>
      <c r="F24" s="35">
        <v>0.08899426980868275</v>
      </c>
      <c r="G24" s="23">
        <v>35.872172</v>
      </c>
      <c r="H24" s="35">
        <v>0.048205810857907316</v>
      </c>
      <c r="I24" s="23">
        <v>165.60633</v>
      </c>
      <c r="J24" s="197">
        <v>517.5812440227277</v>
      </c>
      <c r="N24" s="256"/>
      <c r="P24" s="256"/>
    </row>
    <row r="25" spans="1:16" ht="12.75" customHeight="1">
      <c r="A25" s="25" t="s">
        <v>120</v>
      </c>
      <c r="B25" s="26" t="s">
        <v>90</v>
      </c>
      <c r="C25" s="21">
        <v>143.457084</v>
      </c>
      <c r="D25" s="201">
        <v>571.143959390863</v>
      </c>
      <c r="E25" s="21">
        <v>19.73445</v>
      </c>
      <c r="F25" s="34">
        <v>0.04475885435968019</v>
      </c>
      <c r="G25" s="21">
        <v>34.16</v>
      </c>
      <c r="H25" s="34">
        <v>0.006185567010309034</v>
      </c>
      <c r="I25" s="21">
        <v>103.300084</v>
      </c>
      <c r="J25" s="196">
        <v>411.26737931720913</v>
      </c>
      <c r="N25" s="256"/>
      <c r="P25" s="256"/>
    </row>
    <row r="26" spans="1:16" ht="12.75" customHeight="1">
      <c r="A26" s="27" t="s">
        <v>225</v>
      </c>
      <c r="B26" s="28" t="s">
        <v>14</v>
      </c>
      <c r="C26" s="23">
        <v>88.744696</v>
      </c>
      <c r="D26" s="202">
        <v>598.7807488074274</v>
      </c>
      <c r="E26" s="23">
        <v>17.7209</v>
      </c>
      <c r="F26" s="35">
        <v>-0.08304917235419829</v>
      </c>
      <c r="G26" s="23">
        <v>23.569969</v>
      </c>
      <c r="H26" s="35">
        <v>-0.02076996580791779</v>
      </c>
      <c r="I26" s="23">
        <v>78.135709</v>
      </c>
      <c r="J26" s="197">
        <v>527.199488560074</v>
      </c>
      <c r="N26" s="256"/>
      <c r="P26" s="256"/>
    </row>
    <row r="27" spans="1:16" ht="12.75" customHeight="1">
      <c r="A27" s="25" t="s">
        <v>226</v>
      </c>
      <c r="B27" s="26" t="s">
        <v>15</v>
      </c>
      <c r="C27" s="21">
        <v>81.430759</v>
      </c>
      <c r="D27" s="201">
        <v>474.8675305135846</v>
      </c>
      <c r="E27" s="21">
        <v>20.115956</v>
      </c>
      <c r="F27" s="34">
        <v>0.060245599504683556</v>
      </c>
      <c r="G27" s="21">
        <v>21.889225</v>
      </c>
      <c r="H27" s="34">
        <v>-0.019320298149729243</v>
      </c>
      <c r="I27" s="21">
        <v>48.109759</v>
      </c>
      <c r="J27" s="196">
        <v>280.5544579282836</v>
      </c>
      <c r="N27" s="256"/>
      <c r="P27" s="256"/>
    </row>
    <row r="28" spans="1:16" ht="12.75" customHeight="1">
      <c r="A28" s="27" t="s">
        <v>121</v>
      </c>
      <c r="B28" s="28" t="s">
        <v>16</v>
      </c>
      <c r="C28" s="23">
        <v>281.56991</v>
      </c>
      <c r="D28" s="202">
        <v>521.331147310303</v>
      </c>
      <c r="E28" s="23">
        <v>51.77329</v>
      </c>
      <c r="F28" s="35">
        <v>0.09928594481200581</v>
      </c>
      <c r="G28" s="23">
        <v>44.05097</v>
      </c>
      <c r="H28" s="35">
        <v>0.007579438055242971</v>
      </c>
      <c r="I28" s="23">
        <v>234.67791</v>
      </c>
      <c r="J28" s="197">
        <v>434.50986672789014</v>
      </c>
      <c r="N28" s="256"/>
      <c r="P28" s="256"/>
    </row>
    <row r="29" spans="1:16" ht="12.75" customHeight="1">
      <c r="A29" s="25" t="s">
        <v>122</v>
      </c>
      <c r="B29" s="26" t="s">
        <v>91</v>
      </c>
      <c r="C29" s="21">
        <v>293.986111</v>
      </c>
      <c r="D29" s="201">
        <v>478.04718418532195</v>
      </c>
      <c r="E29" s="21">
        <v>59.34563</v>
      </c>
      <c r="F29" s="34">
        <v>0.10186792155548652</v>
      </c>
      <c r="G29" s="21">
        <v>65.29607</v>
      </c>
      <c r="H29" s="34">
        <v>-0.00796803064332674</v>
      </c>
      <c r="I29" s="21">
        <v>253.506161</v>
      </c>
      <c r="J29" s="196">
        <v>412.22323744294465</v>
      </c>
      <c r="N29" s="256"/>
      <c r="P29" s="256"/>
    </row>
    <row r="30" spans="1:16" ht="12.75" customHeight="1">
      <c r="A30" s="27" t="s">
        <v>123</v>
      </c>
      <c r="B30" s="28" t="s">
        <v>17</v>
      </c>
      <c r="C30" s="23">
        <v>95.077245</v>
      </c>
      <c r="D30" s="202">
        <v>745.4524748516187</v>
      </c>
      <c r="E30" s="23">
        <v>15.9131</v>
      </c>
      <c r="F30" s="35">
        <v>0.06272005740108111</v>
      </c>
      <c r="G30" s="23">
        <v>28.144884</v>
      </c>
      <c r="H30" s="35">
        <v>0.021116537577461125</v>
      </c>
      <c r="I30" s="23">
        <v>69.954745</v>
      </c>
      <c r="J30" s="197">
        <v>548.4796892028571</v>
      </c>
      <c r="N30" s="256"/>
      <c r="P30" s="256"/>
    </row>
    <row r="31" spans="1:16" ht="12.75" customHeight="1">
      <c r="A31" s="25" t="s">
        <v>124</v>
      </c>
      <c r="B31" s="26" t="s">
        <v>92</v>
      </c>
      <c r="C31" s="21">
        <v>225.367</v>
      </c>
      <c r="D31" s="201">
        <v>526.7208578346593</v>
      </c>
      <c r="E31" s="21">
        <v>53.390466</v>
      </c>
      <c r="F31" s="34">
        <v>0.11222458516093292</v>
      </c>
      <c r="G31" s="21">
        <v>49.999</v>
      </c>
      <c r="H31" s="34">
        <v>0.02448569789361521</v>
      </c>
      <c r="I31" s="21">
        <v>191.2402</v>
      </c>
      <c r="J31" s="196">
        <v>446.9607449026335</v>
      </c>
      <c r="N31" s="256"/>
      <c r="P31" s="256"/>
    </row>
    <row r="32" spans="1:16" ht="12.75" customHeight="1">
      <c r="A32" s="27" t="s">
        <v>125</v>
      </c>
      <c r="B32" s="28" t="s">
        <v>18</v>
      </c>
      <c r="C32" s="23">
        <v>285.543757</v>
      </c>
      <c r="D32" s="202">
        <v>525.014354322109</v>
      </c>
      <c r="E32" s="23">
        <v>69.64395</v>
      </c>
      <c r="F32" s="35">
        <v>0.15561361319919986</v>
      </c>
      <c r="G32" s="23">
        <v>49.41</v>
      </c>
      <c r="H32" s="35">
        <v>-0.010010098257649869</v>
      </c>
      <c r="I32" s="23">
        <v>244.019202</v>
      </c>
      <c r="J32" s="197">
        <v>448.66532935695136</v>
      </c>
      <c r="N32" s="256"/>
      <c r="P32" s="256"/>
    </row>
    <row r="33" spans="1:16" ht="12.75" customHeight="1">
      <c r="A33" s="25" t="s">
        <v>126</v>
      </c>
      <c r="B33" s="26" t="s">
        <v>93</v>
      </c>
      <c r="C33" s="21">
        <v>293.031751</v>
      </c>
      <c r="D33" s="201">
        <v>582.7105852922285</v>
      </c>
      <c r="E33" s="21">
        <v>65.472083</v>
      </c>
      <c r="F33" s="34">
        <v>0.05549989114042675</v>
      </c>
      <c r="G33" s="21">
        <v>49.24943</v>
      </c>
      <c r="H33" s="34">
        <v>0.01984696941459063</v>
      </c>
      <c r="I33" s="21">
        <v>255.66015</v>
      </c>
      <c r="J33" s="196">
        <v>508.3949951976328</v>
      </c>
      <c r="N33" s="256"/>
      <c r="P33" s="256"/>
    </row>
    <row r="34" spans="1:16" ht="12.75" customHeight="1">
      <c r="A34" s="27" t="s">
        <v>127</v>
      </c>
      <c r="B34" s="28" t="s">
        <v>19</v>
      </c>
      <c r="C34" s="23">
        <v>267.287339</v>
      </c>
      <c r="D34" s="202">
        <v>441.64176744385855</v>
      </c>
      <c r="E34" s="23">
        <v>71.67</v>
      </c>
      <c r="F34" s="35">
        <v>0.09086425916511676</v>
      </c>
      <c r="G34" s="23">
        <v>35.555</v>
      </c>
      <c r="H34" s="35">
        <v>0.054262416604892394</v>
      </c>
      <c r="I34" s="23">
        <v>230.392619</v>
      </c>
      <c r="J34" s="197">
        <v>380.6802216740222</v>
      </c>
      <c r="N34" s="256"/>
      <c r="P34" s="256"/>
    </row>
    <row r="35" spans="1:16" ht="12.75" customHeight="1">
      <c r="A35" s="25" t="s">
        <v>128</v>
      </c>
      <c r="B35" s="26" t="s">
        <v>20</v>
      </c>
      <c r="C35" s="21">
        <v>221.363703</v>
      </c>
      <c r="D35" s="201">
        <v>501.0087521161698</v>
      </c>
      <c r="E35" s="21">
        <v>46.184852</v>
      </c>
      <c r="F35" s="34">
        <v>0.1250618195254256</v>
      </c>
      <c r="G35" s="21">
        <v>33.950352</v>
      </c>
      <c r="H35" s="34">
        <v>0.060746858651838265</v>
      </c>
      <c r="I35" s="21">
        <v>185.996571</v>
      </c>
      <c r="J35" s="196">
        <v>420.962916104618</v>
      </c>
      <c r="N35" s="256"/>
      <c r="P35" s="256"/>
    </row>
    <row r="36" spans="1:16" ht="12.75" customHeight="1">
      <c r="A36" s="27" t="s">
        <v>129</v>
      </c>
      <c r="B36" s="28" t="s">
        <v>21</v>
      </c>
      <c r="C36" s="23">
        <v>472.711917</v>
      </c>
      <c r="D36" s="202">
        <v>507.35895250780555</v>
      </c>
      <c r="E36" s="23">
        <v>93.27703</v>
      </c>
      <c r="F36" s="35">
        <v>0.09904613237498983</v>
      </c>
      <c r="G36" s="23">
        <v>91.947484</v>
      </c>
      <c r="H36" s="35">
        <v>-0.038658738445906615</v>
      </c>
      <c r="I36" s="23">
        <v>419.094115</v>
      </c>
      <c r="J36" s="197">
        <v>449.8112773166787</v>
      </c>
      <c r="N36" s="256"/>
      <c r="P36" s="256"/>
    </row>
    <row r="37" spans="1:16" ht="12.75" customHeight="1">
      <c r="A37" s="25" t="s">
        <v>130</v>
      </c>
      <c r="B37" s="26" t="s">
        <v>22</v>
      </c>
      <c r="C37" s="21">
        <v>478.765571</v>
      </c>
      <c r="D37" s="201">
        <v>651.4499763920846</v>
      </c>
      <c r="E37" s="21">
        <v>164.33178</v>
      </c>
      <c r="F37" s="34">
        <v>0.054772748453962405</v>
      </c>
      <c r="G37" s="21">
        <v>74.138654</v>
      </c>
      <c r="H37" s="34">
        <v>-0.0029719881683143434</v>
      </c>
      <c r="I37" s="21">
        <v>419.399771</v>
      </c>
      <c r="J37" s="196">
        <v>570.6717179895037</v>
      </c>
      <c r="N37" s="256"/>
      <c r="P37" s="256"/>
    </row>
    <row r="38" spans="1:16" ht="12.75" customHeight="1">
      <c r="A38" s="27" t="s">
        <v>131</v>
      </c>
      <c r="B38" s="28" t="s">
        <v>23</v>
      </c>
      <c r="C38" s="23">
        <v>666.449649</v>
      </c>
      <c r="D38" s="202">
        <v>518.214415458186</v>
      </c>
      <c r="E38" s="23">
        <v>199.836113</v>
      </c>
      <c r="F38" s="35">
        <v>0.16230916913192983</v>
      </c>
      <c r="G38" s="23">
        <v>127.121</v>
      </c>
      <c r="H38" s="35">
        <v>0.020093566688333064</v>
      </c>
      <c r="I38" s="23">
        <v>586.089534</v>
      </c>
      <c r="J38" s="197">
        <v>455.72841957933207</v>
      </c>
      <c r="N38" s="256"/>
      <c r="P38" s="256"/>
    </row>
    <row r="39" spans="1:16" ht="12.75" customHeight="1">
      <c r="A39" s="25" t="s">
        <v>132</v>
      </c>
      <c r="B39" s="26" t="s">
        <v>24</v>
      </c>
      <c r="C39" s="21">
        <v>134.461413</v>
      </c>
      <c r="D39" s="201">
        <v>685.5274621067283</v>
      </c>
      <c r="E39" s="21">
        <v>20.900348</v>
      </c>
      <c r="F39" s="34">
        <v>0.08289153130747917</v>
      </c>
      <c r="G39" s="21">
        <v>33.824353</v>
      </c>
      <c r="H39" s="34">
        <v>-0.04360471190546722</v>
      </c>
      <c r="I39" s="21">
        <v>96.508346</v>
      </c>
      <c r="J39" s="196">
        <v>492.03053894352587</v>
      </c>
      <c r="N39" s="256"/>
      <c r="P39" s="256"/>
    </row>
    <row r="40" spans="1:16" ht="12.75" customHeight="1">
      <c r="A40" s="27" t="s">
        <v>133</v>
      </c>
      <c r="B40" s="28" t="s">
        <v>25</v>
      </c>
      <c r="C40" s="23">
        <v>837.771565</v>
      </c>
      <c r="D40" s="202">
        <v>560.7333855845533</v>
      </c>
      <c r="E40" s="23">
        <v>208.7916</v>
      </c>
      <c r="F40" s="35">
        <v>0.1058633160979261</v>
      </c>
      <c r="G40" s="23">
        <v>143.7866</v>
      </c>
      <c r="H40" s="35">
        <v>0.019311536640004956</v>
      </c>
      <c r="I40" s="23">
        <v>718.771551</v>
      </c>
      <c r="J40" s="197">
        <v>481.0848471015967</v>
      </c>
      <c r="N40" s="256"/>
      <c r="P40" s="256"/>
    </row>
    <row r="41" spans="1:16" ht="12.75" customHeight="1">
      <c r="A41" s="25" t="s">
        <v>134</v>
      </c>
      <c r="B41" s="26" t="s">
        <v>26</v>
      </c>
      <c r="C41" s="21">
        <v>759.290869</v>
      </c>
      <c r="D41" s="201">
        <v>702.5117609451316</v>
      </c>
      <c r="E41" s="21">
        <v>252.101657</v>
      </c>
      <c r="F41" s="34">
        <v>0.10220695752616793</v>
      </c>
      <c r="G41" s="21">
        <v>148.3114</v>
      </c>
      <c r="H41" s="34">
        <v>-0.01855990195617807</v>
      </c>
      <c r="I41" s="21">
        <v>667.148118</v>
      </c>
      <c r="J41" s="196">
        <v>617.2593643917644</v>
      </c>
      <c r="N41" s="256"/>
      <c r="P41" s="256"/>
    </row>
    <row r="42" spans="1:16" ht="12.75" customHeight="1">
      <c r="A42" s="27" t="s">
        <v>135</v>
      </c>
      <c r="B42" s="28" t="s">
        <v>27</v>
      </c>
      <c r="C42" s="23">
        <v>488.455062</v>
      </c>
      <c r="D42" s="202">
        <v>476.8923305534022</v>
      </c>
      <c r="E42" s="23">
        <v>86.657413</v>
      </c>
      <c r="F42" s="35">
        <v>0.10666781516997492</v>
      </c>
      <c r="G42" s="23">
        <v>87.1651</v>
      </c>
      <c r="H42" s="35">
        <v>0.016135274711182923</v>
      </c>
      <c r="I42" s="23">
        <v>438.13458</v>
      </c>
      <c r="J42" s="197">
        <v>427.76303739531323</v>
      </c>
      <c r="N42" s="256"/>
      <c r="P42" s="256"/>
    </row>
    <row r="43" spans="1:16" ht="12.75" customHeight="1">
      <c r="A43" s="25" t="s">
        <v>136</v>
      </c>
      <c r="B43" s="26" t="s">
        <v>28</v>
      </c>
      <c r="C43" s="21">
        <v>126.299143</v>
      </c>
      <c r="D43" s="201">
        <v>532.1084910429903</v>
      </c>
      <c r="E43" s="21">
        <v>27.3031</v>
      </c>
      <c r="F43" s="34">
        <v>0.11393548051229985</v>
      </c>
      <c r="G43" s="21">
        <v>30.54</v>
      </c>
      <c r="H43" s="34">
        <v>0.008853065539112137</v>
      </c>
      <c r="I43" s="21">
        <v>90.442132</v>
      </c>
      <c r="J43" s="196">
        <v>381.04000741502216</v>
      </c>
      <c r="N43" s="256"/>
      <c r="P43" s="256"/>
    </row>
    <row r="44" spans="1:16" ht="12.75" customHeight="1">
      <c r="A44" s="27" t="s">
        <v>137</v>
      </c>
      <c r="B44" s="28" t="s">
        <v>29</v>
      </c>
      <c r="C44" s="23">
        <v>286.947388</v>
      </c>
      <c r="D44" s="202">
        <v>471.1052612568832</v>
      </c>
      <c r="E44" s="23">
        <v>75.114746</v>
      </c>
      <c r="F44" s="35">
        <v>0.09476660587216634</v>
      </c>
      <c r="G44" s="23">
        <v>46.036692</v>
      </c>
      <c r="H44" s="35">
        <v>0.051164424067092984</v>
      </c>
      <c r="I44" s="23">
        <v>252.630488</v>
      </c>
      <c r="J44" s="197">
        <v>414.7643680614158</v>
      </c>
      <c r="N44" s="256"/>
      <c r="P44" s="256"/>
    </row>
    <row r="45" spans="1:16" ht="12.75" customHeight="1">
      <c r="A45" s="25" t="s">
        <v>138</v>
      </c>
      <c r="B45" s="26" t="s">
        <v>30</v>
      </c>
      <c r="C45" s="21">
        <v>644.947829</v>
      </c>
      <c r="D45" s="201">
        <v>518.792947867146</v>
      </c>
      <c r="E45" s="21">
        <v>132.803464</v>
      </c>
      <c r="F45" s="34">
        <v>0.16076280055040382</v>
      </c>
      <c r="G45" s="21">
        <v>110.508387</v>
      </c>
      <c r="H45" s="34">
        <v>0.027495534708493974</v>
      </c>
      <c r="I45" s="21">
        <v>562.982003</v>
      </c>
      <c r="J45" s="196">
        <v>452.8600296017439</v>
      </c>
      <c r="N45" s="256"/>
      <c r="P45" s="256"/>
    </row>
    <row r="46" spans="1:16" ht="12.75" customHeight="1">
      <c r="A46" s="27" t="s">
        <v>139</v>
      </c>
      <c r="B46" s="28" t="s">
        <v>94</v>
      </c>
      <c r="C46" s="23">
        <v>125.133688</v>
      </c>
      <c r="D46" s="202">
        <v>460.6261061621144</v>
      </c>
      <c r="E46" s="23">
        <v>19.584</v>
      </c>
      <c r="F46" s="35">
        <v>0.000408663669799747</v>
      </c>
      <c r="G46" s="23">
        <v>22.6368</v>
      </c>
      <c r="H46" s="35">
        <v>0.02479967404590533</v>
      </c>
      <c r="I46" s="23">
        <v>104.9128</v>
      </c>
      <c r="J46" s="197">
        <v>386.19156298314067</v>
      </c>
      <c r="N46" s="256"/>
      <c r="P46" s="256"/>
    </row>
    <row r="47" spans="1:16" ht="12.75" customHeight="1">
      <c r="A47" s="25" t="s">
        <v>140</v>
      </c>
      <c r="B47" s="26" t="s">
        <v>31</v>
      </c>
      <c r="C47" s="21">
        <v>206.61773</v>
      </c>
      <c r="D47" s="201">
        <v>514.5350655689532</v>
      </c>
      <c r="E47" s="21">
        <v>42.9229</v>
      </c>
      <c r="F47" s="34">
        <v>0.077893378133703</v>
      </c>
      <c r="G47" s="21">
        <v>45.3068</v>
      </c>
      <c r="H47" s="34">
        <v>0.01099881956268045</v>
      </c>
      <c r="I47" s="21">
        <v>173.78073</v>
      </c>
      <c r="J47" s="196">
        <v>432.7618898202519</v>
      </c>
      <c r="N47" s="256"/>
      <c r="P47" s="256"/>
    </row>
    <row r="48" spans="1:16" ht="12.75" customHeight="1">
      <c r="A48" s="27" t="s">
        <v>141</v>
      </c>
      <c r="B48" s="28" t="s">
        <v>32</v>
      </c>
      <c r="C48" s="23">
        <v>181.225463</v>
      </c>
      <c r="D48" s="202">
        <v>530.0772569723738</v>
      </c>
      <c r="E48" s="23">
        <v>44.454304</v>
      </c>
      <c r="F48" s="35">
        <v>0.13656037161644607</v>
      </c>
      <c r="G48" s="23">
        <v>35.257418</v>
      </c>
      <c r="H48" s="35">
        <v>0.00017607905725580686</v>
      </c>
      <c r="I48" s="23">
        <v>150.405463</v>
      </c>
      <c r="J48" s="197">
        <v>439.92998522895124</v>
      </c>
      <c r="N48" s="256"/>
      <c r="P48" s="256"/>
    </row>
    <row r="49" spans="1:16" ht="12.75" customHeight="1">
      <c r="A49" s="25" t="s">
        <v>142</v>
      </c>
      <c r="B49" s="26" t="s">
        <v>33</v>
      </c>
      <c r="C49" s="21">
        <v>421.85539</v>
      </c>
      <c r="D49" s="201">
        <v>550.2724782489597</v>
      </c>
      <c r="E49" s="21">
        <v>86.84197</v>
      </c>
      <c r="F49" s="34">
        <v>0.12635587005644888</v>
      </c>
      <c r="G49" s="21">
        <v>74.94193</v>
      </c>
      <c r="H49" s="34">
        <v>0.011199685880405097</v>
      </c>
      <c r="I49" s="21">
        <v>361.73259</v>
      </c>
      <c r="J49" s="196">
        <v>471.8476840196705</v>
      </c>
      <c r="N49" s="256"/>
      <c r="P49" s="256"/>
    </row>
    <row r="50" spans="1:16" ht="12.75" customHeight="1">
      <c r="A50" s="27" t="s">
        <v>143</v>
      </c>
      <c r="B50" s="28" t="s">
        <v>34</v>
      </c>
      <c r="C50" s="23">
        <v>115.43455</v>
      </c>
      <c r="D50" s="202">
        <v>495.77195303172164</v>
      </c>
      <c r="E50" s="23">
        <v>16.3062</v>
      </c>
      <c r="F50" s="35">
        <v>0.06583715494386544</v>
      </c>
      <c r="G50" s="23">
        <v>23.779</v>
      </c>
      <c r="H50" s="35">
        <v>-0.018706437275867294</v>
      </c>
      <c r="I50" s="23">
        <v>92.11505</v>
      </c>
      <c r="J50" s="197">
        <v>395.618627543614</v>
      </c>
      <c r="N50" s="256"/>
      <c r="P50" s="256"/>
    </row>
    <row r="51" spans="1:16" ht="12.75" customHeight="1">
      <c r="A51" s="25" t="s">
        <v>144</v>
      </c>
      <c r="B51" s="26" t="s">
        <v>35</v>
      </c>
      <c r="C51" s="21">
        <v>636.760282</v>
      </c>
      <c r="D51" s="201">
        <v>477.8602726855201</v>
      </c>
      <c r="E51" s="21">
        <v>161.821259</v>
      </c>
      <c r="F51" s="34">
        <v>0.1453231903209833</v>
      </c>
      <c r="G51" s="21">
        <v>91.996</v>
      </c>
      <c r="H51" s="34">
        <v>-0.019584397396943065</v>
      </c>
      <c r="I51" s="21">
        <v>492.784282</v>
      </c>
      <c r="J51" s="196">
        <v>369.8126878014955</v>
      </c>
      <c r="N51" s="256"/>
      <c r="P51" s="256"/>
    </row>
    <row r="52" spans="1:16" ht="12.75" customHeight="1">
      <c r="A52" s="27" t="s">
        <v>145</v>
      </c>
      <c r="B52" s="28" t="s">
        <v>95</v>
      </c>
      <c r="C52" s="23">
        <v>310.477955</v>
      </c>
      <c r="D52" s="202">
        <v>457.6910903845615</v>
      </c>
      <c r="E52" s="23">
        <v>84.459668</v>
      </c>
      <c r="F52" s="35">
        <v>0.12644895334329043</v>
      </c>
      <c r="G52" s="23">
        <v>59.274741</v>
      </c>
      <c r="H52" s="35">
        <v>0.005019456176551751</v>
      </c>
      <c r="I52" s="23">
        <v>264.491602</v>
      </c>
      <c r="J52" s="197">
        <v>389.9003061809637</v>
      </c>
      <c r="N52" s="256"/>
      <c r="P52" s="256"/>
    </row>
    <row r="53" spans="1:16" ht="12.75" customHeight="1">
      <c r="A53" s="25" t="s">
        <v>146</v>
      </c>
      <c r="B53" s="26" t="s">
        <v>36</v>
      </c>
      <c r="C53" s="21">
        <v>107.565328</v>
      </c>
      <c r="D53" s="201">
        <v>592.8326140991937</v>
      </c>
      <c r="E53" s="21">
        <v>21.184836</v>
      </c>
      <c r="F53" s="34">
        <v>0.07922923332408538</v>
      </c>
      <c r="G53" s="21">
        <v>30.882431</v>
      </c>
      <c r="H53" s="34">
        <v>0.036838893492595615</v>
      </c>
      <c r="I53" s="21">
        <v>92.69574</v>
      </c>
      <c r="J53" s="196">
        <v>510.8807724740001</v>
      </c>
      <c r="N53" s="256"/>
      <c r="P53" s="256"/>
    </row>
    <row r="54" spans="1:16" ht="12.75" customHeight="1">
      <c r="A54" s="27" t="s">
        <v>147</v>
      </c>
      <c r="B54" s="28" t="s">
        <v>37</v>
      </c>
      <c r="C54" s="23">
        <v>214.620549</v>
      </c>
      <c r="D54" s="202">
        <v>627.6317183940483</v>
      </c>
      <c r="E54" s="23">
        <v>50.409864</v>
      </c>
      <c r="F54" s="35">
        <v>0.055623509655463144</v>
      </c>
      <c r="G54" s="23">
        <v>44.324859</v>
      </c>
      <c r="H54" s="35">
        <v>0.00926408327483208</v>
      </c>
      <c r="I54" s="23">
        <v>180.385799</v>
      </c>
      <c r="J54" s="197">
        <v>527.5163516623629</v>
      </c>
      <c r="N54" s="256"/>
      <c r="P54" s="256"/>
    </row>
    <row r="55" spans="1:16" ht="12.75" customHeight="1">
      <c r="A55" s="25" t="s">
        <v>148</v>
      </c>
      <c r="B55" s="26" t="s">
        <v>38</v>
      </c>
      <c r="C55" s="21">
        <v>43.084426</v>
      </c>
      <c r="D55" s="201">
        <v>529.4748316374183</v>
      </c>
      <c r="E55" s="21">
        <v>6.2625</v>
      </c>
      <c r="F55" s="34">
        <v>0.05671233801295905</v>
      </c>
      <c r="G55" s="21">
        <v>9.131</v>
      </c>
      <c r="H55" s="34">
        <v>0.015571126682237812</v>
      </c>
      <c r="I55" s="21">
        <v>35.763513</v>
      </c>
      <c r="J55" s="196">
        <v>439.5063781153222</v>
      </c>
      <c r="N55" s="256"/>
      <c r="P55" s="256"/>
    </row>
    <row r="56" spans="1:16" ht="12.75" customHeight="1">
      <c r="A56" s="27" t="s">
        <v>149</v>
      </c>
      <c r="B56" s="28" t="s">
        <v>39</v>
      </c>
      <c r="C56" s="23">
        <v>383.43283</v>
      </c>
      <c r="D56" s="202">
        <v>471.12294346762997</v>
      </c>
      <c r="E56" s="23">
        <v>83.12998</v>
      </c>
      <c r="F56" s="35">
        <v>0.07402701662445144</v>
      </c>
      <c r="G56" s="23">
        <v>55.7007</v>
      </c>
      <c r="H56" s="35">
        <v>0.0009074540612612481</v>
      </c>
      <c r="I56" s="23">
        <v>286.80245</v>
      </c>
      <c r="J56" s="197">
        <v>352.3934412129701</v>
      </c>
      <c r="N56" s="256"/>
      <c r="P56" s="256"/>
    </row>
    <row r="57" spans="1:16" ht="12.75" customHeight="1">
      <c r="A57" s="25" t="s">
        <v>150</v>
      </c>
      <c r="B57" s="26" t="s">
        <v>40</v>
      </c>
      <c r="C57" s="21">
        <v>242.655886</v>
      </c>
      <c r="D57" s="201">
        <v>468.4359002573294</v>
      </c>
      <c r="E57" s="21">
        <v>42.29386</v>
      </c>
      <c r="F57" s="34">
        <v>0.06905824690651041</v>
      </c>
      <c r="G57" s="21">
        <v>50.252165</v>
      </c>
      <c r="H57" s="34">
        <v>-0.00023848010009208664</v>
      </c>
      <c r="I57" s="21">
        <v>195.001901</v>
      </c>
      <c r="J57" s="196">
        <v>376.4420989434628</v>
      </c>
      <c r="N57" s="256"/>
      <c r="P57" s="256"/>
    </row>
    <row r="58" spans="1:16" ht="12.75" customHeight="1">
      <c r="A58" s="27" t="s">
        <v>151</v>
      </c>
      <c r="B58" s="28" t="s">
        <v>96</v>
      </c>
      <c r="C58" s="23">
        <v>258.203181</v>
      </c>
      <c r="D58" s="202">
        <v>444.69103825983615</v>
      </c>
      <c r="E58" s="23">
        <v>72.902383</v>
      </c>
      <c r="F58" s="35">
        <v>0.13681402767061468</v>
      </c>
      <c r="G58" s="23">
        <v>36.99098</v>
      </c>
      <c r="H58" s="35">
        <v>0.034304791676569524</v>
      </c>
      <c r="I58" s="23">
        <v>212.937105</v>
      </c>
      <c r="J58" s="197">
        <v>366.73143196672606</v>
      </c>
      <c r="N58" s="256"/>
      <c r="P58" s="256"/>
    </row>
    <row r="59" spans="1:16" ht="12.75" customHeight="1">
      <c r="A59" s="25" t="s">
        <v>152</v>
      </c>
      <c r="B59" s="26" t="s">
        <v>41</v>
      </c>
      <c r="C59" s="21">
        <v>91.2124</v>
      </c>
      <c r="D59" s="201">
        <v>482.212377216448</v>
      </c>
      <c r="E59" s="21">
        <v>24.5607</v>
      </c>
      <c r="F59" s="34">
        <v>0.12763593456592304</v>
      </c>
      <c r="G59" s="21">
        <v>16.7599</v>
      </c>
      <c r="H59" s="34">
        <v>0.0005970184896624264</v>
      </c>
      <c r="I59" s="21">
        <v>80.9339</v>
      </c>
      <c r="J59" s="196">
        <v>427.87305581695335</v>
      </c>
      <c r="N59" s="256"/>
      <c r="P59" s="256"/>
    </row>
    <row r="60" spans="1:16" ht="12.75" customHeight="1">
      <c r="A60" s="27" t="s">
        <v>153</v>
      </c>
      <c r="B60" s="28" t="s">
        <v>42</v>
      </c>
      <c r="C60" s="23">
        <v>143.132968</v>
      </c>
      <c r="D60" s="202">
        <v>450.4450479766112</v>
      </c>
      <c r="E60" s="23">
        <v>23.79454</v>
      </c>
      <c r="F60" s="35">
        <v>0.07390539078432812</v>
      </c>
      <c r="G60" s="23">
        <v>27.45</v>
      </c>
      <c r="H60" s="35">
        <v>-0.010810810810810811</v>
      </c>
      <c r="I60" s="23">
        <v>100.462616</v>
      </c>
      <c r="J60" s="197">
        <v>316.1597814696043</v>
      </c>
      <c r="N60" s="256"/>
      <c r="P60" s="256"/>
    </row>
    <row r="61" spans="1:16" ht="12.75" customHeight="1">
      <c r="A61" s="25" t="s">
        <v>154</v>
      </c>
      <c r="B61" s="26" t="s">
        <v>43</v>
      </c>
      <c r="C61" s="21">
        <v>391.386367</v>
      </c>
      <c r="D61" s="201">
        <v>523.586097060779</v>
      </c>
      <c r="E61" s="21">
        <v>126.39874</v>
      </c>
      <c r="F61" s="34">
        <v>0.12015390359093736</v>
      </c>
      <c r="G61" s="21">
        <v>70.167288</v>
      </c>
      <c r="H61" s="34">
        <v>0.046428471828779516</v>
      </c>
      <c r="I61" s="21">
        <v>341.542317</v>
      </c>
      <c r="J61" s="196">
        <v>456.9060749607698</v>
      </c>
      <c r="N61" s="256"/>
      <c r="P61" s="256"/>
    </row>
    <row r="62" spans="1:16" ht="12.75" customHeight="1">
      <c r="A62" s="27" t="s">
        <v>155</v>
      </c>
      <c r="B62" s="28" t="s">
        <v>44</v>
      </c>
      <c r="C62" s="23">
        <v>110.2469</v>
      </c>
      <c r="D62" s="202">
        <v>551.0471439710499</v>
      </c>
      <c r="E62" s="23">
        <v>27.489231</v>
      </c>
      <c r="F62" s="35">
        <v>0.08027055227026847</v>
      </c>
      <c r="G62" s="23">
        <v>16.44795</v>
      </c>
      <c r="H62" s="35">
        <v>0.024725055986865696</v>
      </c>
      <c r="I62" s="23">
        <v>96.193345</v>
      </c>
      <c r="J62" s="197">
        <v>480.8032518943559</v>
      </c>
      <c r="N62" s="256"/>
      <c r="P62" s="256"/>
    </row>
    <row r="63" spans="1:16" ht="12.75" customHeight="1">
      <c r="A63" s="25" t="s">
        <v>156</v>
      </c>
      <c r="B63" s="26" t="s">
        <v>45</v>
      </c>
      <c r="C63" s="21">
        <v>340.13463</v>
      </c>
      <c r="D63" s="201">
        <v>453.3713881269044</v>
      </c>
      <c r="E63" s="21">
        <v>74.775391</v>
      </c>
      <c r="F63" s="34">
        <v>0.08634876652879542</v>
      </c>
      <c r="G63" s="21">
        <v>78.299369</v>
      </c>
      <c r="H63" s="34">
        <v>0.023324644936486782</v>
      </c>
      <c r="I63" s="21">
        <v>260.656258</v>
      </c>
      <c r="J63" s="196">
        <v>347.43327815055034</v>
      </c>
      <c r="N63" s="256"/>
      <c r="P63" s="256"/>
    </row>
    <row r="64" spans="1:16" ht="12.75" customHeight="1">
      <c r="A64" s="27" t="s">
        <v>157</v>
      </c>
      <c r="B64" s="28" t="s">
        <v>46</v>
      </c>
      <c r="C64" s="23">
        <v>474.82665</v>
      </c>
      <c r="D64" s="202">
        <v>445.09559925646585</v>
      </c>
      <c r="E64" s="23">
        <v>138.91782</v>
      </c>
      <c r="F64" s="35">
        <v>0.05822858576065282</v>
      </c>
      <c r="G64" s="23">
        <v>78.488</v>
      </c>
      <c r="H64" s="35">
        <v>-0.031000382720774322</v>
      </c>
      <c r="I64" s="23">
        <v>405.864944</v>
      </c>
      <c r="J64" s="197">
        <v>380.4518985336479</v>
      </c>
      <c r="N64" s="256"/>
      <c r="P64" s="256"/>
    </row>
    <row r="65" spans="1:16" ht="12.75" customHeight="1">
      <c r="A65" s="25" t="s">
        <v>158</v>
      </c>
      <c r="B65" s="26" t="s">
        <v>47</v>
      </c>
      <c r="C65" s="21">
        <v>157.512995</v>
      </c>
      <c r="D65" s="201">
        <v>697.1082132488316</v>
      </c>
      <c r="E65" s="21">
        <v>33.443808</v>
      </c>
      <c r="F65" s="34">
        <v>0.14468537982216523</v>
      </c>
      <c r="G65" s="21">
        <v>27.689204</v>
      </c>
      <c r="H65" s="34">
        <v>-0.04342944788815517</v>
      </c>
      <c r="I65" s="21">
        <v>120.09754</v>
      </c>
      <c r="J65" s="196">
        <v>531.5179330123212</v>
      </c>
      <c r="N65" s="256"/>
      <c r="P65" s="256"/>
    </row>
    <row r="66" spans="1:16" ht="12.75" customHeight="1">
      <c r="A66" s="27" t="s">
        <v>159</v>
      </c>
      <c r="B66" s="28" t="s">
        <v>48</v>
      </c>
      <c r="C66" s="23">
        <v>1886.934786</v>
      </c>
      <c r="D66" s="202">
        <v>720.1856998313402</v>
      </c>
      <c r="E66" s="23">
        <v>608.634806</v>
      </c>
      <c r="F66" s="35">
        <v>0.09839629469855216</v>
      </c>
      <c r="G66" s="23">
        <v>188.351205</v>
      </c>
      <c r="H66" s="35">
        <v>0.00892060086716251</v>
      </c>
      <c r="I66" s="23">
        <v>1665.933867</v>
      </c>
      <c r="J66" s="197">
        <v>635.836361054889</v>
      </c>
      <c r="N66" s="256"/>
      <c r="P66" s="256"/>
    </row>
    <row r="67" spans="1:16" ht="12.75" customHeight="1">
      <c r="A67" s="25" t="s">
        <v>160</v>
      </c>
      <c r="B67" s="26" t="s">
        <v>49</v>
      </c>
      <c r="C67" s="21">
        <v>406.832214</v>
      </c>
      <c r="D67" s="201">
        <v>492.5764795193764</v>
      </c>
      <c r="E67" s="21">
        <v>107.675597</v>
      </c>
      <c r="F67" s="34">
        <v>0.07152090460761285</v>
      </c>
      <c r="G67" s="21">
        <v>45.341991</v>
      </c>
      <c r="H67" s="34">
        <v>0.029695907179374537</v>
      </c>
      <c r="I67" s="21">
        <v>378.264964</v>
      </c>
      <c r="J67" s="196">
        <v>457.98837427520834</v>
      </c>
      <c r="N67" s="256"/>
      <c r="P67" s="256"/>
    </row>
    <row r="68" spans="1:16" ht="12.75" customHeight="1">
      <c r="A68" s="27" t="s">
        <v>161</v>
      </c>
      <c r="B68" s="28" t="s">
        <v>50</v>
      </c>
      <c r="C68" s="23">
        <v>174.352015</v>
      </c>
      <c r="D68" s="202">
        <v>580.4246355534693</v>
      </c>
      <c r="E68" s="23">
        <v>41.8622</v>
      </c>
      <c r="F68" s="35">
        <v>0.11645037577542006</v>
      </c>
      <c r="G68" s="23">
        <v>34.847</v>
      </c>
      <c r="H68" s="35">
        <v>-0.023866214739908576</v>
      </c>
      <c r="I68" s="23">
        <v>144.304235</v>
      </c>
      <c r="J68" s="197">
        <v>480.3944078805008</v>
      </c>
      <c r="N68" s="256"/>
      <c r="P68" s="256"/>
    </row>
    <row r="69" spans="1:16" ht="12.75" customHeight="1">
      <c r="A69" s="25" t="s">
        <v>162</v>
      </c>
      <c r="B69" s="26" t="s">
        <v>51</v>
      </c>
      <c r="C69" s="21">
        <v>973.522282</v>
      </c>
      <c r="D69" s="201">
        <v>653.1453458337191</v>
      </c>
      <c r="E69" s="21">
        <v>319.947349</v>
      </c>
      <c r="F69" s="34">
        <v>0.04112121187291895</v>
      </c>
      <c r="G69" s="21">
        <v>166.552</v>
      </c>
      <c r="H69" s="34">
        <v>0.012929828615912298</v>
      </c>
      <c r="I69" s="21">
        <v>897.819689</v>
      </c>
      <c r="J69" s="196">
        <v>602.3557571414962</v>
      </c>
      <c r="N69" s="256"/>
      <c r="P69" s="256"/>
    </row>
    <row r="70" spans="1:16" ht="12.75" customHeight="1">
      <c r="A70" s="27" t="s">
        <v>163</v>
      </c>
      <c r="B70" s="28" t="s">
        <v>52</v>
      </c>
      <c r="C70" s="23">
        <v>329.639774</v>
      </c>
      <c r="D70" s="202">
        <v>505.05573022001596</v>
      </c>
      <c r="E70" s="23">
        <v>84.933402</v>
      </c>
      <c r="F70" s="35">
        <v>0.06766167122924038</v>
      </c>
      <c r="G70" s="23">
        <v>63.5</v>
      </c>
      <c r="H70" s="35">
        <v>0.020572163291546097</v>
      </c>
      <c r="I70" s="23">
        <v>296.144274</v>
      </c>
      <c r="J70" s="197">
        <v>453.73578782864496</v>
      </c>
      <c r="N70" s="256"/>
      <c r="P70" s="256"/>
    </row>
    <row r="71" spans="1:16" ht="12.75" customHeight="1">
      <c r="A71" s="25" t="s">
        <v>164</v>
      </c>
      <c r="B71" s="26" t="s">
        <v>53</v>
      </c>
      <c r="C71" s="21">
        <v>353.916482</v>
      </c>
      <c r="D71" s="201">
        <v>521.8667805017591</v>
      </c>
      <c r="E71" s="21">
        <v>78.4889</v>
      </c>
      <c r="F71" s="34">
        <v>0.07321497502767804</v>
      </c>
      <c r="G71" s="21">
        <v>65.021082</v>
      </c>
      <c r="H71" s="34">
        <v>0.024630803788058042</v>
      </c>
      <c r="I71" s="21">
        <v>238.633587</v>
      </c>
      <c r="J71" s="196">
        <v>351.87663785400207</v>
      </c>
      <c r="N71" s="256"/>
      <c r="P71" s="256"/>
    </row>
    <row r="72" spans="1:16" ht="12.75" customHeight="1">
      <c r="A72" s="27" t="s">
        <v>165</v>
      </c>
      <c r="B72" s="28" t="s">
        <v>97</v>
      </c>
      <c r="C72" s="23">
        <v>169.871113</v>
      </c>
      <c r="D72" s="202">
        <v>715.4275311657682</v>
      </c>
      <c r="E72" s="23">
        <v>30.820748</v>
      </c>
      <c r="F72" s="35">
        <v>0.09894340332800611</v>
      </c>
      <c r="G72" s="23">
        <v>41.6015</v>
      </c>
      <c r="H72" s="35">
        <v>0.008032469105887952</v>
      </c>
      <c r="I72" s="23">
        <v>134.767113</v>
      </c>
      <c r="J72" s="197">
        <v>567.5838653975741</v>
      </c>
      <c r="N72" s="256"/>
      <c r="P72" s="256"/>
    </row>
    <row r="73" spans="1:16" ht="12.75" customHeight="1">
      <c r="A73" s="25" t="s">
        <v>166</v>
      </c>
      <c r="B73" s="26" t="s">
        <v>54</v>
      </c>
      <c r="C73" s="21">
        <v>316.99446</v>
      </c>
      <c r="D73" s="201">
        <v>687.2031859036338</v>
      </c>
      <c r="E73" s="21">
        <v>113.221256</v>
      </c>
      <c r="F73" s="34">
        <v>0.07426207259536222</v>
      </c>
      <c r="G73" s="21">
        <v>51.645</v>
      </c>
      <c r="H73" s="34">
        <v>-0.015760786705290353</v>
      </c>
      <c r="I73" s="21">
        <v>269.25746</v>
      </c>
      <c r="J73" s="196">
        <v>583.7155145876059</v>
      </c>
      <c r="N73" s="256"/>
      <c r="P73" s="256"/>
    </row>
    <row r="74" spans="1:16" ht="12.75" customHeight="1">
      <c r="A74" s="27" t="s">
        <v>167</v>
      </c>
      <c r="B74" s="28" t="s">
        <v>55</v>
      </c>
      <c r="C74" s="23">
        <v>553.4389</v>
      </c>
      <c r="D74" s="202">
        <v>494.634301112268</v>
      </c>
      <c r="E74" s="23">
        <v>159.1802</v>
      </c>
      <c r="F74" s="35">
        <v>0.20795946087678985</v>
      </c>
      <c r="G74" s="23">
        <v>90.004</v>
      </c>
      <c r="H74" s="35">
        <v>0.017798341969364362</v>
      </c>
      <c r="I74" s="23">
        <v>458.213385</v>
      </c>
      <c r="J74" s="197">
        <v>409.5267922976892</v>
      </c>
      <c r="N74" s="256"/>
      <c r="P74" s="256"/>
    </row>
    <row r="75" spans="1:16" ht="12.75" customHeight="1">
      <c r="A75" s="25" t="s">
        <v>168</v>
      </c>
      <c r="B75" s="26" t="s">
        <v>56</v>
      </c>
      <c r="C75" s="21">
        <v>408.439572</v>
      </c>
      <c r="D75" s="201">
        <v>530.8587953636238</v>
      </c>
      <c r="E75" s="21">
        <v>121.060632</v>
      </c>
      <c r="F75" s="34">
        <v>0.5319670475684295</v>
      </c>
      <c r="G75" s="21">
        <v>64.97919</v>
      </c>
      <c r="H75" s="34">
        <v>0.2239671118310762</v>
      </c>
      <c r="I75" s="21">
        <v>352.574922</v>
      </c>
      <c r="J75" s="196">
        <v>458.25015791649014</v>
      </c>
      <c r="N75" s="256"/>
      <c r="P75" s="256"/>
    </row>
    <row r="76" spans="1:16" ht="12.75" customHeight="1">
      <c r="A76" s="27" t="s">
        <v>169</v>
      </c>
      <c r="B76" s="28" t="s">
        <v>57</v>
      </c>
      <c r="C76" s="23">
        <v>887.645702</v>
      </c>
      <c r="D76" s="202">
        <v>499.81373493555293</v>
      </c>
      <c r="E76" s="23">
        <v>239.3417</v>
      </c>
      <c r="F76" s="35">
        <v>0.1269858841476723</v>
      </c>
      <c r="G76" s="23">
        <v>126.580885</v>
      </c>
      <c r="H76" s="35">
        <v>0.05439618368892485</v>
      </c>
      <c r="I76" s="23">
        <v>661.972352</v>
      </c>
      <c r="J76" s="197">
        <v>372.7420444122114</v>
      </c>
      <c r="N76" s="256"/>
      <c r="P76" s="256"/>
    </row>
    <row r="77" spans="1:16" ht="12.75" customHeight="1">
      <c r="A77" s="25" t="s">
        <v>170</v>
      </c>
      <c r="B77" s="26" t="s">
        <v>58</v>
      </c>
      <c r="C77" s="21">
        <v>104.223609</v>
      </c>
      <c r="D77" s="201">
        <v>420.8096489740546</v>
      </c>
      <c r="E77" s="21">
        <v>25.312238</v>
      </c>
      <c r="F77" s="34">
        <v>0.09465426946612765</v>
      </c>
      <c r="G77" s="21">
        <v>18.9611</v>
      </c>
      <c r="H77" s="34">
        <v>0.03046096322945968</v>
      </c>
      <c r="I77" s="21">
        <v>90.660809</v>
      </c>
      <c r="J77" s="196">
        <v>366.0489554818027</v>
      </c>
      <c r="N77" s="256"/>
      <c r="P77" s="256"/>
    </row>
    <row r="78" spans="1:16" ht="12.75" customHeight="1">
      <c r="A78" s="27" t="s">
        <v>171</v>
      </c>
      <c r="B78" s="28" t="s">
        <v>59</v>
      </c>
      <c r="C78" s="23">
        <v>307.818929</v>
      </c>
      <c r="D78" s="202">
        <v>535.2907208068864</v>
      </c>
      <c r="E78" s="23">
        <v>58.112207</v>
      </c>
      <c r="F78" s="35">
        <v>0.08559511096869543</v>
      </c>
      <c r="G78" s="23">
        <v>69.3815</v>
      </c>
      <c r="H78" s="35">
        <v>0.006545800992933559</v>
      </c>
      <c r="I78" s="23">
        <v>267.123382</v>
      </c>
      <c r="J78" s="197">
        <v>464.5220102599774</v>
      </c>
      <c r="N78" s="256"/>
      <c r="P78" s="256"/>
    </row>
    <row r="79" spans="1:16" ht="12.75" customHeight="1">
      <c r="A79" s="25" t="s">
        <v>172</v>
      </c>
      <c r="B79" s="26" t="s">
        <v>60</v>
      </c>
      <c r="C79" s="21">
        <v>322.463228</v>
      </c>
      <c r="D79" s="201">
        <v>554.3119696907188</v>
      </c>
      <c r="E79" s="21">
        <v>73.10619</v>
      </c>
      <c r="F79" s="34">
        <v>0.08193106122382532</v>
      </c>
      <c r="G79" s="21">
        <v>49.9105</v>
      </c>
      <c r="H79" s="34">
        <v>-0.028449349840379945</v>
      </c>
      <c r="I79" s="21">
        <v>256.620849</v>
      </c>
      <c r="J79" s="196">
        <v>441.1293937456166</v>
      </c>
      <c r="N79" s="256"/>
      <c r="P79" s="256"/>
    </row>
    <row r="80" spans="1:16" ht="12.75" customHeight="1">
      <c r="A80" s="27" t="s">
        <v>173</v>
      </c>
      <c r="B80" s="28" t="s">
        <v>61</v>
      </c>
      <c r="C80" s="23">
        <v>196.246198</v>
      </c>
      <c r="D80" s="202">
        <v>453.10099788048524</v>
      </c>
      <c r="E80" s="23">
        <v>28.789496</v>
      </c>
      <c r="F80" s="35">
        <v>0.07436922152582515</v>
      </c>
      <c r="G80" s="23">
        <v>39.323953</v>
      </c>
      <c r="H80" s="35">
        <v>0.03424084542951733</v>
      </c>
      <c r="I80" s="23">
        <v>173.488429</v>
      </c>
      <c r="J80" s="197">
        <v>400.55695907350884</v>
      </c>
      <c r="N80" s="256"/>
      <c r="P80" s="256"/>
    </row>
    <row r="81" spans="1:16" ht="12.75" customHeight="1">
      <c r="A81" s="25" t="s">
        <v>174</v>
      </c>
      <c r="B81" s="26" t="s">
        <v>62</v>
      </c>
      <c r="C81" s="21">
        <v>289.7498</v>
      </c>
      <c r="D81" s="201">
        <v>376.0786553312999</v>
      </c>
      <c r="E81" s="21">
        <v>46.58</v>
      </c>
      <c r="F81" s="34">
        <v>0.09293976864778619</v>
      </c>
      <c r="G81" s="21">
        <v>54.72</v>
      </c>
      <c r="H81" s="34">
        <v>0.008983493384077557</v>
      </c>
      <c r="I81" s="21">
        <v>233.865817</v>
      </c>
      <c r="J81" s="196">
        <v>303.54444415601273</v>
      </c>
      <c r="N81" s="256"/>
      <c r="P81" s="256"/>
    </row>
    <row r="82" spans="1:16" ht="12.75" customHeight="1">
      <c r="A82" s="27" t="s">
        <v>175</v>
      </c>
      <c r="B82" s="28" t="s">
        <v>63</v>
      </c>
      <c r="C82" s="23">
        <v>1367.02449</v>
      </c>
      <c r="D82" s="202">
        <v>600.9215826768884</v>
      </c>
      <c r="E82" s="23">
        <v>387.4</v>
      </c>
      <c r="F82" s="35">
        <v>0.024867724867724705</v>
      </c>
      <c r="G82" s="23">
        <v>137.1603</v>
      </c>
      <c r="H82" s="35">
        <v>-0.05476376381826076</v>
      </c>
      <c r="I82" s="23">
        <v>1221.357445</v>
      </c>
      <c r="J82" s="197">
        <v>536.8887347904065</v>
      </c>
      <c r="N82" s="256"/>
      <c r="P82" s="256"/>
    </row>
    <row r="83" spans="1:16" ht="12.75" customHeight="1">
      <c r="A83" s="25" t="s">
        <v>176</v>
      </c>
      <c r="B83" s="26" t="s">
        <v>64</v>
      </c>
      <c r="C83" s="21">
        <v>802.107932</v>
      </c>
      <c r="D83" s="201">
        <v>628.1642310957407</v>
      </c>
      <c r="E83" s="21">
        <v>227.616369</v>
      </c>
      <c r="F83" s="34">
        <v>0.14911517780001282</v>
      </c>
      <c r="G83" s="21">
        <v>125.75615</v>
      </c>
      <c r="H83" s="34">
        <v>-0.01221174125184643</v>
      </c>
      <c r="I83" s="21">
        <v>700.665437</v>
      </c>
      <c r="J83" s="196">
        <v>548.7203753128651</v>
      </c>
      <c r="N83" s="256"/>
      <c r="P83" s="256"/>
    </row>
    <row r="84" spans="1:16" ht="12.75" customHeight="1">
      <c r="A84" s="27" t="s">
        <v>177</v>
      </c>
      <c r="B84" s="28" t="s">
        <v>65</v>
      </c>
      <c r="C84" s="23">
        <v>587.584897</v>
      </c>
      <c r="D84" s="202">
        <v>431.72043619873466</v>
      </c>
      <c r="E84" s="23">
        <v>149.64585</v>
      </c>
      <c r="F84" s="35">
        <v>0.12766499061035552</v>
      </c>
      <c r="G84" s="23">
        <v>58.92712</v>
      </c>
      <c r="H84" s="35">
        <v>-0.00046917315271122195</v>
      </c>
      <c r="I84" s="23">
        <v>547.373987</v>
      </c>
      <c r="J84" s="197">
        <v>402.17598790916594</v>
      </c>
      <c r="N84" s="256"/>
      <c r="P84" s="256"/>
    </row>
    <row r="85" spans="1:16" ht="12.75" customHeight="1">
      <c r="A85" s="25" t="s">
        <v>178</v>
      </c>
      <c r="B85" s="26" t="s">
        <v>66</v>
      </c>
      <c r="C85" s="21">
        <v>600.451766</v>
      </c>
      <c r="D85" s="201">
        <v>416.64852093506073</v>
      </c>
      <c r="E85" s="21">
        <v>117.26153</v>
      </c>
      <c r="F85" s="34">
        <v>0.06412088640312907</v>
      </c>
      <c r="G85" s="21">
        <v>56.910746</v>
      </c>
      <c r="H85" s="34">
        <v>-0.014803393359716477</v>
      </c>
      <c r="I85" s="21">
        <v>551.8051</v>
      </c>
      <c r="J85" s="196">
        <v>382.8930011997388</v>
      </c>
      <c r="N85" s="256"/>
      <c r="P85" s="256"/>
    </row>
    <row r="86" spans="1:16" ht="12.75" customHeight="1">
      <c r="A86" s="27" t="s">
        <v>179</v>
      </c>
      <c r="B86" s="28" t="s">
        <v>67</v>
      </c>
      <c r="C86" s="23">
        <v>186.7903</v>
      </c>
      <c r="D86" s="202">
        <v>488.4325938477308</v>
      </c>
      <c r="E86" s="23">
        <v>38.8289</v>
      </c>
      <c r="F86" s="35">
        <v>0.1142137296369734</v>
      </c>
      <c r="G86" s="23">
        <v>37.6424</v>
      </c>
      <c r="H86" s="35">
        <v>0.024177091892539027</v>
      </c>
      <c r="I86" s="23">
        <v>162.8779</v>
      </c>
      <c r="J86" s="197">
        <v>425.904745468428</v>
      </c>
      <c r="N86" s="256"/>
      <c r="P86" s="256"/>
    </row>
    <row r="87" spans="1:16" ht="12.75" customHeight="1">
      <c r="A87" s="25" t="s">
        <v>180</v>
      </c>
      <c r="B87" s="26" t="s">
        <v>68</v>
      </c>
      <c r="C87" s="21">
        <v>358.024035</v>
      </c>
      <c r="D87" s="201">
        <v>613.2522712791103</v>
      </c>
      <c r="E87" s="21">
        <v>104.043321</v>
      </c>
      <c r="F87" s="34">
        <v>0.14050415843767405</v>
      </c>
      <c r="G87" s="21">
        <v>62.655</v>
      </c>
      <c r="H87" s="34">
        <v>-0.03655568079246785</v>
      </c>
      <c r="I87" s="21">
        <v>323.089585</v>
      </c>
      <c r="J87" s="196">
        <v>553.4137444930902</v>
      </c>
      <c r="N87" s="256"/>
      <c r="P87" s="256"/>
    </row>
    <row r="88" spans="1:16" ht="12.75" customHeight="1">
      <c r="A88" s="27" t="s">
        <v>181</v>
      </c>
      <c r="B88" s="28" t="s">
        <v>69</v>
      </c>
      <c r="C88" s="23">
        <v>237.076868</v>
      </c>
      <c r="D88" s="202">
        <v>608.5431989753093</v>
      </c>
      <c r="E88" s="23">
        <v>55.1237</v>
      </c>
      <c r="F88" s="35">
        <v>0.08498262618911245</v>
      </c>
      <c r="G88" s="23">
        <v>50.1925</v>
      </c>
      <c r="H88" s="35">
        <v>0.015754644432751874</v>
      </c>
      <c r="I88" s="23">
        <v>169.001178</v>
      </c>
      <c r="J88" s="197">
        <v>433.80241336204796</v>
      </c>
      <c r="N88" s="256"/>
      <c r="P88" s="256"/>
    </row>
    <row r="89" spans="1:16" ht="12.75" customHeight="1">
      <c r="A89" s="25" t="s">
        <v>182</v>
      </c>
      <c r="B89" s="26" t="s">
        <v>70</v>
      </c>
      <c r="C89" s="21">
        <v>158.155712</v>
      </c>
      <c r="D89" s="201">
        <v>629.9970204188941</v>
      </c>
      <c r="E89" s="21">
        <v>38.208263</v>
      </c>
      <c r="F89" s="34">
        <v>0.1312354342375488</v>
      </c>
      <c r="G89" s="21">
        <v>29.504404</v>
      </c>
      <c r="H89" s="34">
        <v>-0.016634592630859646</v>
      </c>
      <c r="I89" s="21">
        <v>128.199021</v>
      </c>
      <c r="J89" s="196">
        <v>510.66762135419566</v>
      </c>
      <c r="N89" s="256"/>
      <c r="P89" s="256"/>
    </row>
    <row r="90" spans="1:16" s="3" customFormat="1" ht="12.75" customHeight="1">
      <c r="A90" s="27" t="s">
        <v>183</v>
      </c>
      <c r="B90" s="28" t="s">
        <v>71</v>
      </c>
      <c r="C90" s="23">
        <v>581.67226</v>
      </c>
      <c r="D90" s="202">
        <v>564.5357765042146</v>
      </c>
      <c r="E90" s="23">
        <v>175.110847</v>
      </c>
      <c r="F90" s="35">
        <v>0.1125418823676676</v>
      </c>
      <c r="G90" s="23">
        <v>98.2873</v>
      </c>
      <c r="H90" s="35">
        <v>0.009669632034187359</v>
      </c>
      <c r="I90" s="23">
        <v>498.679983</v>
      </c>
      <c r="J90" s="197">
        <v>483.9885117265409</v>
      </c>
      <c r="N90" s="256"/>
      <c r="P90" s="256"/>
    </row>
    <row r="91" spans="1:16" ht="12.75" customHeight="1">
      <c r="A91" s="25" t="s">
        <v>184</v>
      </c>
      <c r="B91" s="26" t="s">
        <v>72</v>
      </c>
      <c r="C91" s="21">
        <v>331.589882</v>
      </c>
      <c r="D91" s="201">
        <v>593.3315833454114</v>
      </c>
      <c r="E91" s="21">
        <v>94.774691</v>
      </c>
      <c r="F91" s="34">
        <v>0.08106778979301477</v>
      </c>
      <c r="G91" s="21">
        <v>46.689221</v>
      </c>
      <c r="H91" s="34">
        <v>0.017146713171387606</v>
      </c>
      <c r="I91" s="21">
        <v>292.01148</v>
      </c>
      <c r="J91" s="196">
        <v>522.5118231545948</v>
      </c>
      <c r="N91" s="256"/>
      <c r="P91" s="256"/>
    </row>
    <row r="92" spans="1:16" ht="12.75" customHeight="1">
      <c r="A92" s="27" t="s">
        <v>185</v>
      </c>
      <c r="B92" s="28" t="s">
        <v>73</v>
      </c>
      <c r="C92" s="23">
        <v>274.673806</v>
      </c>
      <c r="D92" s="202">
        <v>415.60318291310085</v>
      </c>
      <c r="E92" s="23">
        <v>47.1523</v>
      </c>
      <c r="F92" s="35">
        <v>0.1119351633109007</v>
      </c>
      <c r="G92" s="23">
        <v>52.1321</v>
      </c>
      <c r="H92" s="35">
        <v>0.03897922420216671</v>
      </c>
      <c r="I92" s="23">
        <v>224.005144</v>
      </c>
      <c r="J92" s="197">
        <v>338.9374916780652</v>
      </c>
      <c r="N92" s="256"/>
      <c r="P92" s="256"/>
    </row>
    <row r="93" spans="1:16" ht="12.75" customHeight="1">
      <c r="A93" s="25" t="s">
        <v>186</v>
      </c>
      <c r="B93" s="26" t="s">
        <v>74</v>
      </c>
      <c r="C93" s="21">
        <v>221.966558</v>
      </c>
      <c r="D93" s="201">
        <v>504.8297148419554</v>
      </c>
      <c r="E93" s="21">
        <v>65.9927</v>
      </c>
      <c r="F93" s="34">
        <v>0.0908551432071052</v>
      </c>
      <c r="G93" s="21">
        <v>35.0112</v>
      </c>
      <c r="H93" s="34">
        <v>0.011536494673797248</v>
      </c>
      <c r="I93" s="21">
        <v>180.697558</v>
      </c>
      <c r="J93" s="196">
        <v>410.9695509977575</v>
      </c>
      <c r="N93" s="256"/>
      <c r="P93" s="256"/>
    </row>
    <row r="94" spans="1:16" ht="12.75">
      <c r="A94" s="27" t="s">
        <v>187</v>
      </c>
      <c r="B94" s="28" t="s">
        <v>98</v>
      </c>
      <c r="C94" s="23">
        <v>233.102028</v>
      </c>
      <c r="D94" s="202">
        <v>605.9004678727387</v>
      </c>
      <c r="E94" s="23">
        <v>55.6093</v>
      </c>
      <c r="F94" s="35">
        <v>0.10150143607011985</v>
      </c>
      <c r="G94" s="23">
        <v>44.175</v>
      </c>
      <c r="H94" s="35">
        <v>-4.595148202590771E-05</v>
      </c>
      <c r="I94" s="23">
        <v>195.784588</v>
      </c>
      <c r="J94" s="197">
        <v>508.90150758993553</v>
      </c>
      <c r="N94" s="256"/>
      <c r="P94" s="256"/>
    </row>
    <row r="95" spans="1:16" ht="12.75">
      <c r="A95" s="25" t="s">
        <v>188</v>
      </c>
      <c r="B95" s="26" t="s">
        <v>75</v>
      </c>
      <c r="C95" s="21">
        <v>183.3707</v>
      </c>
      <c r="D95" s="201">
        <v>467.4961758107281</v>
      </c>
      <c r="E95" s="21">
        <v>63.4652</v>
      </c>
      <c r="F95" s="34">
        <v>0.177206431998991</v>
      </c>
      <c r="G95" s="21">
        <v>33.3845</v>
      </c>
      <c r="H95" s="34">
        <v>-0.006880693007454752</v>
      </c>
      <c r="I95" s="21">
        <v>161.9657</v>
      </c>
      <c r="J95" s="196">
        <v>412.924994901081</v>
      </c>
      <c r="N95" s="256"/>
      <c r="P95" s="256"/>
    </row>
    <row r="96" spans="1:16" ht="12.75">
      <c r="A96" s="27" t="s">
        <v>189</v>
      </c>
      <c r="B96" s="28" t="s">
        <v>76</v>
      </c>
      <c r="C96" s="23">
        <v>216.630378</v>
      </c>
      <c r="D96" s="202">
        <v>613.3553932880129</v>
      </c>
      <c r="E96" s="23">
        <v>48.707409</v>
      </c>
      <c r="F96" s="35">
        <v>0.11391950189621092</v>
      </c>
      <c r="G96" s="23">
        <v>31.63</v>
      </c>
      <c r="H96" s="35">
        <v>0.021606443349031945</v>
      </c>
      <c r="I96" s="23">
        <v>177.833917</v>
      </c>
      <c r="J96" s="197">
        <v>503.5092174444844</v>
      </c>
      <c r="N96" s="289"/>
      <c r="P96" s="256"/>
    </row>
    <row r="97" spans="1:16" ht="12.75">
      <c r="A97" s="25" t="s">
        <v>190</v>
      </c>
      <c r="B97" s="26" t="s">
        <v>77</v>
      </c>
      <c r="C97" s="21">
        <v>81.075116</v>
      </c>
      <c r="D97" s="201">
        <v>551.7753836730527</v>
      </c>
      <c r="E97" s="21">
        <v>26.480224</v>
      </c>
      <c r="F97" s="34">
        <v>0.144219923431248</v>
      </c>
      <c r="G97" s="21">
        <v>14.15</v>
      </c>
      <c r="H97" s="34">
        <v>0.007834757834757955</v>
      </c>
      <c r="I97" s="21">
        <v>70.081236</v>
      </c>
      <c r="J97" s="196">
        <v>476.9540000680573</v>
      </c>
      <c r="N97" s="256"/>
      <c r="P97" s="256"/>
    </row>
    <row r="98" spans="1:16" ht="12.75">
      <c r="A98" s="27" t="s">
        <v>191</v>
      </c>
      <c r="B98" s="28" t="s">
        <v>78</v>
      </c>
      <c r="C98" s="23">
        <v>567.457103</v>
      </c>
      <c r="D98" s="202">
        <v>456.0412171876645</v>
      </c>
      <c r="E98" s="23">
        <v>141.385129</v>
      </c>
      <c r="F98" s="35">
        <v>0.1279857758638263</v>
      </c>
      <c r="G98" s="23">
        <v>52.346513</v>
      </c>
      <c r="H98" s="35">
        <v>0.028656890401834723</v>
      </c>
      <c r="I98" s="23">
        <v>512.388812</v>
      </c>
      <c r="J98" s="197">
        <v>411.78516624863084</v>
      </c>
      <c r="N98" s="256"/>
      <c r="P98" s="256"/>
    </row>
    <row r="99" spans="1:16" ht="12.75">
      <c r="A99" s="25" t="s">
        <v>192</v>
      </c>
      <c r="B99" s="26" t="s">
        <v>99</v>
      </c>
      <c r="C99" s="21">
        <v>811.605268</v>
      </c>
      <c r="D99" s="201">
        <v>507.0732814850728</v>
      </c>
      <c r="E99" s="21">
        <v>165.331939</v>
      </c>
      <c r="F99" s="34">
        <v>0.0936022090809816</v>
      </c>
      <c r="G99" s="21">
        <v>70.2</v>
      </c>
      <c r="H99" s="34">
        <v>-0.00959367945823919</v>
      </c>
      <c r="I99" s="21">
        <v>733.005839</v>
      </c>
      <c r="J99" s="196">
        <v>457.966071419646</v>
      </c>
      <c r="N99" s="256"/>
      <c r="P99" s="256"/>
    </row>
    <row r="100" spans="1:16" ht="12.75">
      <c r="A100" s="27" t="s">
        <v>193</v>
      </c>
      <c r="B100" s="28" t="s">
        <v>79</v>
      </c>
      <c r="C100" s="23">
        <v>1247.602546</v>
      </c>
      <c r="D100" s="202">
        <v>808.681672663491</v>
      </c>
      <c r="E100" s="23">
        <v>465.297879</v>
      </c>
      <c r="F100" s="35">
        <v>0.1372538052122405</v>
      </c>
      <c r="G100" s="23">
        <v>109.374792</v>
      </c>
      <c r="H100" s="35">
        <v>0.020403995106380357</v>
      </c>
      <c r="I100" s="23">
        <v>1122.114853</v>
      </c>
      <c r="J100" s="197">
        <v>727.3419881627809</v>
      </c>
      <c r="N100" s="256"/>
      <c r="P100" s="256"/>
    </row>
    <row r="101" spans="1:16" ht="12.75">
      <c r="A101" s="25" t="s">
        <v>194</v>
      </c>
      <c r="B101" s="26" t="s">
        <v>80</v>
      </c>
      <c r="C101" s="21">
        <v>787.335972</v>
      </c>
      <c r="D101" s="201">
        <v>584.5528386231229</v>
      </c>
      <c r="E101" s="21">
        <v>213.38592</v>
      </c>
      <c r="F101" s="34">
        <v>0.07938767668678337</v>
      </c>
      <c r="G101" s="21">
        <v>76.382994</v>
      </c>
      <c r="H101" s="34">
        <v>-0.004445411025151169</v>
      </c>
      <c r="I101" s="21">
        <v>663.667729</v>
      </c>
      <c r="J101" s="196">
        <v>492.736098293641</v>
      </c>
      <c r="N101" s="256"/>
      <c r="P101" s="256"/>
    </row>
    <row r="102" spans="1:16" ht="12.75">
      <c r="A102" s="27" t="s">
        <v>195</v>
      </c>
      <c r="B102" s="28" t="s">
        <v>81</v>
      </c>
      <c r="C102" s="23">
        <v>564.844275</v>
      </c>
      <c r="D102" s="202">
        <v>471.77921911959265</v>
      </c>
      <c r="E102" s="23">
        <v>174.015507</v>
      </c>
      <c r="F102" s="35">
        <v>0.1316814052107842</v>
      </c>
      <c r="G102" s="23">
        <v>60.436718</v>
      </c>
      <c r="H102" s="35">
        <v>0.0200263962196483</v>
      </c>
      <c r="I102" s="23">
        <v>512.475345</v>
      </c>
      <c r="J102" s="197">
        <v>428.03871577196</v>
      </c>
      <c r="N102" s="256"/>
      <c r="P102" s="256"/>
    </row>
    <row r="103" spans="1:16" ht="12.75">
      <c r="A103" s="25" t="s">
        <v>196</v>
      </c>
      <c r="B103" s="26" t="s">
        <v>82</v>
      </c>
      <c r="C103" s="21">
        <v>444.023443</v>
      </c>
      <c r="D103" s="201">
        <v>1079.017958382239</v>
      </c>
      <c r="E103" s="21">
        <v>247.000414</v>
      </c>
      <c r="F103" s="34">
        <v>0.058566975458850035</v>
      </c>
      <c r="G103" s="21">
        <v>49.62122</v>
      </c>
      <c r="H103" s="34">
        <v>-0.0506887235115282</v>
      </c>
      <c r="I103" s="21">
        <v>208.650788</v>
      </c>
      <c r="J103" s="196">
        <v>507.0406773153312</v>
      </c>
      <c r="N103" s="256"/>
      <c r="P103" s="256"/>
    </row>
    <row r="104" spans="1:16" ht="12.75">
      <c r="A104" s="27" t="s">
        <v>197</v>
      </c>
      <c r="B104" s="28" t="s">
        <v>83</v>
      </c>
      <c r="C104" s="23">
        <v>395.446271</v>
      </c>
      <c r="D104" s="202">
        <v>991.4313425127361</v>
      </c>
      <c r="E104" s="23">
        <v>208.386201</v>
      </c>
      <c r="F104" s="35">
        <v>0.0535161054730251</v>
      </c>
      <c r="G104" s="23">
        <v>51.610698</v>
      </c>
      <c r="H104" s="35">
        <v>0.031024879007041095</v>
      </c>
      <c r="I104" s="23">
        <v>189.208109</v>
      </c>
      <c r="J104" s="197">
        <v>474.3674761322155</v>
      </c>
      <c r="N104" s="256"/>
      <c r="P104" s="256"/>
    </row>
    <row r="105" spans="1:16" ht="12.75">
      <c r="A105" s="25" t="s">
        <v>198</v>
      </c>
      <c r="B105" s="26" t="s">
        <v>84</v>
      </c>
      <c r="C105" s="21">
        <v>185.445899</v>
      </c>
      <c r="D105" s="201">
        <v>773.1777034717677</v>
      </c>
      <c r="E105" s="21">
        <v>123.681138</v>
      </c>
      <c r="F105" s="34">
        <v>0.0637593494366393</v>
      </c>
      <c r="G105" s="21">
        <v>6.61938</v>
      </c>
      <c r="H105" s="34">
        <v>-0.13131496062992132</v>
      </c>
      <c r="I105" s="21">
        <v>167.001899</v>
      </c>
      <c r="J105" s="196">
        <v>696.2793215731565</v>
      </c>
      <c r="M105" s="256"/>
      <c r="N105" s="256"/>
      <c r="O105" s="256"/>
      <c r="P105" s="256"/>
    </row>
    <row r="106" spans="1:16" ht="12.75">
      <c r="A106" s="27" t="s">
        <v>199</v>
      </c>
      <c r="B106" s="28" t="s">
        <v>100</v>
      </c>
      <c r="C106" s="23">
        <v>981.0217</v>
      </c>
      <c r="D106" s="202">
        <v>1171.2055748629743</v>
      </c>
      <c r="E106" s="23">
        <v>624.0504</v>
      </c>
      <c r="F106" s="35">
        <v>0.08408521194412533</v>
      </c>
      <c r="G106" s="23">
        <v>86.095</v>
      </c>
      <c r="H106" s="35">
        <v>0.003379756424450653</v>
      </c>
      <c r="I106" s="23">
        <v>916.5579</v>
      </c>
      <c r="J106" s="197">
        <v>1094.2446249300099</v>
      </c>
      <c r="N106" s="256"/>
      <c r="P106" s="256"/>
    </row>
    <row r="107" spans="1:16" ht="13.5" thickBot="1">
      <c r="A107" s="234" t="s">
        <v>347</v>
      </c>
      <c r="B107" s="218" t="s">
        <v>346</v>
      </c>
      <c r="C107" s="219">
        <v>53.821003</v>
      </c>
      <c r="D107" s="201">
        <v>247.91908922986212</v>
      </c>
      <c r="E107" s="219">
        <v>19.364693</v>
      </c>
      <c r="F107" s="129">
        <v>0.03661900641771809</v>
      </c>
      <c r="G107" s="219">
        <v>0</v>
      </c>
      <c r="H107" s="129" t="s">
        <v>380</v>
      </c>
      <c r="I107" s="219">
        <v>35.96115</v>
      </c>
      <c r="J107" s="196">
        <v>165.6501190744895</v>
      </c>
      <c r="N107" s="256"/>
      <c r="P107" s="256"/>
    </row>
    <row r="108" spans="1:16" ht="12.75">
      <c r="A108" s="395" t="s">
        <v>201</v>
      </c>
      <c r="B108" s="396"/>
      <c r="C108" s="312">
        <v>34002.515684000005</v>
      </c>
      <c r="D108" s="203">
        <v>546.2232649959523</v>
      </c>
      <c r="E108" s="312">
        <v>9017.476816</v>
      </c>
      <c r="F108" s="36">
        <v>0.10748922827876495</v>
      </c>
      <c r="G108" s="312">
        <v>5439.224324000001</v>
      </c>
      <c r="H108" s="36">
        <v>0.008421497316765558</v>
      </c>
      <c r="I108" s="312">
        <v>28952.623629000005</v>
      </c>
      <c r="J108" s="198">
        <v>465.1007812422817</v>
      </c>
      <c r="N108" s="256"/>
      <c r="P108" s="256"/>
    </row>
    <row r="109" spans="1:16" ht="12.75">
      <c r="A109" s="393" t="s">
        <v>229</v>
      </c>
      <c r="B109" s="394"/>
      <c r="C109" s="313">
        <v>2059.758316</v>
      </c>
      <c r="D109" s="204">
        <v>978.5409838246248</v>
      </c>
      <c r="E109" s="313">
        <v>1222.4828459999999</v>
      </c>
      <c r="F109" s="37">
        <v>0.07072757717409028</v>
      </c>
      <c r="G109" s="313">
        <v>193.946298</v>
      </c>
      <c r="H109" s="37">
        <v>-0.00923163933639104</v>
      </c>
      <c r="I109" s="313">
        <v>1517.3798460000003</v>
      </c>
      <c r="J109" s="199">
        <v>720.8701893841501</v>
      </c>
      <c r="N109" s="256"/>
      <c r="P109" s="256"/>
    </row>
    <row r="110" spans="1:16" ht="13.5" thickBot="1">
      <c r="A110" s="391" t="s">
        <v>291</v>
      </c>
      <c r="B110" s="392"/>
      <c r="C110" s="314">
        <v>37429.29849000001</v>
      </c>
      <c r="D110" s="205">
        <v>561.7482450816505</v>
      </c>
      <c r="E110" s="314">
        <v>10627.359661999999</v>
      </c>
      <c r="F110" s="38">
        <v>0.09991286381955278</v>
      </c>
      <c r="G110" s="314">
        <v>5770.330922</v>
      </c>
      <c r="H110" s="38">
        <v>0.006220097826951321</v>
      </c>
      <c r="I110" s="314">
        <v>31691.360920000006</v>
      </c>
      <c r="J110" s="200">
        <v>475.63184722298547</v>
      </c>
      <c r="N110" s="256"/>
      <c r="P110" s="256"/>
    </row>
    <row r="111" spans="1:16" s="68" customFormat="1" ht="12.75" customHeight="1">
      <c r="A111" s="379" t="s">
        <v>339</v>
      </c>
      <c r="B111" s="246"/>
      <c r="C111" s="246"/>
      <c r="D111" s="246"/>
      <c r="E111" s="246"/>
      <c r="F111" s="246"/>
      <c r="N111" s="256"/>
      <c r="P111" s="256"/>
    </row>
    <row r="112" spans="1:16" s="68" customFormat="1" ht="12.75" customHeight="1">
      <c r="A112" s="379" t="s">
        <v>344</v>
      </c>
      <c r="B112" s="246"/>
      <c r="C112" s="246"/>
      <c r="D112" s="246"/>
      <c r="E112" s="246"/>
      <c r="F112" s="246"/>
      <c r="G112" s="246"/>
      <c r="H112" s="246"/>
      <c r="I112" s="246"/>
      <c r="J112" s="246"/>
      <c r="N112" s="256"/>
      <c r="P112" s="256"/>
    </row>
    <row r="113" spans="1:16" s="68" customFormat="1" ht="12.75">
      <c r="A113" s="302" t="str">
        <f>"Source : DGCL - DESL, Insee - Population totale en vigueur en  "&amp;Index!E2&amp;" (année de référence "&amp;Index!E2-3&amp;")"</f>
        <v>Source : DGCL - DESL, Insee - Population totale en vigueur en  2014 (année de référence 2011)</v>
      </c>
      <c r="C113" s="69"/>
      <c r="D113" s="69"/>
      <c r="E113" s="69"/>
      <c r="F113" s="69"/>
      <c r="G113" s="69"/>
      <c r="H113" s="69"/>
      <c r="I113" s="69"/>
      <c r="J113" s="69"/>
      <c r="N113" s="256"/>
      <c r="P113" s="256"/>
    </row>
    <row r="114" spans="14:16" ht="12.75">
      <c r="N114" s="256"/>
      <c r="P114" s="256"/>
    </row>
    <row r="115" spans="14:16" ht="12.75">
      <c r="N115" s="256"/>
      <c r="P115" s="256"/>
    </row>
    <row r="116" spans="3:16" ht="12.75">
      <c r="C116" s="297"/>
      <c r="D116" s="297"/>
      <c r="E116" s="297"/>
      <c r="F116" s="297"/>
      <c r="G116" s="297"/>
      <c r="H116" s="297"/>
      <c r="I116" s="297"/>
      <c r="J116" s="297"/>
      <c r="N116" s="256"/>
      <c r="P116" s="256"/>
    </row>
    <row r="117" spans="3:16" ht="12.75">
      <c r="C117" s="297"/>
      <c r="D117" s="297"/>
      <c r="E117" s="297"/>
      <c r="F117" s="297"/>
      <c r="G117" s="297"/>
      <c r="H117" s="297"/>
      <c r="I117" s="297"/>
      <c r="J117" s="297"/>
      <c r="N117" s="256"/>
      <c r="P117" s="256"/>
    </row>
    <row r="118" spans="3:16" ht="12.75">
      <c r="C118" s="297"/>
      <c r="D118" s="297"/>
      <c r="E118" s="297"/>
      <c r="F118" s="297"/>
      <c r="G118" s="297"/>
      <c r="H118" s="297"/>
      <c r="I118" s="297"/>
      <c r="J118" s="297"/>
      <c r="P118" s="256"/>
    </row>
  </sheetData>
  <sheetProtection/>
  <mergeCells count="11">
    <mergeCell ref="A108:B108"/>
    <mergeCell ref="A110:B110"/>
    <mergeCell ref="A109:B109"/>
    <mergeCell ref="A1:B1"/>
    <mergeCell ref="A5:B6"/>
    <mergeCell ref="E5:F5"/>
    <mergeCell ref="C5:D5"/>
    <mergeCell ref="A3:J3"/>
    <mergeCell ref="C1:J1"/>
    <mergeCell ref="I5:J5"/>
    <mergeCell ref="G5:H5"/>
  </mergeCells>
  <hyperlinks>
    <hyperlink ref="J2" location="Index!A1" display="Index"/>
  </hyperlinks>
  <printOptions/>
  <pageMargins left="0.5118110236220472" right="0.2362204724409449" top="1.18" bottom="0.5511811023622047" header="0.34" footer="0.21"/>
  <pageSetup firstPageNumber="2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colBreaks count="1" manualBreakCount="1">
    <brk id="10" max="111" man="1"/>
  </colBreaks>
</worksheet>
</file>

<file path=xl/worksheets/sheet15.xml><?xml version="1.0" encoding="utf-8"?>
<worksheet xmlns="http://schemas.openxmlformats.org/spreadsheetml/2006/main" xmlns:r="http://schemas.openxmlformats.org/officeDocument/2006/relationships">
  <dimension ref="A1:P116"/>
  <sheetViews>
    <sheetView view="pageLayout" zoomScaleSheetLayoutView="85" workbookViewId="0" topLeftCell="A1">
      <selection activeCell="F2" sqref="F2"/>
    </sheetView>
  </sheetViews>
  <sheetFormatPr defaultColWidth="11.421875" defaultRowHeight="12.75"/>
  <cols>
    <col min="1" max="1" width="3.57421875" style="2" bestFit="1" customWidth="1"/>
    <col min="2" max="2" width="17.8515625" style="2" bestFit="1" customWidth="1"/>
    <col min="3" max="3" width="9.140625" style="2" customWidth="1"/>
    <col min="4" max="5" width="9.00390625" style="2" customWidth="1"/>
    <col min="6" max="6" width="9.140625" style="2" customWidth="1"/>
    <col min="7" max="7" width="9.00390625" style="2" customWidth="1"/>
    <col min="8" max="9" width="9.140625" style="2" customWidth="1"/>
    <col min="10" max="10" width="9.00390625" style="2" customWidth="1"/>
    <col min="11" max="11" width="11.8515625" style="2" customWidth="1"/>
    <col min="12" max="12" width="9.140625" style="2" customWidth="1"/>
    <col min="13" max="16384" width="11.421875" style="2" customWidth="1"/>
  </cols>
  <sheetData>
    <row r="1" spans="1:12" ht="16.5" customHeight="1">
      <c r="A1" s="398" t="s">
        <v>371</v>
      </c>
      <c r="B1" s="398"/>
      <c r="C1" s="412" t="str">
        <f>CONCATENATE("Budgets primitifs des départements ",Index!E2)</f>
        <v>Budgets primitifs des départements 2014</v>
      </c>
      <c r="D1" s="412"/>
      <c r="E1" s="412"/>
      <c r="F1" s="412"/>
      <c r="G1" s="412"/>
      <c r="H1" s="412"/>
      <c r="I1" s="412"/>
      <c r="J1" s="412"/>
      <c r="K1" s="412"/>
      <c r="L1" s="412"/>
    </row>
    <row r="2" spans="1:12" s="11" customFormat="1" ht="15" customHeight="1" thickBot="1">
      <c r="A2" s="12"/>
      <c r="B2" s="12"/>
      <c r="C2" s="10"/>
      <c r="D2" s="10"/>
      <c r="E2" s="10"/>
      <c r="F2" s="10"/>
      <c r="G2" s="10"/>
      <c r="H2" s="10"/>
      <c r="L2" s="132" t="s">
        <v>294</v>
      </c>
    </row>
    <row r="3" spans="1:12" ht="22.5" customHeight="1" thickBot="1">
      <c r="A3" s="409" t="s">
        <v>200</v>
      </c>
      <c r="B3" s="410"/>
      <c r="C3" s="410"/>
      <c r="D3" s="410"/>
      <c r="E3" s="410"/>
      <c r="F3" s="410"/>
      <c r="G3" s="410"/>
      <c r="H3" s="410"/>
      <c r="I3" s="410"/>
      <c r="J3" s="410"/>
      <c r="K3" s="410"/>
      <c r="L3" s="411"/>
    </row>
    <row r="4" spans="1:12" ht="9" customHeight="1" thickBot="1">
      <c r="A4" s="13"/>
      <c r="B4" s="14"/>
      <c r="C4" s="14"/>
      <c r="D4" s="14"/>
      <c r="E4" s="16"/>
      <c r="F4" s="14"/>
      <c r="G4" s="14"/>
      <c r="H4" s="16"/>
      <c r="I4" s="17"/>
      <c r="J4" s="17"/>
      <c r="K4" s="15"/>
      <c r="L4" s="16"/>
    </row>
    <row r="5" spans="1:12" ht="30" customHeight="1">
      <c r="A5" s="399" t="s">
        <v>228</v>
      </c>
      <c r="B5" s="400"/>
      <c r="C5" s="413" t="s">
        <v>231</v>
      </c>
      <c r="D5" s="414"/>
      <c r="E5" s="417"/>
      <c r="F5" s="413" t="s">
        <v>232</v>
      </c>
      <c r="G5" s="414"/>
      <c r="H5" s="417"/>
      <c r="I5" s="413" t="s">
        <v>233</v>
      </c>
      <c r="J5" s="414"/>
      <c r="K5" s="415"/>
      <c r="L5" s="416"/>
    </row>
    <row r="6" spans="1:12" ht="36.75" customHeight="1">
      <c r="A6" s="401"/>
      <c r="B6" s="402"/>
      <c r="C6" s="39" t="s">
        <v>234</v>
      </c>
      <c r="D6" s="6" t="s">
        <v>235</v>
      </c>
      <c r="E6" s="7" t="str">
        <f>CONCATENATE(Index!$E$2," / ",Index!$E$2-1)</f>
        <v>2014 / 2013</v>
      </c>
      <c r="F6" s="39" t="s">
        <v>234</v>
      </c>
      <c r="G6" s="6" t="s">
        <v>235</v>
      </c>
      <c r="H6" s="7" t="str">
        <f>CONCATENATE(Index!$E$2," / ",Index!$E$2-1)</f>
        <v>2014 / 2013</v>
      </c>
      <c r="I6" s="39" t="s">
        <v>234</v>
      </c>
      <c r="J6" s="6" t="s">
        <v>235</v>
      </c>
      <c r="K6" s="8" t="s">
        <v>264</v>
      </c>
      <c r="L6" s="20" t="str">
        <f>CONCATENATE(Index!$E$2," / ",Index!$E$2-1)</f>
        <v>2014 / 2013</v>
      </c>
    </row>
    <row r="7" spans="1:15" ht="12.75" customHeight="1">
      <c r="A7" s="25" t="s">
        <v>102</v>
      </c>
      <c r="B7" s="26" t="s">
        <v>1</v>
      </c>
      <c r="C7" s="21">
        <v>51.315827</v>
      </c>
      <c r="D7" s="201">
        <v>82.62154259815325</v>
      </c>
      <c r="E7" s="34">
        <v>0.16437213909197723</v>
      </c>
      <c r="F7" s="21">
        <v>27.454544</v>
      </c>
      <c r="G7" s="201">
        <v>44.20345357795507</v>
      </c>
      <c r="H7" s="34">
        <v>0.08757498915476991</v>
      </c>
      <c r="I7" s="21">
        <v>23.861283</v>
      </c>
      <c r="J7" s="201">
        <v>38.418089020198195</v>
      </c>
      <c r="K7" s="158">
        <v>46.4988764577447</v>
      </c>
      <c r="L7" s="46">
        <v>0.2673394287347126</v>
      </c>
      <c r="O7" s="256"/>
    </row>
    <row r="8" spans="1:15" ht="12.75" customHeight="1">
      <c r="A8" s="27" t="s">
        <v>103</v>
      </c>
      <c r="B8" s="28" t="s">
        <v>2</v>
      </c>
      <c r="C8" s="22">
        <v>44.481021</v>
      </c>
      <c r="D8" s="202">
        <v>80.01032663538037</v>
      </c>
      <c r="E8" s="35">
        <v>-0.05426166108152397</v>
      </c>
      <c r="F8" s="22">
        <v>26.22752</v>
      </c>
      <c r="G8" s="202">
        <v>47.17680473287633</v>
      </c>
      <c r="H8" s="35">
        <v>0.012468358337129448</v>
      </c>
      <c r="I8" s="22">
        <v>18.253501</v>
      </c>
      <c r="J8" s="202">
        <v>32.833521902504046</v>
      </c>
      <c r="K8" s="159">
        <v>41.036605252383936</v>
      </c>
      <c r="L8" s="47">
        <v>-0.13607547652391072</v>
      </c>
      <c r="O8" s="256"/>
    </row>
    <row r="9" spans="1:15" ht="12.75" customHeight="1">
      <c r="A9" s="25" t="s">
        <v>104</v>
      </c>
      <c r="B9" s="26" t="s">
        <v>3</v>
      </c>
      <c r="C9" s="21">
        <v>14.531772</v>
      </c>
      <c r="D9" s="201">
        <v>41.16229506339297</v>
      </c>
      <c r="E9" s="34">
        <v>0.00698295288039974</v>
      </c>
      <c r="F9" s="21">
        <v>6.796635</v>
      </c>
      <c r="G9" s="201">
        <v>19.251960140042375</v>
      </c>
      <c r="H9" s="34">
        <v>0.024978887045694398</v>
      </c>
      <c r="I9" s="21">
        <v>7.735137</v>
      </c>
      <c r="J9" s="201">
        <v>21.910334923350593</v>
      </c>
      <c r="K9" s="158">
        <v>53.22913819457118</v>
      </c>
      <c r="L9" s="46">
        <v>-0.008315896369756826</v>
      </c>
      <c r="O9" s="256"/>
    </row>
    <row r="10" spans="1:15" ht="12.75" customHeight="1">
      <c r="A10" s="27" t="s">
        <v>105</v>
      </c>
      <c r="B10" s="28" t="s">
        <v>85</v>
      </c>
      <c r="C10" s="23">
        <v>9.178283</v>
      </c>
      <c r="D10" s="202">
        <v>55.28619875432192</v>
      </c>
      <c r="E10" s="35">
        <v>0.0831274062199665</v>
      </c>
      <c r="F10" s="23">
        <v>2.614928</v>
      </c>
      <c r="G10" s="202">
        <v>15.751249894587204</v>
      </c>
      <c r="H10" s="35">
        <v>-0.015045546451957104</v>
      </c>
      <c r="I10" s="23">
        <v>6.563355</v>
      </c>
      <c r="J10" s="202">
        <v>39.53494885973472</v>
      </c>
      <c r="K10" s="159">
        <v>71.50961677690695</v>
      </c>
      <c r="L10" s="47">
        <v>0.1279180271524316</v>
      </c>
      <c r="O10" s="256"/>
    </row>
    <row r="11" spans="1:15" ht="12.75" customHeight="1">
      <c r="A11" s="25" t="s">
        <v>106</v>
      </c>
      <c r="B11" s="26" t="s">
        <v>4</v>
      </c>
      <c r="C11" s="21">
        <v>7.688</v>
      </c>
      <c r="D11" s="201">
        <v>53.40298134229866</v>
      </c>
      <c r="E11" s="34">
        <v>-0.2996966688224738</v>
      </c>
      <c r="F11" s="21">
        <v>2.8575</v>
      </c>
      <c r="G11" s="201">
        <v>19.848987927369723</v>
      </c>
      <c r="H11" s="34">
        <v>0.02917341977309551</v>
      </c>
      <c r="I11" s="21">
        <v>4.8305</v>
      </c>
      <c r="J11" s="201">
        <v>33.55399341492894</v>
      </c>
      <c r="K11" s="158">
        <v>62.83168574401665</v>
      </c>
      <c r="L11" s="46">
        <v>-0.41102955520873974</v>
      </c>
      <c r="O11" s="256"/>
    </row>
    <row r="12" spans="1:15" ht="12.75" customHeight="1">
      <c r="A12" s="27" t="s">
        <v>107</v>
      </c>
      <c r="B12" s="28" t="s">
        <v>5</v>
      </c>
      <c r="C12" s="23">
        <v>84.051372</v>
      </c>
      <c r="D12" s="202">
        <v>76.57037025565249</v>
      </c>
      <c r="E12" s="35">
        <v>0.04175326008913194</v>
      </c>
      <c r="F12" s="23">
        <v>53.681602</v>
      </c>
      <c r="G12" s="202">
        <v>48.90366502353555</v>
      </c>
      <c r="H12" s="35">
        <v>-0.003289492129136984</v>
      </c>
      <c r="I12" s="23">
        <v>30.36977</v>
      </c>
      <c r="J12" s="202">
        <v>27.666705232116943</v>
      </c>
      <c r="K12" s="159">
        <v>36.13239055752713</v>
      </c>
      <c r="L12" s="47">
        <v>0.13219322811349898</v>
      </c>
      <c r="O12" s="256"/>
    </row>
    <row r="13" spans="1:15" ht="12.75" customHeight="1">
      <c r="A13" s="25" t="s">
        <v>108</v>
      </c>
      <c r="B13" s="26" t="s">
        <v>6</v>
      </c>
      <c r="C13" s="21">
        <v>16.468818</v>
      </c>
      <c r="D13" s="201">
        <v>50.3522710595832</v>
      </c>
      <c r="E13" s="34">
        <v>0.09028975321536081</v>
      </c>
      <c r="F13" s="21">
        <v>7.234017</v>
      </c>
      <c r="G13" s="201">
        <v>22.11750623715879</v>
      </c>
      <c r="H13" s="34">
        <v>0.03004098795991128</v>
      </c>
      <c r="I13" s="21">
        <v>9.234801</v>
      </c>
      <c r="J13" s="201">
        <v>28.23476482242442</v>
      </c>
      <c r="K13" s="158">
        <v>56.07446144586697</v>
      </c>
      <c r="L13" s="46">
        <v>0.14264458817756198</v>
      </c>
      <c r="O13" s="256"/>
    </row>
    <row r="14" spans="1:15" ht="12.75" customHeight="1">
      <c r="A14" s="27" t="s">
        <v>109</v>
      </c>
      <c r="B14" s="28" t="s">
        <v>86</v>
      </c>
      <c r="C14" s="23">
        <v>16.987163000000002</v>
      </c>
      <c r="D14" s="202">
        <v>58.2805998517868</v>
      </c>
      <c r="E14" s="35">
        <v>0.1495957031100641</v>
      </c>
      <c r="F14" s="23">
        <v>6.692059</v>
      </c>
      <c r="G14" s="202">
        <v>22.959526129439535</v>
      </c>
      <c r="H14" s="35">
        <v>0.02807043848845492</v>
      </c>
      <c r="I14" s="23">
        <v>10.295104</v>
      </c>
      <c r="J14" s="202">
        <v>35.32107372234726</v>
      </c>
      <c r="K14" s="159">
        <v>60.60519934965007</v>
      </c>
      <c r="L14" s="47">
        <v>0.24527977809447377</v>
      </c>
      <c r="O14" s="256"/>
    </row>
    <row r="15" spans="1:15" ht="12.75" customHeight="1">
      <c r="A15" s="25" t="s">
        <v>110</v>
      </c>
      <c r="B15" s="26" t="s">
        <v>7</v>
      </c>
      <c r="C15" s="21">
        <v>10.821</v>
      </c>
      <c r="D15" s="201">
        <v>68.51509472191267</v>
      </c>
      <c r="E15" s="34">
        <v>0.27560102132956743</v>
      </c>
      <c r="F15" s="21">
        <v>2.282</v>
      </c>
      <c r="G15" s="201">
        <v>14.448890689899706</v>
      </c>
      <c r="H15" s="34">
        <v>0.0008508548020664808</v>
      </c>
      <c r="I15" s="21">
        <v>8.539</v>
      </c>
      <c r="J15" s="201">
        <v>54.06620403201297</v>
      </c>
      <c r="K15" s="158">
        <v>78.91137602809351</v>
      </c>
      <c r="L15" s="46">
        <v>0.37659197162663216</v>
      </c>
      <c r="O15" s="256"/>
    </row>
    <row r="16" spans="1:15" ht="12.75" customHeight="1">
      <c r="A16" s="27" t="s">
        <v>111</v>
      </c>
      <c r="B16" s="28" t="s">
        <v>87</v>
      </c>
      <c r="C16" s="23">
        <v>11.525</v>
      </c>
      <c r="D16" s="202">
        <v>36.914138195002735</v>
      </c>
      <c r="E16" s="35">
        <v>-0.07482531859122665</v>
      </c>
      <c r="F16" s="23">
        <v>5.104</v>
      </c>
      <c r="G16" s="202">
        <v>16.347918555079737</v>
      </c>
      <c r="H16" s="35">
        <v>0.022026431718061845</v>
      </c>
      <c r="I16" s="23">
        <v>6.421</v>
      </c>
      <c r="J16" s="202">
        <v>20.566219639923002</v>
      </c>
      <c r="K16" s="159">
        <v>55.713665943600866</v>
      </c>
      <c r="L16" s="47">
        <v>-0.13963447127315742</v>
      </c>
      <c r="O16" s="256"/>
    </row>
    <row r="17" spans="1:15" ht="12.75" customHeight="1">
      <c r="A17" s="25" t="s">
        <v>112</v>
      </c>
      <c r="B17" s="26" t="s">
        <v>8</v>
      </c>
      <c r="C17" s="21">
        <v>30.212359</v>
      </c>
      <c r="D17" s="201">
        <v>81.76485441254874</v>
      </c>
      <c r="E17" s="34">
        <v>0.14289856543950918</v>
      </c>
      <c r="F17" s="21">
        <v>16.662359</v>
      </c>
      <c r="G17" s="201">
        <v>45.09397487977093</v>
      </c>
      <c r="H17" s="34">
        <v>0.062321451978902376</v>
      </c>
      <c r="I17" s="21">
        <v>13.55</v>
      </c>
      <c r="J17" s="201">
        <v>36.67087953277781</v>
      </c>
      <c r="K17" s="158">
        <v>44.84919565532768</v>
      </c>
      <c r="L17" s="46">
        <v>0.2604651162790699</v>
      </c>
      <c r="O17" s="256"/>
    </row>
    <row r="18" spans="1:15" ht="12.75" customHeight="1">
      <c r="A18" s="27" t="s">
        <v>113</v>
      </c>
      <c r="B18" s="28" t="s">
        <v>9</v>
      </c>
      <c r="C18" s="23">
        <v>8.523641999999999</v>
      </c>
      <c r="D18" s="202">
        <v>29.656011996506813</v>
      </c>
      <c r="E18" s="35">
        <v>0.25768408788694863</v>
      </c>
      <c r="F18" s="23">
        <v>5.613642</v>
      </c>
      <c r="G18" s="202">
        <v>19.531349920150863</v>
      </c>
      <c r="H18" s="35">
        <v>0.03054567697620736</v>
      </c>
      <c r="I18" s="23">
        <v>2.91</v>
      </c>
      <c r="J18" s="202">
        <v>10.124662076355957</v>
      </c>
      <c r="K18" s="159">
        <v>34.14033578604076</v>
      </c>
      <c r="L18" s="47" t="s">
        <v>379</v>
      </c>
      <c r="O18" s="256"/>
    </row>
    <row r="19" spans="1:15" ht="12.75" customHeight="1">
      <c r="A19" s="25" t="s">
        <v>114</v>
      </c>
      <c r="B19" s="26" t="s">
        <v>10</v>
      </c>
      <c r="C19" s="21">
        <v>210.679635</v>
      </c>
      <c r="D19" s="201">
        <v>105.07371830838402</v>
      </c>
      <c r="E19" s="34">
        <v>0.005783023706095847</v>
      </c>
      <c r="F19" s="21">
        <v>99.5915</v>
      </c>
      <c r="G19" s="201">
        <v>49.66996082421268</v>
      </c>
      <c r="H19" s="34">
        <v>0.01098371223080008</v>
      </c>
      <c r="I19" s="21">
        <v>111.088135</v>
      </c>
      <c r="J19" s="201">
        <v>55.40375748417134</v>
      </c>
      <c r="K19" s="158">
        <v>52.728463764426024</v>
      </c>
      <c r="L19" s="46">
        <v>0.0011658383935835293</v>
      </c>
      <c r="O19" s="256"/>
    </row>
    <row r="20" spans="1:15" ht="12.75" customHeight="1">
      <c r="A20" s="27" t="s">
        <v>115</v>
      </c>
      <c r="B20" s="28" t="s">
        <v>11</v>
      </c>
      <c r="C20" s="23">
        <v>27.640244</v>
      </c>
      <c r="D20" s="202">
        <v>39.382767484141596</v>
      </c>
      <c r="E20" s="35">
        <v>0.0011739058857747064</v>
      </c>
      <c r="F20" s="23">
        <v>14.824053</v>
      </c>
      <c r="G20" s="202">
        <v>21.12181905744362</v>
      </c>
      <c r="H20" s="35">
        <v>0.03336335216184705</v>
      </c>
      <c r="I20" s="23">
        <v>12.816191</v>
      </c>
      <c r="J20" s="202">
        <v>18.260948426697976</v>
      </c>
      <c r="K20" s="159">
        <v>46.367864914651264</v>
      </c>
      <c r="L20" s="47">
        <v>-0.03364422742982909</v>
      </c>
      <c r="O20" s="256"/>
    </row>
    <row r="21" spans="1:15" ht="12.75" customHeight="1">
      <c r="A21" s="25" t="s">
        <v>116</v>
      </c>
      <c r="B21" s="26" t="s">
        <v>12</v>
      </c>
      <c r="C21" s="21">
        <v>10.448</v>
      </c>
      <c r="D21" s="201">
        <v>68.08155711800238</v>
      </c>
      <c r="E21" s="34">
        <v>-0.07843612869081995</v>
      </c>
      <c r="F21" s="21">
        <v>9.096</v>
      </c>
      <c r="G21" s="201">
        <v>59.271615959547255</v>
      </c>
      <c r="H21" s="34">
        <v>0.004611094237512825</v>
      </c>
      <c r="I21" s="21">
        <v>1.352</v>
      </c>
      <c r="J21" s="201">
        <v>8.809941158455132</v>
      </c>
      <c r="K21" s="158">
        <v>12.940275650842267</v>
      </c>
      <c r="L21" s="46">
        <v>-0.40779675865089793</v>
      </c>
      <c r="O21" s="256"/>
    </row>
    <row r="22" spans="1:15" ht="12.75" customHeight="1">
      <c r="A22" s="27" t="s">
        <v>117</v>
      </c>
      <c r="B22" s="28" t="s">
        <v>13</v>
      </c>
      <c r="C22" s="23">
        <v>26.723730000000003</v>
      </c>
      <c r="D22" s="202">
        <v>73.045392796521</v>
      </c>
      <c r="E22" s="35">
        <v>0.04075587275139303</v>
      </c>
      <c r="F22" s="23">
        <v>19.963211</v>
      </c>
      <c r="G22" s="202">
        <v>54.566506583281175</v>
      </c>
      <c r="H22" s="35">
        <v>0.01795623594225093</v>
      </c>
      <c r="I22" s="23">
        <v>6.760519</v>
      </c>
      <c r="J22" s="202">
        <v>18.478886213239818</v>
      </c>
      <c r="K22" s="159">
        <v>25.297812094344614</v>
      </c>
      <c r="L22" s="47">
        <v>0.1144639724425427</v>
      </c>
      <c r="O22" s="256"/>
    </row>
    <row r="23" spans="1:15" ht="12.75" customHeight="1">
      <c r="A23" s="25" t="s">
        <v>118</v>
      </c>
      <c r="B23" s="26" t="s">
        <v>88</v>
      </c>
      <c r="C23" s="21">
        <v>29.511145000000003</v>
      </c>
      <c r="D23" s="201">
        <v>45.79965484757579</v>
      </c>
      <c r="E23" s="34">
        <v>0.30848950613066295</v>
      </c>
      <c r="F23" s="21">
        <v>28.453444</v>
      </c>
      <c r="G23" s="201">
        <v>44.15816175295219</v>
      </c>
      <c r="H23" s="34" t="s">
        <v>379</v>
      </c>
      <c r="I23" s="21">
        <v>1.057701</v>
      </c>
      <c r="J23" s="201">
        <v>1.6414930946235993</v>
      </c>
      <c r="K23" s="158">
        <v>3.5840730679883817</v>
      </c>
      <c r="L23" s="46" t="s">
        <v>379</v>
      </c>
      <c r="O23" s="256"/>
    </row>
    <row r="24" spans="1:15" ht="12.75" customHeight="1">
      <c r="A24" s="27" t="s">
        <v>119</v>
      </c>
      <c r="B24" s="28" t="s">
        <v>89</v>
      </c>
      <c r="C24" s="23">
        <v>12.664375</v>
      </c>
      <c r="D24" s="202">
        <v>39.5808721035623</v>
      </c>
      <c r="E24" s="35">
        <v>-0.1625644184395686</v>
      </c>
      <c r="F24" s="23">
        <v>7.556375</v>
      </c>
      <c r="G24" s="202">
        <v>23.616476331564375</v>
      </c>
      <c r="H24" s="35">
        <v>0.02318670280771995</v>
      </c>
      <c r="I24" s="23">
        <v>5.108</v>
      </c>
      <c r="J24" s="202">
        <v>15.964395771997925</v>
      </c>
      <c r="K24" s="159">
        <v>40.33361298919212</v>
      </c>
      <c r="L24" s="47">
        <v>-0.3398526972018827</v>
      </c>
      <c r="O24" s="256"/>
    </row>
    <row r="25" spans="1:15" ht="12.75" customHeight="1">
      <c r="A25" s="25" t="s">
        <v>120</v>
      </c>
      <c r="B25" s="26" t="s">
        <v>90</v>
      </c>
      <c r="C25" s="21">
        <v>9.393613</v>
      </c>
      <c r="D25" s="201">
        <v>37.39867821240171</v>
      </c>
      <c r="E25" s="34">
        <v>0.042154177275576465</v>
      </c>
      <c r="F25" s="21">
        <v>4.717613</v>
      </c>
      <c r="G25" s="201">
        <v>18.782175773862846</v>
      </c>
      <c r="H25" s="34">
        <v>-0.01504013863225917</v>
      </c>
      <c r="I25" s="21">
        <v>4.676</v>
      </c>
      <c r="J25" s="201">
        <v>18.616502438538866</v>
      </c>
      <c r="K25" s="158">
        <v>49.77850375569017</v>
      </c>
      <c r="L25" s="46">
        <v>0.10700757575757569</v>
      </c>
      <c r="O25" s="256"/>
    </row>
    <row r="26" spans="1:15" ht="12.75" customHeight="1">
      <c r="A26" s="27" t="s">
        <v>225</v>
      </c>
      <c r="B26" s="28" t="s">
        <v>393</v>
      </c>
      <c r="C26" s="23">
        <v>0</v>
      </c>
      <c r="D26" s="202">
        <v>0</v>
      </c>
      <c r="E26" s="174" t="s">
        <v>380</v>
      </c>
      <c r="F26" s="23">
        <v>0</v>
      </c>
      <c r="G26" s="202">
        <v>0</v>
      </c>
      <c r="H26" s="174" t="s">
        <v>380</v>
      </c>
      <c r="I26" s="23">
        <v>0</v>
      </c>
      <c r="J26" s="202">
        <v>0</v>
      </c>
      <c r="K26" s="358" t="s">
        <v>380</v>
      </c>
      <c r="L26" s="175" t="s">
        <v>380</v>
      </c>
      <c r="O26" s="256"/>
    </row>
    <row r="27" spans="1:15" ht="12.75" customHeight="1">
      <c r="A27" s="25" t="s">
        <v>226</v>
      </c>
      <c r="B27" s="26" t="s">
        <v>394</v>
      </c>
      <c r="C27" s="21">
        <v>0</v>
      </c>
      <c r="D27" s="201">
        <v>0</v>
      </c>
      <c r="E27" s="129" t="s">
        <v>380</v>
      </c>
      <c r="F27" s="21">
        <v>0</v>
      </c>
      <c r="G27" s="201">
        <v>0</v>
      </c>
      <c r="H27" s="129" t="s">
        <v>380</v>
      </c>
      <c r="I27" s="21">
        <v>0</v>
      </c>
      <c r="J27" s="201">
        <v>0</v>
      </c>
      <c r="K27" s="357" t="s">
        <v>380</v>
      </c>
      <c r="L27" s="243" t="s">
        <v>380</v>
      </c>
      <c r="O27" s="256"/>
    </row>
    <row r="28" spans="1:15" ht="12.75" customHeight="1">
      <c r="A28" s="27" t="s">
        <v>121</v>
      </c>
      <c r="B28" s="28" t="s">
        <v>16</v>
      </c>
      <c r="C28" s="23">
        <v>36.47886</v>
      </c>
      <c r="D28" s="202">
        <v>67.54118696977216</v>
      </c>
      <c r="E28" s="35">
        <v>0.11623735472855112</v>
      </c>
      <c r="F28" s="23">
        <v>26.75786</v>
      </c>
      <c r="G28" s="202">
        <v>49.542601527870865</v>
      </c>
      <c r="H28" s="35">
        <v>0.03691736549222635</v>
      </c>
      <c r="I28" s="23">
        <v>9.721</v>
      </c>
      <c r="J28" s="202">
        <v>17.998585441901284</v>
      </c>
      <c r="K28" s="159">
        <v>26.648310829888878</v>
      </c>
      <c r="L28" s="47">
        <v>0.4139636363636363</v>
      </c>
      <c r="O28" s="256"/>
    </row>
    <row r="29" spans="1:15" ht="12.75" customHeight="1">
      <c r="A29" s="25" t="s">
        <v>122</v>
      </c>
      <c r="B29" s="26" t="s">
        <v>91</v>
      </c>
      <c r="C29" s="21">
        <v>50.642678000000004</v>
      </c>
      <c r="D29" s="201">
        <v>82.34943322714982</v>
      </c>
      <c r="E29" s="34">
        <v>0.06619890295113473</v>
      </c>
      <c r="F29" s="21">
        <v>28.640678</v>
      </c>
      <c r="G29" s="201">
        <v>46.57225276556857</v>
      </c>
      <c r="H29" s="34">
        <v>0.04579693426628095</v>
      </c>
      <c r="I29" s="21">
        <v>22.002</v>
      </c>
      <c r="J29" s="201">
        <v>35.77718046158124</v>
      </c>
      <c r="K29" s="158">
        <v>43.44556976232575</v>
      </c>
      <c r="L29" s="46">
        <v>0.0939803831347823</v>
      </c>
      <c r="O29" s="256"/>
    </row>
    <row r="30" spans="1:15" ht="12.75" customHeight="1">
      <c r="A30" s="27" t="s">
        <v>123</v>
      </c>
      <c r="B30" s="28" t="s">
        <v>17</v>
      </c>
      <c r="C30" s="23">
        <v>9.375074999999999</v>
      </c>
      <c r="D30" s="202">
        <v>73.50521000760526</v>
      </c>
      <c r="E30" s="35">
        <v>-0.12240174488539846</v>
      </c>
      <c r="F30" s="23">
        <v>6.668875</v>
      </c>
      <c r="G30" s="202">
        <v>52.28726782340073</v>
      </c>
      <c r="H30" s="35">
        <v>0.03640058122819423</v>
      </c>
      <c r="I30" s="23">
        <v>2.7062</v>
      </c>
      <c r="J30" s="202">
        <v>21.217942184204542</v>
      </c>
      <c r="K30" s="159">
        <v>28.865902406114085</v>
      </c>
      <c r="L30" s="47">
        <v>-0.36294726930320154</v>
      </c>
      <c r="O30" s="256"/>
    </row>
    <row r="31" spans="1:15" ht="12.75" customHeight="1">
      <c r="A31" s="25" t="s">
        <v>124</v>
      </c>
      <c r="B31" s="26" t="s">
        <v>92</v>
      </c>
      <c r="C31" s="21">
        <v>26.439814</v>
      </c>
      <c r="D31" s="201">
        <v>61.7943244178111</v>
      </c>
      <c r="E31" s="34">
        <v>0.10491607112984846</v>
      </c>
      <c r="F31" s="21">
        <v>18.160655</v>
      </c>
      <c r="G31" s="201">
        <v>42.444527284115665</v>
      </c>
      <c r="H31" s="34">
        <v>0.027965191953971846</v>
      </c>
      <c r="I31" s="21">
        <v>8.279159</v>
      </c>
      <c r="J31" s="201">
        <v>19.34979713369544</v>
      </c>
      <c r="K31" s="158">
        <v>31.31322709002416</v>
      </c>
      <c r="L31" s="46">
        <v>0.32199057714582624</v>
      </c>
      <c r="O31" s="256"/>
    </row>
    <row r="32" spans="1:15" ht="12.75" customHeight="1">
      <c r="A32" s="27" t="s">
        <v>125</v>
      </c>
      <c r="B32" s="28" t="s">
        <v>18</v>
      </c>
      <c r="C32" s="23">
        <v>34.519446</v>
      </c>
      <c r="D32" s="202">
        <v>63.469097849149996</v>
      </c>
      <c r="E32" s="35">
        <v>-0.030857520124487947</v>
      </c>
      <c r="F32" s="23">
        <v>10.682446</v>
      </c>
      <c r="G32" s="202">
        <v>19.641254104780852</v>
      </c>
      <c r="H32" s="35">
        <v>0.0456024961860888</v>
      </c>
      <c r="I32" s="23">
        <v>23.837</v>
      </c>
      <c r="J32" s="202">
        <v>43.82784374436914</v>
      </c>
      <c r="K32" s="159">
        <v>69.0538312810698</v>
      </c>
      <c r="L32" s="47">
        <v>-0.06160932210062209</v>
      </c>
      <c r="O32" s="256"/>
    </row>
    <row r="33" spans="1:15" ht="12.75" customHeight="1">
      <c r="A33" s="25" t="s">
        <v>126</v>
      </c>
      <c r="B33" s="26" t="s">
        <v>93</v>
      </c>
      <c r="C33" s="21">
        <v>33.176373</v>
      </c>
      <c r="D33" s="201">
        <v>65.97313657216377</v>
      </c>
      <c r="E33" s="34">
        <v>-0.06695167968746052</v>
      </c>
      <c r="F33" s="21">
        <v>9.48368</v>
      </c>
      <c r="G33" s="201">
        <v>18.85884619897112</v>
      </c>
      <c r="H33" s="34">
        <v>0.015325900206069498</v>
      </c>
      <c r="I33" s="21">
        <v>23.692693</v>
      </c>
      <c r="J33" s="201">
        <v>47.11429037319265</v>
      </c>
      <c r="K33" s="158">
        <v>71.41435563194325</v>
      </c>
      <c r="L33" s="46">
        <v>-0.0962659542995229</v>
      </c>
      <c r="O33" s="256"/>
    </row>
    <row r="34" spans="1:15" ht="12.75" customHeight="1">
      <c r="A34" s="27" t="s">
        <v>127</v>
      </c>
      <c r="B34" s="28" t="s">
        <v>19</v>
      </c>
      <c r="C34" s="23">
        <v>47.418185</v>
      </c>
      <c r="D34" s="202">
        <v>78.34958105658669</v>
      </c>
      <c r="E34" s="35">
        <v>0.09320370143155232</v>
      </c>
      <c r="F34" s="23">
        <v>10.955</v>
      </c>
      <c r="G34" s="202">
        <v>18.10106524479811</v>
      </c>
      <c r="H34" s="35">
        <v>-0.02248594628357281</v>
      </c>
      <c r="I34" s="23">
        <v>36.463185</v>
      </c>
      <c r="J34" s="202">
        <v>60.24851581178858</v>
      </c>
      <c r="K34" s="159">
        <v>76.89704909624862</v>
      </c>
      <c r="L34" s="47">
        <v>0.13350823978562354</v>
      </c>
      <c r="O34" s="256"/>
    </row>
    <row r="35" spans="1:15" ht="12.75" customHeight="1">
      <c r="A35" s="25" t="s">
        <v>128</v>
      </c>
      <c r="B35" s="26" t="s">
        <v>20</v>
      </c>
      <c r="C35" s="21">
        <v>28.250700000000002</v>
      </c>
      <c r="D35" s="201">
        <v>63.93933495686183</v>
      </c>
      <c r="E35" s="34">
        <v>-0.05460629410466089</v>
      </c>
      <c r="F35" s="21">
        <v>21.3837</v>
      </c>
      <c r="G35" s="201">
        <v>48.39736915959768</v>
      </c>
      <c r="H35" s="34">
        <v>-0.023381579587365642</v>
      </c>
      <c r="I35" s="21">
        <v>6.867</v>
      </c>
      <c r="J35" s="201">
        <v>15.541965797264144</v>
      </c>
      <c r="K35" s="158">
        <v>24.307362295447547</v>
      </c>
      <c r="L35" s="46">
        <v>-0.14020806288763887</v>
      </c>
      <c r="O35" s="256"/>
    </row>
    <row r="36" spans="1:15" ht="12.75" customHeight="1">
      <c r="A36" s="27" t="s">
        <v>129</v>
      </c>
      <c r="B36" s="28" t="s">
        <v>21</v>
      </c>
      <c r="C36" s="23">
        <v>56.100625</v>
      </c>
      <c r="D36" s="202">
        <v>60.21247468367337</v>
      </c>
      <c r="E36" s="35">
        <v>-0.014493304303194288</v>
      </c>
      <c r="F36" s="23">
        <v>32.740375</v>
      </c>
      <c r="G36" s="202">
        <v>35.14005415842466</v>
      </c>
      <c r="H36" s="35">
        <v>0.029455808034159814</v>
      </c>
      <c r="I36" s="23">
        <v>23.36025</v>
      </c>
      <c r="J36" s="202">
        <v>25.07242052524871</v>
      </c>
      <c r="K36" s="159">
        <v>41.63991042880538</v>
      </c>
      <c r="L36" s="47">
        <v>-0.07013114473631998</v>
      </c>
      <c r="O36" s="256"/>
    </row>
    <row r="37" spans="1:15" ht="12.75" customHeight="1">
      <c r="A37" s="25" t="s">
        <v>130</v>
      </c>
      <c r="B37" s="26" t="s">
        <v>22</v>
      </c>
      <c r="C37" s="21">
        <v>44.619089</v>
      </c>
      <c r="D37" s="201">
        <v>60.71260390544315</v>
      </c>
      <c r="E37" s="34">
        <v>-0.15868437875218722</v>
      </c>
      <c r="F37" s="21">
        <v>14.67828</v>
      </c>
      <c r="G37" s="201">
        <v>19.972541341065664</v>
      </c>
      <c r="H37" s="34">
        <v>-0.006359435543316638</v>
      </c>
      <c r="I37" s="21">
        <v>29.940809</v>
      </c>
      <c r="J37" s="201">
        <v>40.740062564377496</v>
      </c>
      <c r="K37" s="158">
        <v>67.10313830029116</v>
      </c>
      <c r="L37" s="46">
        <v>-0.2174930734065751</v>
      </c>
      <c r="O37" s="256"/>
    </row>
    <row r="38" spans="1:15" ht="12.75" customHeight="1">
      <c r="A38" s="27" t="s">
        <v>131</v>
      </c>
      <c r="B38" s="28" t="s">
        <v>23</v>
      </c>
      <c r="C38" s="23">
        <v>51.323494999999994</v>
      </c>
      <c r="D38" s="202">
        <v>39.90785350491815</v>
      </c>
      <c r="E38" s="35">
        <v>-0.19926300080469217</v>
      </c>
      <c r="F38" s="23">
        <v>21.12447</v>
      </c>
      <c r="G38" s="202">
        <v>16.42585436025038</v>
      </c>
      <c r="H38" s="35">
        <v>0.028755722216811108</v>
      </c>
      <c r="I38" s="23">
        <v>30.199025</v>
      </c>
      <c r="J38" s="202">
        <v>23.481999144667782</v>
      </c>
      <c r="K38" s="159">
        <v>58.8405466151516</v>
      </c>
      <c r="L38" s="47">
        <v>-0.3067468041201047</v>
      </c>
      <c r="O38" s="256"/>
    </row>
    <row r="39" spans="1:15" ht="12.75" customHeight="1">
      <c r="A39" s="25" t="s">
        <v>132</v>
      </c>
      <c r="B39" s="26" t="s">
        <v>24</v>
      </c>
      <c r="C39" s="21">
        <v>10.34514</v>
      </c>
      <c r="D39" s="201">
        <v>52.74284578088435</v>
      </c>
      <c r="E39" s="34">
        <v>0.12211821813726353</v>
      </c>
      <c r="F39" s="21">
        <v>3.433915</v>
      </c>
      <c r="G39" s="201">
        <v>17.507201378586032</v>
      </c>
      <c r="H39" s="34">
        <v>-0.0018806034789711212</v>
      </c>
      <c r="I39" s="21">
        <v>6.911225</v>
      </c>
      <c r="J39" s="201">
        <v>35.23564440229832</v>
      </c>
      <c r="K39" s="158">
        <v>66.80649077731185</v>
      </c>
      <c r="L39" s="46">
        <v>0.19593899265795933</v>
      </c>
      <c r="O39" s="256"/>
    </row>
    <row r="40" spans="1:15" ht="12.75" customHeight="1">
      <c r="A40" s="27" t="s">
        <v>133</v>
      </c>
      <c r="B40" s="28" t="s">
        <v>25</v>
      </c>
      <c r="C40" s="23">
        <v>102.01380499999999</v>
      </c>
      <c r="D40" s="202">
        <v>68.27940770944215</v>
      </c>
      <c r="E40" s="35">
        <v>-0.021494830216022054</v>
      </c>
      <c r="F40" s="23">
        <v>56.550591</v>
      </c>
      <c r="G40" s="202">
        <v>37.85017977810857</v>
      </c>
      <c r="H40" s="35">
        <v>-0.01181315659786164</v>
      </c>
      <c r="I40" s="23">
        <v>45.463214</v>
      </c>
      <c r="J40" s="202">
        <v>30.429227931333596</v>
      </c>
      <c r="K40" s="159">
        <v>44.56574676339149</v>
      </c>
      <c r="L40" s="47">
        <v>-0.033276066183799635</v>
      </c>
      <c r="O40" s="256"/>
    </row>
    <row r="41" spans="1:15" ht="12.75" customHeight="1">
      <c r="A41" s="25" t="s">
        <v>134</v>
      </c>
      <c r="B41" s="26" t="s">
        <v>26</v>
      </c>
      <c r="C41" s="21">
        <v>68.928654</v>
      </c>
      <c r="D41" s="201">
        <v>63.77422945292615</v>
      </c>
      <c r="E41" s="34">
        <v>-0.2400917935884963</v>
      </c>
      <c r="F41" s="21">
        <v>40.464654</v>
      </c>
      <c r="G41" s="201">
        <v>37.43874251380661</v>
      </c>
      <c r="H41" s="34">
        <v>-0.10785429395395185</v>
      </c>
      <c r="I41" s="21">
        <v>28.464</v>
      </c>
      <c r="J41" s="201">
        <v>26.33548693911954</v>
      </c>
      <c r="K41" s="158">
        <v>41.2948728115306</v>
      </c>
      <c r="L41" s="46">
        <v>-0.37234840132304303</v>
      </c>
      <c r="O41" s="256"/>
    </row>
    <row r="42" spans="1:15" ht="12.75" customHeight="1">
      <c r="A42" s="27" t="s">
        <v>135</v>
      </c>
      <c r="B42" s="28" t="s">
        <v>27</v>
      </c>
      <c r="C42" s="23">
        <v>69.803798</v>
      </c>
      <c r="D42" s="202">
        <v>68.15139917558868</v>
      </c>
      <c r="E42" s="35">
        <v>0.09250237011596996</v>
      </c>
      <c r="F42" s="23">
        <v>43.199366</v>
      </c>
      <c r="G42" s="202">
        <v>42.176748554546464</v>
      </c>
      <c r="H42" s="35">
        <v>0.04704244100974453</v>
      </c>
      <c r="I42" s="23">
        <v>26.604432</v>
      </c>
      <c r="J42" s="202">
        <v>25.974650621042212</v>
      </c>
      <c r="K42" s="159">
        <v>38.11315825537172</v>
      </c>
      <c r="L42" s="47">
        <v>0.17536538827801906</v>
      </c>
      <c r="O42" s="256"/>
    </row>
    <row r="43" spans="1:15" ht="12.75" customHeight="1">
      <c r="A43" s="25" t="s">
        <v>136</v>
      </c>
      <c r="B43" s="26" t="s">
        <v>28</v>
      </c>
      <c r="C43" s="21">
        <v>18.846904000000002</v>
      </c>
      <c r="D43" s="201">
        <v>79.40352887645564</v>
      </c>
      <c r="E43" s="34">
        <v>0.21943686278001207</v>
      </c>
      <c r="F43" s="21">
        <v>9.132904</v>
      </c>
      <c r="G43" s="201">
        <v>38.477662245740575</v>
      </c>
      <c r="H43" s="34">
        <v>0.006024091076925364</v>
      </c>
      <c r="I43" s="21">
        <v>9.714</v>
      </c>
      <c r="J43" s="201">
        <v>40.92586663071504</v>
      </c>
      <c r="K43" s="158">
        <v>51.54162190246206</v>
      </c>
      <c r="L43" s="46">
        <v>0.5232390390767108</v>
      </c>
      <c r="O43" s="256"/>
    </row>
    <row r="44" spans="1:15" ht="12.75" customHeight="1">
      <c r="A44" s="27" t="s">
        <v>137</v>
      </c>
      <c r="B44" s="28" t="s">
        <v>29</v>
      </c>
      <c r="C44" s="23">
        <v>36.168976</v>
      </c>
      <c r="D44" s="202">
        <v>59.38159955606196</v>
      </c>
      <c r="E44" s="35">
        <v>-0.050262717321245876</v>
      </c>
      <c r="F44" s="23">
        <v>26.53934</v>
      </c>
      <c r="G44" s="202">
        <v>43.571829635491405</v>
      </c>
      <c r="H44" s="35">
        <v>0.023973260900792326</v>
      </c>
      <c r="I44" s="23">
        <v>9.629636</v>
      </c>
      <c r="J44" s="202">
        <v>15.809769920570552</v>
      </c>
      <c r="K44" s="159">
        <v>26.62402164772373</v>
      </c>
      <c r="L44" s="47">
        <v>-0.20842354673029984</v>
      </c>
      <c r="O44" s="256"/>
    </row>
    <row r="45" spans="1:15" ht="12.75" customHeight="1">
      <c r="A45" s="25" t="s">
        <v>138</v>
      </c>
      <c r="B45" s="26" t="s">
        <v>30</v>
      </c>
      <c r="C45" s="21">
        <v>98.36779899999999</v>
      </c>
      <c r="D45" s="201">
        <v>79.12658687066128</v>
      </c>
      <c r="E45" s="34">
        <v>-0.07234250405417197</v>
      </c>
      <c r="F45" s="21">
        <v>27.175914</v>
      </c>
      <c r="G45" s="201">
        <v>21.860175197277925</v>
      </c>
      <c r="H45" s="34">
        <v>-0.028873904330555034</v>
      </c>
      <c r="I45" s="21">
        <v>71.191885</v>
      </c>
      <c r="J45" s="201">
        <v>57.26641167338337</v>
      </c>
      <c r="K45" s="158">
        <v>72.37316044857323</v>
      </c>
      <c r="L45" s="46">
        <v>-0.08792666596724541</v>
      </c>
      <c r="O45" s="256"/>
    </row>
    <row r="46" spans="1:15" ht="12.75" customHeight="1">
      <c r="A46" s="27" t="s">
        <v>139</v>
      </c>
      <c r="B46" s="28" t="s">
        <v>94</v>
      </c>
      <c r="C46" s="23">
        <v>24.088</v>
      </c>
      <c r="D46" s="202">
        <v>88.66966060516822</v>
      </c>
      <c r="E46" s="35">
        <v>-0.008695723745128503</v>
      </c>
      <c r="F46" s="23">
        <v>14.578</v>
      </c>
      <c r="G46" s="202">
        <v>53.66266656850475</v>
      </c>
      <c r="H46" s="35">
        <v>0.08877984659392202</v>
      </c>
      <c r="I46" s="23">
        <v>9.51</v>
      </c>
      <c r="J46" s="202">
        <v>35.00699403666348</v>
      </c>
      <c r="K46" s="159">
        <v>39.48023912321488</v>
      </c>
      <c r="L46" s="47">
        <v>-0.12832263978001834</v>
      </c>
      <c r="O46" s="256"/>
    </row>
    <row r="47" spans="1:15" ht="12.75" customHeight="1">
      <c r="A47" s="25" t="s">
        <v>140</v>
      </c>
      <c r="B47" s="26" t="s">
        <v>31</v>
      </c>
      <c r="C47" s="21">
        <v>42.695492</v>
      </c>
      <c r="D47" s="201">
        <v>106.32353658961755</v>
      </c>
      <c r="E47" s="34" t="s">
        <v>379</v>
      </c>
      <c r="F47" s="21">
        <v>17.177574</v>
      </c>
      <c r="G47" s="201">
        <v>42.77689123970894</v>
      </c>
      <c r="H47" s="34">
        <v>0.011611262625578656</v>
      </c>
      <c r="I47" s="21">
        <v>25.517918</v>
      </c>
      <c r="J47" s="201">
        <v>63.54664534990861</v>
      </c>
      <c r="K47" s="158">
        <v>59.767241937392356</v>
      </c>
      <c r="L47" s="46" t="s">
        <v>379</v>
      </c>
      <c r="O47" s="256"/>
    </row>
    <row r="48" spans="1:15" ht="12.75" customHeight="1">
      <c r="A48" s="27" t="s">
        <v>141</v>
      </c>
      <c r="B48" s="28" t="s">
        <v>32</v>
      </c>
      <c r="C48" s="23">
        <v>10.640564999999999</v>
      </c>
      <c r="D48" s="202">
        <v>31.123228571010713</v>
      </c>
      <c r="E48" s="35">
        <v>-0.1540273751427802</v>
      </c>
      <c r="F48" s="23">
        <v>5.968508</v>
      </c>
      <c r="G48" s="202">
        <v>17.45764803954546</v>
      </c>
      <c r="H48" s="35">
        <v>-0.012239704782782468</v>
      </c>
      <c r="I48" s="23">
        <v>4.672057</v>
      </c>
      <c r="J48" s="202">
        <v>13.66558053146526</v>
      </c>
      <c r="K48" s="159">
        <v>43.9079785706868</v>
      </c>
      <c r="L48" s="47">
        <v>-0.2851198564871139</v>
      </c>
      <c r="O48" s="256"/>
    </row>
    <row r="49" spans="1:15" ht="12.75" customHeight="1">
      <c r="A49" s="25" t="s">
        <v>142</v>
      </c>
      <c r="B49" s="26" t="s">
        <v>33</v>
      </c>
      <c r="C49" s="21">
        <v>26.279446</v>
      </c>
      <c r="D49" s="201">
        <v>34.279177699803036</v>
      </c>
      <c r="E49" s="34">
        <v>0.05702313565927053</v>
      </c>
      <c r="F49" s="21">
        <v>13.502994</v>
      </c>
      <c r="G49" s="201">
        <v>17.613443251633775</v>
      </c>
      <c r="H49" s="34">
        <v>0.025291600410815462</v>
      </c>
      <c r="I49" s="21">
        <v>12.776452</v>
      </c>
      <c r="J49" s="201">
        <v>16.66573444816926</v>
      </c>
      <c r="K49" s="158">
        <v>48.617661118122506</v>
      </c>
      <c r="L49" s="46">
        <v>0.09276611176422533</v>
      </c>
      <c r="O49" s="256"/>
    </row>
    <row r="50" spans="1:15" ht="12.75" customHeight="1">
      <c r="A50" s="27" t="s">
        <v>143</v>
      </c>
      <c r="B50" s="28" t="s">
        <v>34</v>
      </c>
      <c r="C50" s="23">
        <v>10.697299999999998</v>
      </c>
      <c r="D50" s="202">
        <v>45.94310207096779</v>
      </c>
      <c r="E50" s="35">
        <v>0.02041760494853828</v>
      </c>
      <c r="F50" s="23">
        <v>5.5523</v>
      </c>
      <c r="G50" s="202">
        <v>23.846193490753226</v>
      </c>
      <c r="H50" s="35">
        <v>0.006274923305586766</v>
      </c>
      <c r="I50" s="23">
        <v>5.145</v>
      </c>
      <c r="J50" s="202">
        <v>22.09690858021457</v>
      </c>
      <c r="K50" s="159">
        <v>48.096248586091825</v>
      </c>
      <c r="L50" s="47">
        <v>0.03613273776678638</v>
      </c>
      <c r="O50" s="256"/>
    </row>
    <row r="51" spans="1:15" ht="12.75" customHeight="1">
      <c r="A51" s="25" t="s">
        <v>144</v>
      </c>
      <c r="B51" s="26" t="s">
        <v>35</v>
      </c>
      <c r="C51" s="21">
        <v>75.13855000000001</v>
      </c>
      <c r="D51" s="201">
        <v>56.388140101041344</v>
      </c>
      <c r="E51" s="34">
        <v>-0.04523469013684511</v>
      </c>
      <c r="F51" s="21">
        <v>35.78855</v>
      </c>
      <c r="G51" s="201">
        <v>26.857715133085783</v>
      </c>
      <c r="H51" s="34">
        <v>0.008172187799749153</v>
      </c>
      <c r="I51" s="21">
        <v>39.35</v>
      </c>
      <c r="J51" s="201">
        <v>29.53042496795555</v>
      </c>
      <c r="K51" s="158">
        <v>52.36992196415821</v>
      </c>
      <c r="L51" s="46">
        <v>-0.08912037037037035</v>
      </c>
      <c r="O51" s="256"/>
    </row>
    <row r="52" spans="1:15" ht="12.75" customHeight="1">
      <c r="A52" s="27" t="s">
        <v>145</v>
      </c>
      <c r="B52" s="28" t="s">
        <v>95</v>
      </c>
      <c r="C52" s="23">
        <v>62.952235</v>
      </c>
      <c r="D52" s="202">
        <v>92.80103986543958</v>
      </c>
      <c r="E52" s="35">
        <v>0.02912473261689419</v>
      </c>
      <c r="F52" s="23">
        <v>37.920894</v>
      </c>
      <c r="G52" s="202">
        <v>55.90108748048594</v>
      </c>
      <c r="H52" s="35">
        <v>0.10297654705974679</v>
      </c>
      <c r="I52" s="23">
        <v>25.031341</v>
      </c>
      <c r="J52" s="202">
        <v>36.89995238495364</v>
      </c>
      <c r="K52" s="159">
        <v>39.762434169334895</v>
      </c>
      <c r="L52" s="47">
        <v>-0.06565126105313035</v>
      </c>
      <c r="O52" s="256"/>
    </row>
    <row r="53" spans="1:15" ht="12.75" customHeight="1">
      <c r="A53" s="25" t="s">
        <v>146</v>
      </c>
      <c r="B53" s="26" t="s">
        <v>36</v>
      </c>
      <c r="C53" s="21">
        <v>18.28037</v>
      </c>
      <c r="D53" s="201">
        <v>100.74993248568421</v>
      </c>
      <c r="E53" s="34">
        <v>0.10021259312271513</v>
      </c>
      <c r="F53" s="21">
        <v>8.926329</v>
      </c>
      <c r="G53" s="201">
        <v>49.196326118946445</v>
      </c>
      <c r="H53" s="34">
        <v>0.10313008731411344</v>
      </c>
      <c r="I53" s="21">
        <v>9.354041</v>
      </c>
      <c r="J53" s="201">
        <v>51.55360636673776</v>
      </c>
      <c r="K53" s="158">
        <v>51.169866911884164</v>
      </c>
      <c r="L53" s="46">
        <v>0.09744285438074174</v>
      </c>
      <c r="O53" s="256"/>
    </row>
    <row r="54" spans="1:15" ht="12.75" customHeight="1">
      <c r="A54" s="27" t="s">
        <v>147</v>
      </c>
      <c r="B54" s="28" t="s">
        <v>37</v>
      </c>
      <c r="C54" s="23">
        <v>12.981545</v>
      </c>
      <c r="D54" s="202">
        <v>37.962951048828344</v>
      </c>
      <c r="E54" s="35">
        <v>-0.03986554096287054</v>
      </c>
      <c r="F54" s="23">
        <v>5.07245</v>
      </c>
      <c r="G54" s="202">
        <v>14.83376370436873</v>
      </c>
      <c r="H54" s="35">
        <v>0.06376084952390859</v>
      </c>
      <c r="I54" s="23">
        <v>7.909095</v>
      </c>
      <c r="J54" s="202">
        <v>23.12918734445962</v>
      </c>
      <c r="K54" s="159">
        <v>60.92568334508719</v>
      </c>
      <c r="L54" s="47">
        <v>-0.09632413203769541</v>
      </c>
      <c r="O54" s="256"/>
    </row>
    <row r="55" spans="1:15" ht="12.75" customHeight="1">
      <c r="A55" s="25" t="s">
        <v>148</v>
      </c>
      <c r="B55" s="26" t="s">
        <v>38</v>
      </c>
      <c r="C55" s="21">
        <v>4.527692</v>
      </c>
      <c r="D55" s="201">
        <v>55.641891559750285</v>
      </c>
      <c r="E55" s="34">
        <v>0.1576589153470811</v>
      </c>
      <c r="F55" s="21">
        <v>2.186498</v>
      </c>
      <c r="G55" s="201">
        <v>26.870397679791573</v>
      </c>
      <c r="H55" s="34">
        <v>-0.056799975843014106</v>
      </c>
      <c r="I55" s="21">
        <v>2.341194</v>
      </c>
      <c r="J55" s="201">
        <v>28.771493879958708</v>
      </c>
      <c r="K55" s="158">
        <v>51.708331750481264</v>
      </c>
      <c r="L55" s="46">
        <v>0.4697628108626626</v>
      </c>
      <c r="O55" s="256"/>
    </row>
    <row r="56" spans="1:15" ht="12.75" customHeight="1">
      <c r="A56" s="27" t="s">
        <v>149</v>
      </c>
      <c r="B56" s="28" t="s">
        <v>39</v>
      </c>
      <c r="C56" s="23">
        <v>44.12325</v>
      </c>
      <c r="D56" s="202">
        <v>54.21412510597516</v>
      </c>
      <c r="E56" s="35">
        <v>0.009277209454336965</v>
      </c>
      <c r="F56" s="23">
        <v>32.78</v>
      </c>
      <c r="G56" s="202">
        <v>40.27670266750218</v>
      </c>
      <c r="H56" s="35">
        <v>0.063974812554773</v>
      </c>
      <c r="I56" s="23">
        <v>11.34325</v>
      </c>
      <c r="J56" s="202">
        <v>13.937422438472975</v>
      </c>
      <c r="K56" s="159">
        <v>25.70810173774597</v>
      </c>
      <c r="L56" s="47">
        <v>-0.12126901977213456</v>
      </c>
      <c r="O56" s="256"/>
    </row>
    <row r="57" spans="1:15" ht="12.75" customHeight="1">
      <c r="A57" s="25" t="s">
        <v>150</v>
      </c>
      <c r="B57" s="26" t="s">
        <v>40</v>
      </c>
      <c r="C57" s="21">
        <v>35.942041</v>
      </c>
      <c r="D57" s="201">
        <v>69.38443822838423</v>
      </c>
      <c r="E57" s="34">
        <v>0.039049777313691525</v>
      </c>
      <c r="F57" s="21">
        <v>25.768087</v>
      </c>
      <c r="G57" s="201">
        <v>49.74409329495592</v>
      </c>
      <c r="H57" s="34">
        <v>0.006811308693994267</v>
      </c>
      <c r="I57" s="21">
        <v>10.173954</v>
      </c>
      <c r="J57" s="201">
        <v>19.640344933428313</v>
      </c>
      <c r="K57" s="158">
        <v>28.306556102364915</v>
      </c>
      <c r="L57" s="46">
        <v>0.1307534315087524</v>
      </c>
      <c r="O57" s="256"/>
    </row>
    <row r="58" spans="1:15" ht="12.75" customHeight="1">
      <c r="A58" s="27" t="s">
        <v>151</v>
      </c>
      <c r="B58" s="28" t="s">
        <v>96</v>
      </c>
      <c r="C58" s="23">
        <v>37.646355</v>
      </c>
      <c r="D58" s="202">
        <v>64.83652380583327</v>
      </c>
      <c r="E58" s="35">
        <v>0.04668584673656517</v>
      </c>
      <c r="F58" s="23">
        <v>24.765491</v>
      </c>
      <c r="G58" s="202">
        <v>42.65242536188828</v>
      </c>
      <c r="H58" s="35">
        <v>-0.0032728546130124103</v>
      </c>
      <c r="I58" s="23">
        <v>12.880864</v>
      </c>
      <c r="J58" s="202">
        <v>22.18409844394499</v>
      </c>
      <c r="K58" s="159">
        <v>34.21543466824345</v>
      </c>
      <c r="L58" s="47">
        <v>0.15831097574409525</v>
      </c>
      <c r="O58" s="256"/>
    </row>
    <row r="59" spans="1:15" ht="12.75" customHeight="1">
      <c r="A59" s="25" t="s">
        <v>152</v>
      </c>
      <c r="B59" s="26" t="s">
        <v>41</v>
      </c>
      <c r="C59" s="21">
        <v>17.1835</v>
      </c>
      <c r="D59" s="201">
        <v>90.84396840669507</v>
      </c>
      <c r="E59" s="34">
        <v>-0.23935065463385674</v>
      </c>
      <c r="F59" s="21">
        <v>11.5735</v>
      </c>
      <c r="G59" s="201">
        <v>61.18559480634827</v>
      </c>
      <c r="H59" s="34">
        <v>0.03792928198180401</v>
      </c>
      <c r="I59" s="21">
        <v>5.61</v>
      </c>
      <c r="J59" s="201">
        <v>29.658373600346806</v>
      </c>
      <c r="K59" s="158">
        <v>32.64759798644049</v>
      </c>
      <c r="L59" s="46">
        <v>-0.5096153846153846</v>
      </c>
      <c r="O59" s="256"/>
    </row>
    <row r="60" spans="1:15" ht="12.75" customHeight="1">
      <c r="A60" s="27" t="s">
        <v>153</v>
      </c>
      <c r="B60" s="28" t="s">
        <v>42</v>
      </c>
      <c r="C60" s="23">
        <v>12.099447999999999</v>
      </c>
      <c r="D60" s="202">
        <v>38.07743604429772</v>
      </c>
      <c r="E60" s="35">
        <v>0.010379154977187888</v>
      </c>
      <c r="F60" s="23">
        <v>7.059308</v>
      </c>
      <c r="G60" s="202">
        <v>22.215918353217376</v>
      </c>
      <c r="H60" s="35">
        <v>0.04535632671387124</v>
      </c>
      <c r="I60" s="23">
        <v>5.04014</v>
      </c>
      <c r="J60" s="202">
        <v>15.861517691080348</v>
      </c>
      <c r="K60" s="159">
        <v>41.65594992432713</v>
      </c>
      <c r="L60" s="47">
        <v>-0.03485161255730396</v>
      </c>
      <c r="O60" s="256"/>
    </row>
    <row r="61" spans="1:15" ht="12.75" customHeight="1">
      <c r="A61" s="25" t="s">
        <v>154</v>
      </c>
      <c r="B61" s="26" t="s">
        <v>43</v>
      </c>
      <c r="C61" s="21">
        <v>38.444657</v>
      </c>
      <c r="D61" s="201">
        <v>51.43022243150937</v>
      </c>
      <c r="E61" s="34" t="s">
        <v>379</v>
      </c>
      <c r="F61" s="21">
        <v>17.002</v>
      </c>
      <c r="G61" s="201">
        <v>22.744815795352846</v>
      </c>
      <c r="H61" s="34">
        <v>-0.009957491410935715</v>
      </c>
      <c r="I61" s="21">
        <v>21.442657</v>
      </c>
      <c r="J61" s="201">
        <v>28.685406636156525</v>
      </c>
      <c r="K61" s="158">
        <v>55.77538902219885</v>
      </c>
      <c r="L61" s="46" t="s">
        <v>379</v>
      </c>
      <c r="O61" s="256"/>
    </row>
    <row r="62" spans="1:15" ht="12.75" customHeight="1">
      <c r="A62" s="27" t="s">
        <v>155</v>
      </c>
      <c r="B62" s="28" t="s">
        <v>44</v>
      </c>
      <c r="C62" s="23">
        <v>12.678759999999999</v>
      </c>
      <c r="D62" s="202">
        <v>63.37225343383249</v>
      </c>
      <c r="E62" s="35">
        <v>0.03437411227254783</v>
      </c>
      <c r="F62" s="23">
        <v>10.08185</v>
      </c>
      <c r="G62" s="202">
        <v>50.39211668032869</v>
      </c>
      <c r="H62" s="35">
        <v>0.041696372296787576</v>
      </c>
      <c r="I62" s="23">
        <v>2.59691</v>
      </c>
      <c r="J62" s="202">
        <v>12.980136753503809</v>
      </c>
      <c r="K62" s="159">
        <v>20.48236578340469</v>
      </c>
      <c r="L62" s="47">
        <v>0.00689692073504089</v>
      </c>
      <c r="O62" s="256"/>
    </row>
    <row r="63" spans="1:15" ht="12.75" customHeight="1">
      <c r="A63" s="25" t="s">
        <v>156</v>
      </c>
      <c r="B63" s="26" t="s">
        <v>45</v>
      </c>
      <c r="C63" s="21">
        <v>52.604136</v>
      </c>
      <c r="D63" s="201">
        <v>70.11697150489047</v>
      </c>
      <c r="E63" s="34">
        <v>-0.05305991958302636</v>
      </c>
      <c r="F63" s="21">
        <v>33.503392</v>
      </c>
      <c r="G63" s="201">
        <v>44.657256269377285</v>
      </c>
      <c r="H63" s="34">
        <v>0.017359775328972482</v>
      </c>
      <c r="I63" s="21">
        <v>19.100744</v>
      </c>
      <c r="J63" s="201">
        <v>25.459715235513187</v>
      </c>
      <c r="K63" s="158">
        <v>36.31034639557619</v>
      </c>
      <c r="L63" s="46">
        <v>-0.15558160919540243</v>
      </c>
      <c r="O63" s="256"/>
    </row>
    <row r="64" spans="1:15" ht="12.75" customHeight="1">
      <c r="A64" s="27" t="s">
        <v>157</v>
      </c>
      <c r="B64" s="28" t="s">
        <v>46</v>
      </c>
      <c r="C64" s="23">
        <v>55.87659000000001</v>
      </c>
      <c r="D64" s="202">
        <v>52.37790319995276</v>
      </c>
      <c r="E64" s="35">
        <v>-0.11591256563163632</v>
      </c>
      <c r="F64" s="23">
        <v>20.121278</v>
      </c>
      <c r="G64" s="202">
        <v>18.861393498481902</v>
      </c>
      <c r="H64" s="35">
        <v>0.08396820727086385</v>
      </c>
      <c r="I64" s="23">
        <v>35.755312</v>
      </c>
      <c r="J64" s="202">
        <v>33.51650970147085</v>
      </c>
      <c r="K64" s="159">
        <v>63.98978892591691</v>
      </c>
      <c r="L64" s="47">
        <v>-0.1990288878446822</v>
      </c>
      <c r="O64" s="256"/>
    </row>
    <row r="65" spans="1:15" ht="12.75" customHeight="1">
      <c r="A65" s="25" t="s">
        <v>158</v>
      </c>
      <c r="B65" s="26" t="s">
        <v>47</v>
      </c>
      <c r="C65" s="21">
        <v>9.581479</v>
      </c>
      <c r="D65" s="201">
        <v>42.404931135816454</v>
      </c>
      <c r="E65" s="34">
        <v>-0.070269679148941</v>
      </c>
      <c r="F65" s="21">
        <v>3.647479</v>
      </c>
      <c r="G65" s="201">
        <v>16.1427161521031</v>
      </c>
      <c r="H65" s="34">
        <v>0.037521664345088857</v>
      </c>
      <c r="I65" s="21">
        <v>5.934</v>
      </c>
      <c r="J65" s="201">
        <v>26.262214983713356</v>
      </c>
      <c r="K65" s="158">
        <v>61.93198356955122</v>
      </c>
      <c r="L65" s="46">
        <v>-0.1260786867911079</v>
      </c>
      <c r="O65" s="256"/>
    </row>
    <row r="66" spans="1:15" ht="12.75" customHeight="1">
      <c r="A66" s="27" t="s">
        <v>159</v>
      </c>
      <c r="B66" s="28" t="s">
        <v>48</v>
      </c>
      <c r="C66" s="23">
        <v>250.063682</v>
      </c>
      <c r="D66" s="202">
        <v>95.4417127500938</v>
      </c>
      <c r="E66" s="35">
        <v>0.019922800983113387</v>
      </c>
      <c r="F66" s="23">
        <v>130.305667</v>
      </c>
      <c r="G66" s="202">
        <v>49.733715588189156</v>
      </c>
      <c r="H66" s="35">
        <v>0.0628885170853204</v>
      </c>
      <c r="I66" s="23">
        <v>119.758015</v>
      </c>
      <c r="J66" s="202">
        <v>45.707997161904636</v>
      </c>
      <c r="K66" s="159">
        <v>47.89100681961485</v>
      </c>
      <c r="L66" s="47">
        <v>-0.023047320583737263</v>
      </c>
      <c r="O66" s="256"/>
    </row>
    <row r="67" spans="1:15" ht="12.75" customHeight="1">
      <c r="A67" s="25" t="s">
        <v>160</v>
      </c>
      <c r="B67" s="26" t="s">
        <v>49</v>
      </c>
      <c r="C67" s="21">
        <v>65.522909</v>
      </c>
      <c r="D67" s="201">
        <v>79.33256692177396</v>
      </c>
      <c r="E67" s="34">
        <v>-0.04702327037639453</v>
      </c>
      <c r="F67" s="21">
        <v>43.513045</v>
      </c>
      <c r="G67" s="201">
        <v>52.68388731691784</v>
      </c>
      <c r="H67" s="34">
        <v>0.08010864075097013</v>
      </c>
      <c r="I67" s="21">
        <v>22.009864</v>
      </c>
      <c r="J67" s="201">
        <v>26.64867960485612</v>
      </c>
      <c r="K67" s="158">
        <v>33.59109712299251</v>
      </c>
      <c r="L67" s="46">
        <v>-0.22691678141514726</v>
      </c>
      <c r="O67" s="256"/>
    </row>
    <row r="68" spans="1:15" ht="12.75" customHeight="1">
      <c r="A68" s="27" t="s">
        <v>161</v>
      </c>
      <c r="B68" s="28" t="s">
        <v>50</v>
      </c>
      <c r="C68" s="23">
        <v>24.01871</v>
      </c>
      <c r="D68" s="202">
        <v>79.95921927380346</v>
      </c>
      <c r="E68" s="35">
        <v>0.03916773855523692</v>
      </c>
      <c r="F68" s="23">
        <v>15.2942</v>
      </c>
      <c r="G68" s="202">
        <v>50.91498633429543</v>
      </c>
      <c r="H68" s="35">
        <v>0.015456730450024603</v>
      </c>
      <c r="I68" s="23">
        <v>8.72451</v>
      </c>
      <c r="J68" s="202">
        <v>29.044232939508035</v>
      </c>
      <c r="K68" s="159">
        <v>36.32380756501911</v>
      </c>
      <c r="L68" s="47">
        <v>0.0835195187288642</v>
      </c>
      <c r="O68" s="256"/>
    </row>
    <row r="69" spans="1:15" ht="12.75" customHeight="1">
      <c r="A69" s="25" t="s">
        <v>162</v>
      </c>
      <c r="B69" s="26" t="s">
        <v>51</v>
      </c>
      <c r="C69" s="21">
        <v>143.189747</v>
      </c>
      <c r="D69" s="201">
        <v>96.06736132636124</v>
      </c>
      <c r="E69" s="34">
        <v>0.11180822630681764</v>
      </c>
      <c r="F69" s="21">
        <v>75.438963</v>
      </c>
      <c r="G69" s="201">
        <v>50.61271682117712</v>
      </c>
      <c r="H69" s="34">
        <v>0.022468165821135644</v>
      </c>
      <c r="I69" s="21">
        <v>67.750784</v>
      </c>
      <c r="J69" s="201">
        <v>45.45464450518412</v>
      </c>
      <c r="K69" s="158">
        <v>47.31538774211256</v>
      </c>
      <c r="L69" s="46">
        <v>0.23163683004162872</v>
      </c>
      <c r="O69" s="256"/>
    </row>
    <row r="70" spans="1:15" ht="12.75" customHeight="1">
      <c r="A70" s="27" t="s">
        <v>163</v>
      </c>
      <c r="B70" s="28" t="s">
        <v>52</v>
      </c>
      <c r="C70" s="23">
        <v>52.515031</v>
      </c>
      <c r="D70" s="202">
        <v>80.46061009989582</v>
      </c>
      <c r="E70" s="35">
        <v>-0.057500139001373185</v>
      </c>
      <c r="F70" s="23">
        <v>28.744905</v>
      </c>
      <c r="G70" s="202">
        <v>44.04134491634492</v>
      </c>
      <c r="H70" s="35">
        <v>0.01872951658475519</v>
      </c>
      <c r="I70" s="23">
        <v>23.770126</v>
      </c>
      <c r="J70" s="202">
        <v>36.4192651835509</v>
      </c>
      <c r="K70" s="159">
        <v>45.263471328808706</v>
      </c>
      <c r="L70" s="47">
        <v>-0.13570875088251222</v>
      </c>
      <c r="O70" s="256"/>
    </row>
    <row r="71" spans="1:15" ht="12.75" customHeight="1">
      <c r="A71" s="25" t="s">
        <v>164</v>
      </c>
      <c r="B71" s="26" t="s">
        <v>53</v>
      </c>
      <c r="C71" s="21">
        <v>57.521742</v>
      </c>
      <c r="D71" s="201">
        <v>84.81855983862549</v>
      </c>
      <c r="E71" s="34">
        <v>-0.08262874087191796</v>
      </c>
      <c r="F71" s="21">
        <v>31.771742</v>
      </c>
      <c r="G71" s="201">
        <v>46.848953218495545</v>
      </c>
      <c r="H71" s="34">
        <v>0.050903232731211334</v>
      </c>
      <c r="I71" s="21">
        <v>25.75</v>
      </c>
      <c r="J71" s="201">
        <v>37.96960662012994</v>
      </c>
      <c r="K71" s="158">
        <v>44.76568181818972</v>
      </c>
      <c r="L71" s="46">
        <v>-0.2069602710194025</v>
      </c>
      <c r="O71" s="256"/>
    </row>
    <row r="72" spans="1:15" ht="12.75" customHeight="1">
      <c r="A72" s="27" t="s">
        <v>165</v>
      </c>
      <c r="B72" s="28" t="s">
        <v>97</v>
      </c>
      <c r="C72" s="23">
        <v>8.643612</v>
      </c>
      <c r="D72" s="202">
        <v>36.40335242587601</v>
      </c>
      <c r="E72" s="35">
        <v>0.274595872005601</v>
      </c>
      <c r="F72" s="23">
        <v>3.322155</v>
      </c>
      <c r="G72" s="202">
        <v>13.991555761455526</v>
      </c>
      <c r="H72" s="35">
        <v>0.02568096388517982</v>
      </c>
      <c r="I72" s="23">
        <v>5.321457</v>
      </c>
      <c r="J72" s="202">
        <v>22.411796664420486</v>
      </c>
      <c r="K72" s="159">
        <v>61.56519982618378</v>
      </c>
      <c r="L72" s="47">
        <v>0.502184911240098</v>
      </c>
      <c r="O72" s="256"/>
    </row>
    <row r="73" spans="1:15" ht="12.75" customHeight="1">
      <c r="A73" s="25" t="s">
        <v>166</v>
      </c>
      <c r="B73" s="26" t="s">
        <v>54</v>
      </c>
      <c r="C73" s="21">
        <v>43.967729</v>
      </c>
      <c r="D73" s="201">
        <v>95.31637696680122</v>
      </c>
      <c r="E73" s="34" t="s">
        <v>379</v>
      </c>
      <c r="F73" s="21">
        <v>14.673729</v>
      </c>
      <c r="G73" s="201">
        <v>31.81075567657095</v>
      </c>
      <c r="H73" s="34">
        <v>0.026077779166977733</v>
      </c>
      <c r="I73" s="21">
        <v>29.294</v>
      </c>
      <c r="J73" s="201">
        <v>63.50562129023027</v>
      </c>
      <c r="K73" s="158">
        <v>66.62613845713979</v>
      </c>
      <c r="L73" s="46" t="s">
        <v>379</v>
      </c>
      <c r="O73" s="256"/>
    </row>
    <row r="74" spans="1:15" ht="12.75" customHeight="1">
      <c r="A74" s="27" t="s">
        <v>167</v>
      </c>
      <c r="B74" s="28" t="s">
        <v>55</v>
      </c>
      <c r="C74" s="23">
        <v>49.995287000000005</v>
      </c>
      <c r="D74" s="202">
        <v>44.68313276163324</v>
      </c>
      <c r="E74" s="35">
        <v>0.09460151194482647</v>
      </c>
      <c r="F74" s="23">
        <v>19.471561</v>
      </c>
      <c r="G74" s="202">
        <v>17.402647278317254</v>
      </c>
      <c r="H74" s="35">
        <v>0.04542953320186083</v>
      </c>
      <c r="I74" s="23">
        <v>30.523726</v>
      </c>
      <c r="J74" s="202">
        <v>27.280485483315978</v>
      </c>
      <c r="K74" s="159">
        <v>61.053206875280054</v>
      </c>
      <c r="L74" s="47">
        <v>0.12846038195643517</v>
      </c>
      <c r="O74" s="256"/>
    </row>
    <row r="75" spans="1:15" ht="12.75" customHeight="1">
      <c r="A75" s="25" t="s">
        <v>168</v>
      </c>
      <c r="B75" s="26" t="s">
        <v>56</v>
      </c>
      <c r="C75" s="21">
        <v>28.064429999999998</v>
      </c>
      <c r="D75" s="201">
        <v>36.47601878881301</v>
      </c>
      <c r="E75" s="34">
        <v>-0.18464564616336387</v>
      </c>
      <c r="F75" s="21">
        <v>16.607908</v>
      </c>
      <c r="G75" s="201">
        <v>21.585699914478145</v>
      </c>
      <c r="H75" s="34">
        <v>0.02727730789504834</v>
      </c>
      <c r="I75" s="21">
        <v>11.456522</v>
      </c>
      <c r="J75" s="201">
        <v>14.890318874334866</v>
      </c>
      <c r="K75" s="158">
        <v>40.82221516702816</v>
      </c>
      <c r="L75" s="46">
        <v>-0.3723485454445845</v>
      </c>
      <c r="O75" s="256"/>
    </row>
    <row r="76" spans="1:15" ht="12.75" customHeight="1">
      <c r="A76" s="27" t="s">
        <v>169</v>
      </c>
      <c r="B76" s="28" t="s">
        <v>57</v>
      </c>
      <c r="C76" s="23">
        <v>97.630157</v>
      </c>
      <c r="D76" s="202">
        <v>54.97339006156131</v>
      </c>
      <c r="E76" s="35">
        <v>0.007531791121771603</v>
      </c>
      <c r="F76" s="23">
        <v>42.50495</v>
      </c>
      <c r="G76" s="202">
        <v>23.93360072028933</v>
      </c>
      <c r="H76" s="35">
        <v>0.06650310170730545</v>
      </c>
      <c r="I76" s="23">
        <v>55.125207</v>
      </c>
      <c r="J76" s="202">
        <v>31.03978934127198</v>
      </c>
      <c r="K76" s="159">
        <v>56.463298527728476</v>
      </c>
      <c r="L76" s="47">
        <v>-0.033667934524635235</v>
      </c>
      <c r="O76" s="256"/>
    </row>
    <row r="77" spans="1:15" ht="12.75" customHeight="1">
      <c r="A77" s="25" t="s">
        <v>170</v>
      </c>
      <c r="B77" s="26" t="s">
        <v>58</v>
      </c>
      <c r="C77" s="21">
        <v>11.840933</v>
      </c>
      <c r="D77" s="201">
        <v>47.808542681105</v>
      </c>
      <c r="E77" s="34">
        <v>0.10234237676266611</v>
      </c>
      <c r="F77" s="21">
        <v>3.847061</v>
      </c>
      <c r="G77" s="201">
        <v>15.532760806544086</v>
      </c>
      <c r="H77" s="34">
        <v>0.021324015282184527</v>
      </c>
      <c r="I77" s="21">
        <v>7.993872</v>
      </c>
      <c r="J77" s="201">
        <v>32.27578187456091</v>
      </c>
      <c r="K77" s="158">
        <v>67.51049093850966</v>
      </c>
      <c r="L77" s="46">
        <v>0.14609587100666488</v>
      </c>
      <c r="O77" s="256"/>
    </row>
    <row r="78" spans="1:15" ht="12.75" customHeight="1">
      <c r="A78" s="27" t="s">
        <v>171</v>
      </c>
      <c r="B78" s="28" t="s">
        <v>59</v>
      </c>
      <c r="C78" s="23">
        <v>27.446134</v>
      </c>
      <c r="D78" s="202">
        <v>47.72825667333275</v>
      </c>
      <c r="E78" s="35">
        <v>0.024368895212380837</v>
      </c>
      <c r="F78" s="23">
        <v>11.091991</v>
      </c>
      <c r="G78" s="202">
        <v>19.28874184853491</v>
      </c>
      <c r="H78" s="35">
        <v>0.04126685066276137</v>
      </c>
      <c r="I78" s="23">
        <v>16.354143</v>
      </c>
      <c r="J78" s="202">
        <v>28.439514824797843</v>
      </c>
      <c r="K78" s="159">
        <v>59.586326438543225</v>
      </c>
      <c r="L78" s="47">
        <v>0.013216806365329958</v>
      </c>
      <c r="O78" s="256"/>
    </row>
    <row r="79" spans="1:15" ht="12.75" customHeight="1">
      <c r="A79" s="25" t="s">
        <v>172</v>
      </c>
      <c r="B79" s="26" t="s">
        <v>60</v>
      </c>
      <c r="C79" s="21">
        <v>48.293727000000004</v>
      </c>
      <c r="D79" s="201">
        <v>83.01656937167377</v>
      </c>
      <c r="E79" s="34">
        <v>0.07882296786738419</v>
      </c>
      <c r="F79" s="21">
        <v>27.077946</v>
      </c>
      <c r="G79" s="201">
        <v>46.54679442221214</v>
      </c>
      <c r="H79" s="34">
        <v>0.013504664047124804</v>
      </c>
      <c r="I79" s="21">
        <v>21.215781</v>
      </c>
      <c r="J79" s="201">
        <v>36.46977494946161</v>
      </c>
      <c r="K79" s="158">
        <v>43.9307179584628</v>
      </c>
      <c r="L79" s="46">
        <v>0.17551580748757445</v>
      </c>
      <c r="O79" s="256"/>
    </row>
    <row r="80" spans="1:15" ht="12.75" customHeight="1">
      <c r="A80" s="27" t="s">
        <v>173</v>
      </c>
      <c r="B80" s="28" t="s">
        <v>61</v>
      </c>
      <c r="C80" s="23">
        <v>29.02531</v>
      </c>
      <c r="D80" s="202">
        <v>67.01478580894813</v>
      </c>
      <c r="E80" s="35">
        <v>-0.03996386796659068</v>
      </c>
      <c r="F80" s="23">
        <v>20.790098</v>
      </c>
      <c r="G80" s="202">
        <v>48.00100203639655</v>
      </c>
      <c r="H80" s="35">
        <v>0.03418366308912457</v>
      </c>
      <c r="I80" s="23">
        <v>8.235212</v>
      </c>
      <c r="J80" s="202">
        <v>19.013783772551594</v>
      </c>
      <c r="K80" s="159">
        <v>28.372520396853645</v>
      </c>
      <c r="L80" s="47">
        <v>-0.18709958775609037</v>
      </c>
      <c r="O80" s="256"/>
    </row>
    <row r="81" spans="1:15" ht="12.75" customHeight="1">
      <c r="A81" s="25" t="s">
        <v>174</v>
      </c>
      <c r="B81" s="26" t="s">
        <v>62</v>
      </c>
      <c r="C81" s="21">
        <v>37.002</v>
      </c>
      <c r="D81" s="201">
        <v>48.02647803231878</v>
      </c>
      <c r="E81" s="34">
        <v>0.23978904621817776</v>
      </c>
      <c r="F81" s="21">
        <v>15.687</v>
      </c>
      <c r="G81" s="201">
        <v>20.36082808748134</v>
      </c>
      <c r="H81" s="34">
        <v>0.06277607652909123</v>
      </c>
      <c r="I81" s="21">
        <v>21.315</v>
      </c>
      <c r="J81" s="201">
        <v>27.665649944837433</v>
      </c>
      <c r="K81" s="158">
        <v>57.6049943246311</v>
      </c>
      <c r="L81" s="46">
        <v>0.41299303944315535</v>
      </c>
      <c r="O81" s="256"/>
    </row>
    <row r="82" spans="1:15" ht="12.75" customHeight="1">
      <c r="A82" s="27" t="s">
        <v>175</v>
      </c>
      <c r="B82" s="28" t="s">
        <v>63</v>
      </c>
      <c r="C82" s="23">
        <v>91.05684</v>
      </c>
      <c r="D82" s="202">
        <v>40.027095934730625</v>
      </c>
      <c r="E82" s="35">
        <v>-0.03100098868784762</v>
      </c>
      <c r="F82" s="23">
        <v>73.090141</v>
      </c>
      <c r="G82" s="202">
        <v>32.12922923406949</v>
      </c>
      <c r="H82" s="35">
        <v>0.07498006018052972</v>
      </c>
      <c r="I82" s="23">
        <v>17.966699</v>
      </c>
      <c r="J82" s="202">
        <v>7.897866700661134</v>
      </c>
      <c r="K82" s="159">
        <v>19.73130080068669</v>
      </c>
      <c r="L82" s="47">
        <v>-0.3083855889424221</v>
      </c>
      <c r="O82" s="256"/>
    </row>
    <row r="83" spans="1:15" ht="12.75" customHeight="1">
      <c r="A83" s="25" t="s">
        <v>176</v>
      </c>
      <c r="B83" s="26" t="s">
        <v>64</v>
      </c>
      <c r="C83" s="21">
        <v>69.20581200000001</v>
      </c>
      <c r="D83" s="201">
        <v>54.19796257835335</v>
      </c>
      <c r="E83" s="34">
        <v>0.030225160915992255</v>
      </c>
      <c r="F83" s="21">
        <v>28.050706</v>
      </c>
      <c r="G83" s="201">
        <v>21.967679738869204</v>
      </c>
      <c r="H83" s="34">
        <v>0.02687169562927183</v>
      </c>
      <c r="I83" s="21">
        <v>41.155106</v>
      </c>
      <c r="J83" s="201">
        <v>32.230282839484126</v>
      </c>
      <c r="K83" s="158">
        <v>59.467701932317475</v>
      </c>
      <c r="L83" s="46">
        <v>0.0325234127310976</v>
      </c>
      <c r="O83" s="256"/>
    </row>
    <row r="84" spans="1:15" ht="12.75" customHeight="1">
      <c r="A84" s="27" t="s">
        <v>177</v>
      </c>
      <c r="B84" s="28" t="s">
        <v>65</v>
      </c>
      <c r="C84" s="23">
        <v>94.02504099999999</v>
      </c>
      <c r="D84" s="202">
        <v>69.083688027679</v>
      </c>
      <c r="E84" s="35">
        <v>0.02440282815898165</v>
      </c>
      <c r="F84" s="23">
        <v>33.230062</v>
      </c>
      <c r="G84" s="202">
        <v>24.415360120379326</v>
      </c>
      <c r="H84" s="35">
        <v>-0.0023895173219441457</v>
      </c>
      <c r="I84" s="23">
        <v>60.794979</v>
      </c>
      <c r="J84" s="202">
        <v>44.668327907299684</v>
      </c>
      <c r="K84" s="159">
        <v>64.65828502005121</v>
      </c>
      <c r="L84" s="47">
        <v>0.03966465241225703</v>
      </c>
      <c r="O84" s="256"/>
    </row>
    <row r="85" spans="1:15" ht="12.75" customHeight="1">
      <c r="A85" s="25" t="s">
        <v>178</v>
      </c>
      <c r="B85" s="26" t="s">
        <v>66</v>
      </c>
      <c r="C85" s="21">
        <v>70.459254</v>
      </c>
      <c r="D85" s="201">
        <v>48.8910943852362</v>
      </c>
      <c r="E85" s="34">
        <v>-0.08847000671041161</v>
      </c>
      <c r="F85" s="21">
        <v>28.41609</v>
      </c>
      <c r="G85" s="201">
        <v>19.717690145418892</v>
      </c>
      <c r="H85" s="34">
        <v>0.004364745551840521</v>
      </c>
      <c r="I85" s="21">
        <v>42.043164</v>
      </c>
      <c r="J85" s="201">
        <v>29.173404239817312</v>
      </c>
      <c r="K85" s="158">
        <v>59.67018044216022</v>
      </c>
      <c r="L85" s="46">
        <v>-0.1420671157483524</v>
      </c>
      <c r="O85" s="256"/>
    </row>
    <row r="86" spans="1:15" ht="12.75" customHeight="1">
      <c r="A86" s="27" t="s">
        <v>179</v>
      </c>
      <c r="B86" s="28" t="s">
        <v>67</v>
      </c>
      <c r="C86" s="23">
        <v>25.0032</v>
      </c>
      <c r="D86" s="202">
        <v>65.38014998901754</v>
      </c>
      <c r="E86" s="35">
        <v>0.08786188532792649</v>
      </c>
      <c r="F86" s="23">
        <v>17.0332</v>
      </c>
      <c r="G86" s="202">
        <v>44.53962575962011</v>
      </c>
      <c r="H86" s="35">
        <v>0.037041546929034164</v>
      </c>
      <c r="I86" s="23">
        <v>7.97</v>
      </c>
      <c r="J86" s="202">
        <v>20.840524229397428</v>
      </c>
      <c r="K86" s="159">
        <v>31.875919882255072</v>
      </c>
      <c r="L86" s="47">
        <v>0.21512425674645508</v>
      </c>
      <c r="O86" s="256"/>
    </row>
    <row r="87" spans="1:15" ht="12.75" customHeight="1">
      <c r="A87" s="25" t="s">
        <v>180</v>
      </c>
      <c r="B87" s="26" t="s">
        <v>68</v>
      </c>
      <c r="C87" s="21">
        <v>26.411</v>
      </c>
      <c r="D87" s="201">
        <v>45.23887826903181</v>
      </c>
      <c r="E87" s="34">
        <v>-0.03871852236285167</v>
      </c>
      <c r="F87" s="21">
        <v>12.456</v>
      </c>
      <c r="G87" s="201">
        <v>21.335635444286858</v>
      </c>
      <c r="H87" s="34">
        <v>-0.0025882578469502704</v>
      </c>
      <c r="I87" s="21">
        <v>13.955</v>
      </c>
      <c r="J87" s="201">
        <v>23.903242824744954</v>
      </c>
      <c r="K87" s="158">
        <v>52.83783272121464</v>
      </c>
      <c r="L87" s="46">
        <v>-0.06882612705068436</v>
      </c>
      <c r="O87" s="256"/>
    </row>
    <row r="88" spans="1:15" ht="12.75" customHeight="1">
      <c r="A88" s="27" t="s">
        <v>181</v>
      </c>
      <c r="B88" s="28" t="s">
        <v>69</v>
      </c>
      <c r="C88" s="23">
        <v>24.007946</v>
      </c>
      <c r="D88" s="202">
        <v>61.62504331576745</v>
      </c>
      <c r="E88" s="35">
        <v>0.0937460165514652</v>
      </c>
      <c r="F88" s="23">
        <v>16.7052</v>
      </c>
      <c r="G88" s="202">
        <v>42.87991457488944</v>
      </c>
      <c r="H88" s="35">
        <v>0.04998404772458209</v>
      </c>
      <c r="I88" s="23">
        <v>7.302746</v>
      </c>
      <c r="J88" s="202">
        <v>18.74512874087802</v>
      </c>
      <c r="K88" s="159">
        <v>30.418037428108175</v>
      </c>
      <c r="L88" s="47">
        <v>0.20901466595896934</v>
      </c>
      <c r="O88" s="256"/>
    </row>
    <row r="89" spans="1:15" ht="12.75" customHeight="1">
      <c r="A89" s="25" t="s">
        <v>182</v>
      </c>
      <c r="B89" s="26" t="s">
        <v>70</v>
      </c>
      <c r="C89" s="21">
        <v>16.100848</v>
      </c>
      <c r="D89" s="201">
        <v>64.136072848368</v>
      </c>
      <c r="E89" s="34">
        <v>0.11300651745053902</v>
      </c>
      <c r="F89" s="21">
        <v>10.935262</v>
      </c>
      <c r="G89" s="201">
        <v>43.559492037188996</v>
      </c>
      <c r="H89" s="34">
        <v>0.037246648972083296</v>
      </c>
      <c r="I89" s="21">
        <v>5.165586</v>
      </c>
      <c r="J89" s="201">
        <v>20.576580811179007</v>
      </c>
      <c r="K89" s="158">
        <v>32.08269527170246</v>
      </c>
      <c r="L89" s="46">
        <v>0.3165760163119664</v>
      </c>
      <c r="O89" s="256"/>
    </row>
    <row r="90" spans="1:15" s="3" customFormat="1" ht="12.75" customHeight="1">
      <c r="A90" s="27" t="s">
        <v>183</v>
      </c>
      <c r="B90" s="28" t="s">
        <v>71</v>
      </c>
      <c r="C90" s="23">
        <v>80.904423</v>
      </c>
      <c r="D90" s="202">
        <v>78.5209204594533</v>
      </c>
      <c r="E90" s="35">
        <v>-0.10008405800970388</v>
      </c>
      <c r="F90" s="23">
        <v>53.717923</v>
      </c>
      <c r="G90" s="202">
        <v>52.1353543196277</v>
      </c>
      <c r="H90" s="35">
        <v>0.0515770938390705</v>
      </c>
      <c r="I90" s="23">
        <v>27.1865</v>
      </c>
      <c r="J90" s="202">
        <v>26.385566139825595</v>
      </c>
      <c r="K90" s="159">
        <v>33.60323081471084</v>
      </c>
      <c r="L90" s="47">
        <v>-0.2996599603287051</v>
      </c>
      <c r="O90" s="256"/>
    </row>
    <row r="91" spans="1:15" ht="12.75" customHeight="1">
      <c r="A91" s="25" t="s">
        <v>184</v>
      </c>
      <c r="B91" s="26" t="s">
        <v>72</v>
      </c>
      <c r="C91" s="21">
        <v>41.076923</v>
      </c>
      <c r="D91" s="201">
        <v>73.50114429169328</v>
      </c>
      <c r="E91" s="34">
        <v>-0.06250210684656832</v>
      </c>
      <c r="F91" s="21">
        <v>24.840763</v>
      </c>
      <c r="G91" s="201">
        <v>44.448911267739206</v>
      </c>
      <c r="H91" s="34">
        <v>-0.010856236112991469</v>
      </c>
      <c r="I91" s="21">
        <v>16.23616</v>
      </c>
      <c r="J91" s="201">
        <v>29.05223302395408</v>
      </c>
      <c r="K91" s="158">
        <v>39.52623228375699</v>
      </c>
      <c r="L91" s="46">
        <v>-0.13185285296830285</v>
      </c>
      <c r="O91" s="256"/>
    </row>
    <row r="92" spans="1:15" ht="12.75" customHeight="1">
      <c r="A92" s="27" t="s">
        <v>185</v>
      </c>
      <c r="B92" s="28" t="s">
        <v>73</v>
      </c>
      <c r="C92" s="23">
        <v>33.995615</v>
      </c>
      <c r="D92" s="202">
        <v>51.438053030394734</v>
      </c>
      <c r="E92" s="35">
        <v>-0.06147227448210657</v>
      </c>
      <c r="F92" s="23">
        <v>17.948655</v>
      </c>
      <c r="G92" s="202">
        <v>27.15773395228354</v>
      </c>
      <c r="H92" s="35">
        <v>0.09956340079828774</v>
      </c>
      <c r="I92" s="23">
        <v>16.04696</v>
      </c>
      <c r="J92" s="202">
        <v>24.28031907811119</v>
      </c>
      <c r="K92" s="159">
        <v>47.203028978884475</v>
      </c>
      <c r="L92" s="47">
        <v>-0.19357321428185548</v>
      </c>
      <c r="O92" s="256"/>
    </row>
    <row r="93" spans="1:15" ht="12.75" customHeight="1">
      <c r="A93" s="25" t="s">
        <v>186</v>
      </c>
      <c r="B93" s="26" t="s">
        <v>74</v>
      </c>
      <c r="C93" s="21">
        <v>27.124944999999997</v>
      </c>
      <c r="D93" s="201">
        <v>61.69162766155847</v>
      </c>
      <c r="E93" s="34">
        <v>0.08138053884235075</v>
      </c>
      <c r="F93" s="21">
        <v>15.434724</v>
      </c>
      <c r="G93" s="201">
        <v>35.10396965106917</v>
      </c>
      <c r="H93" s="34">
        <v>-0.020802498263931435</v>
      </c>
      <c r="I93" s="21">
        <v>11.690221</v>
      </c>
      <c r="J93" s="201">
        <v>26.587658010489303</v>
      </c>
      <c r="K93" s="158">
        <v>43.097676327085644</v>
      </c>
      <c r="L93" s="46">
        <v>0.2541809891642528</v>
      </c>
      <c r="O93" s="256"/>
    </row>
    <row r="94" spans="1:15" ht="12.75">
      <c r="A94" s="27" t="s">
        <v>187</v>
      </c>
      <c r="B94" s="28" t="s">
        <v>98</v>
      </c>
      <c r="C94" s="23">
        <v>15.5836</v>
      </c>
      <c r="D94" s="202">
        <v>40.50634227490123</v>
      </c>
      <c r="E94" s="35">
        <v>0.18526293372275204</v>
      </c>
      <c r="F94" s="23">
        <v>5.0736</v>
      </c>
      <c r="G94" s="202">
        <v>13.187772925764191</v>
      </c>
      <c r="H94" s="35">
        <v>-0.0037700282752122227</v>
      </c>
      <c r="I94" s="23">
        <v>10.51</v>
      </c>
      <c r="J94" s="202">
        <v>27.318569349137036</v>
      </c>
      <c r="K94" s="159">
        <v>67.44269616776612</v>
      </c>
      <c r="L94" s="47">
        <v>0.30477963997517077</v>
      </c>
      <c r="O94" s="256"/>
    </row>
    <row r="95" spans="1:15" ht="12.75">
      <c r="A95" s="25" t="s">
        <v>188</v>
      </c>
      <c r="B95" s="26" t="s">
        <v>75</v>
      </c>
      <c r="C95" s="21">
        <v>24.944</v>
      </c>
      <c r="D95" s="201">
        <v>63.59371813175607</v>
      </c>
      <c r="E95" s="34" t="s">
        <v>379</v>
      </c>
      <c r="F95" s="21">
        <v>7.384</v>
      </c>
      <c r="G95" s="201">
        <v>18.825209055680197</v>
      </c>
      <c r="H95" s="34">
        <v>0.06290485101482668</v>
      </c>
      <c r="I95" s="21">
        <v>17.56</v>
      </c>
      <c r="J95" s="201">
        <v>44.76850907607587</v>
      </c>
      <c r="K95" s="158">
        <v>70.3976908274535</v>
      </c>
      <c r="L95" s="46" t="s">
        <v>379</v>
      </c>
      <c r="O95" s="256"/>
    </row>
    <row r="96" spans="1:15" ht="12.75">
      <c r="A96" s="27" t="s">
        <v>189</v>
      </c>
      <c r="B96" s="28" t="s">
        <v>76</v>
      </c>
      <c r="C96" s="23">
        <v>17.686615</v>
      </c>
      <c r="D96" s="202">
        <v>50.076913493908364</v>
      </c>
      <c r="E96" s="35">
        <v>-0.026277696318983246</v>
      </c>
      <c r="F96" s="23">
        <v>8.056915</v>
      </c>
      <c r="G96" s="202">
        <v>22.811908071882193</v>
      </c>
      <c r="H96" s="35">
        <v>-0.0006324722333649335</v>
      </c>
      <c r="I96" s="23">
        <v>9.6297</v>
      </c>
      <c r="J96" s="202">
        <v>27.265005422026167</v>
      </c>
      <c r="K96" s="159">
        <v>54.44625780569091</v>
      </c>
      <c r="L96" s="47">
        <v>-0.04674434242960279</v>
      </c>
      <c r="O96" s="256"/>
    </row>
    <row r="97" spans="1:15" ht="12.75">
      <c r="A97" s="25" t="s">
        <v>190</v>
      </c>
      <c r="B97" s="26" t="s">
        <v>77</v>
      </c>
      <c r="C97" s="21">
        <v>10.715904</v>
      </c>
      <c r="D97" s="201">
        <v>72.92955388437063</v>
      </c>
      <c r="E97" s="34">
        <v>-0.04961083006364353</v>
      </c>
      <c r="F97" s="21">
        <v>6.222904</v>
      </c>
      <c r="G97" s="201">
        <v>42.35140708476537</v>
      </c>
      <c r="H97" s="34">
        <v>-0.013826920864371983</v>
      </c>
      <c r="I97" s="21">
        <v>4.493</v>
      </c>
      <c r="J97" s="201">
        <v>30.578146799605268</v>
      </c>
      <c r="K97" s="158">
        <v>41.928333811127835</v>
      </c>
      <c r="L97" s="46">
        <v>-0.09508842273086315</v>
      </c>
      <c r="O97" s="256"/>
    </row>
    <row r="98" spans="1:15" ht="12.75">
      <c r="A98" s="27" t="s">
        <v>191</v>
      </c>
      <c r="B98" s="28" t="s">
        <v>78</v>
      </c>
      <c r="C98" s="23">
        <v>76.94127399999999</v>
      </c>
      <c r="D98" s="202">
        <v>61.83444010380042</v>
      </c>
      <c r="E98" s="35">
        <v>0.028588979494601263</v>
      </c>
      <c r="F98" s="23">
        <v>32.284385</v>
      </c>
      <c r="G98" s="202">
        <v>25.94559157638243</v>
      </c>
      <c r="H98" s="35">
        <v>0.06267201682927981</v>
      </c>
      <c r="I98" s="23">
        <v>44.656889</v>
      </c>
      <c r="J98" s="202">
        <v>35.888848527417984</v>
      </c>
      <c r="K98" s="159">
        <v>58.040225588154414</v>
      </c>
      <c r="L98" s="47">
        <v>0.00527963904660167</v>
      </c>
      <c r="O98" s="256"/>
    </row>
    <row r="99" spans="1:15" ht="12.75">
      <c r="A99" s="25" t="s">
        <v>192</v>
      </c>
      <c r="B99" s="26" t="s">
        <v>99</v>
      </c>
      <c r="C99" s="21">
        <v>181.110322</v>
      </c>
      <c r="D99" s="201">
        <v>113.15378165751159</v>
      </c>
      <c r="E99" s="34">
        <v>0.10978868523701202</v>
      </c>
      <c r="F99" s="21">
        <v>85.915573</v>
      </c>
      <c r="G99" s="201">
        <v>53.67817737203293</v>
      </c>
      <c r="H99" s="34">
        <v>-0.0011199264287848898</v>
      </c>
      <c r="I99" s="21">
        <v>95.194749</v>
      </c>
      <c r="J99" s="201">
        <v>59.47560428547865</v>
      </c>
      <c r="K99" s="158">
        <v>52.561746867194024</v>
      </c>
      <c r="L99" s="46">
        <v>0.23338625180451</v>
      </c>
      <c r="O99" s="256"/>
    </row>
    <row r="100" spans="1:15" ht="12.75">
      <c r="A100" s="27" t="s">
        <v>193</v>
      </c>
      <c r="B100" s="28" t="s">
        <v>79</v>
      </c>
      <c r="C100" s="23">
        <v>262.474134</v>
      </c>
      <c r="D100" s="202">
        <v>170.13272567818348</v>
      </c>
      <c r="E100" s="35" t="s">
        <v>379</v>
      </c>
      <c r="F100" s="23">
        <v>104.883914</v>
      </c>
      <c r="G100" s="202">
        <v>67.98455107434009</v>
      </c>
      <c r="H100" s="35">
        <v>0.10061647543329544</v>
      </c>
      <c r="I100" s="23">
        <v>157.59022</v>
      </c>
      <c r="J100" s="202">
        <v>102.14817460384337</v>
      </c>
      <c r="K100" s="159">
        <v>60.04028572202089</v>
      </c>
      <c r="L100" s="47" t="s">
        <v>379</v>
      </c>
      <c r="O100" s="256"/>
    </row>
    <row r="101" spans="1:15" ht="12.75">
      <c r="A101" s="25" t="s">
        <v>194</v>
      </c>
      <c r="B101" s="26" t="s">
        <v>80</v>
      </c>
      <c r="C101" s="21">
        <v>130.606195</v>
      </c>
      <c r="D101" s="201">
        <v>96.967780901817</v>
      </c>
      <c r="E101" s="34">
        <v>-0.018523557315723305</v>
      </c>
      <c r="F101" s="21">
        <v>65.367723</v>
      </c>
      <c r="G101" s="201">
        <v>48.53187126318673</v>
      </c>
      <c r="H101" s="34">
        <v>-0.01405325468330465</v>
      </c>
      <c r="I101" s="21">
        <v>65.238472</v>
      </c>
      <c r="J101" s="201">
        <v>48.43590963863025</v>
      </c>
      <c r="K101" s="158">
        <v>49.95051880961695</v>
      </c>
      <c r="L101" s="46">
        <v>-0.02296224298617522</v>
      </c>
      <c r="O101" s="256"/>
    </row>
    <row r="102" spans="1:15" ht="12.75">
      <c r="A102" s="27" t="s">
        <v>195</v>
      </c>
      <c r="B102" s="28" t="s">
        <v>81</v>
      </c>
      <c r="C102" s="23">
        <v>64.083943</v>
      </c>
      <c r="D102" s="202">
        <v>53.52532357107539</v>
      </c>
      <c r="E102" s="35">
        <v>0.06852340085670039</v>
      </c>
      <c r="F102" s="23">
        <v>38.8418</v>
      </c>
      <c r="G102" s="202">
        <v>32.44213473385987</v>
      </c>
      <c r="H102" s="35">
        <v>0.07314687671815734</v>
      </c>
      <c r="I102" s="23">
        <v>25.242143</v>
      </c>
      <c r="J102" s="202">
        <v>21.083188837215516</v>
      </c>
      <c r="K102" s="159">
        <v>39.38918521290114</v>
      </c>
      <c r="L102" s="47">
        <v>0.061486248948696254</v>
      </c>
      <c r="O102" s="256"/>
    </row>
    <row r="103" spans="1:15" ht="12.75">
      <c r="A103" s="25" t="s">
        <v>196</v>
      </c>
      <c r="B103" s="26" t="s">
        <v>82</v>
      </c>
      <c r="C103" s="21">
        <v>39.151904</v>
      </c>
      <c r="D103" s="201">
        <v>95.14274119273792</v>
      </c>
      <c r="E103" s="34">
        <v>-0.1308703715687004</v>
      </c>
      <c r="F103" s="21">
        <v>17.917904</v>
      </c>
      <c r="G103" s="201">
        <v>43.54216088669209</v>
      </c>
      <c r="H103" s="34">
        <v>0.04692459432331031</v>
      </c>
      <c r="I103" s="21">
        <v>21.234</v>
      </c>
      <c r="J103" s="201">
        <v>51.60058030604583</v>
      </c>
      <c r="K103" s="158">
        <v>54.23491026132471</v>
      </c>
      <c r="L103" s="46">
        <v>-0.23980905939671027</v>
      </c>
      <c r="O103" s="256"/>
    </row>
    <row r="104" spans="1:15" ht="12.75">
      <c r="A104" s="27" t="s">
        <v>197</v>
      </c>
      <c r="B104" s="28" t="s">
        <v>83</v>
      </c>
      <c r="C104" s="23">
        <v>22.051523</v>
      </c>
      <c r="D104" s="202">
        <v>55.28581922660356</v>
      </c>
      <c r="E104" s="35">
        <v>0.15185871300040032</v>
      </c>
      <c r="F104" s="23">
        <v>9.706315</v>
      </c>
      <c r="G104" s="202">
        <v>24.334898612058247</v>
      </c>
      <c r="H104" s="35">
        <v>0.09486655548405332</v>
      </c>
      <c r="I104" s="23">
        <v>12.345208</v>
      </c>
      <c r="J104" s="202">
        <v>30.950920614545307</v>
      </c>
      <c r="K104" s="159">
        <v>55.98347107363061</v>
      </c>
      <c r="L104" s="47">
        <v>0.20101254985893569</v>
      </c>
      <c r="O104" s="256"/>
    </row>
    <row r="105" spans="1:15" ht="12.75">
      <c r="A105" s="25" t="s">
        <v>198</v>
      </c>
      <c r="B105" s="26" t="s">
        <v>84</v>
      </c>
      <c r="C105" s="21">
        <v>13.759535</v>
      </c>
      <c r="D105" s="201">
        <v>57.36748954550571</v>
      </c>
      <c r="E105" s="34">
        <v>0.05092884703939293</v>
      </c>
      <c r="F105" s="21">
        <v>5.05284</v>
      </c>
      <c r="G105" s="201">
        <v>21.066754499706065</v>
      </c>
      <c r="H105" s="34">
        <v>0.08453316162266589</v>
      </c>
      <c r="I105" s="21">
        <v>8.706695</v>
      </c>
      <c r="J105" s="201">
        <v>36.30073504579965</v>
      </c>
      <c r="K105" s="158">
        <v>63.277538085407684</v>
      </c>
      <c r="L105" s="46">
        <v>0.032365012093689804</v>
      </c>
      <c r="O105" s="256"/>
    </row>
    <row r="106" spans="1:15" ht="12.75">
      <c r="A106" s="27" t="s">
        <v>199</v>
      </c>
      <c r="B106" s="28" t="s">
        <v>100</v>
      </c>
      <c r="C106" s="23">
        <v>25.546</v>
      </c>
      <c r="D106" s="202">
        <v>30.49842589154709</v>
      </c>
      <c r="E106" s="35">
        <v>-0.22619534432883526</v>
      </c>
      <c r="F106" s="23">
        <v>11.911</v>
      </c>
      <c r="G106" s="202">
        <v>14.220102982628099</v>
      </c>
      <c r="H106" s="35">
        <v>0.051047871166997494</v>
      </c>
      <c r="I106" s="23">
        <v>13.635</v>
      </c>
      <c r="J106" s="202">
        <v>16.278322908918994</v>
      </c>
      <c r="K106" s="159">
        <v>53.374305174978474</v>
      </c>
      <c r="L106" s="47">
        <v>-0.3711083437110835</v>
      </c>
      <c r="O106" s="256"/>
    </row>
    <row r="107" spans="1:15" ht="13.5" thickBot="1">
      <c r="A107" s="234" t="s">
        <v>347</v>
      </c>
      <c r="B107" s="218" t="s">
        <v>346</v>
      </c>
      <c r="C107" s="219">
        <v>0</v>
      </c>
      <c r="D107" s="201">
        <v>0</v>
      </c>
      <c r="E107" s="129" t="s">
        <v>380</v>
      </c>
      <c r="F107" s="219">
        <v>0</v>
      </c>
      <c r="G107" s="201">
        <v>0</v>
      </c>
      <c r="H107" s="129" t="s">
        <v>380</v>
      </c>
      <c r="I107" s="219">
        <v>0</v>
      </c>
      <c r="J107" s="201">
        <v>0</v>
      </c>
      <c r="K107" s="357" t="s">
        <v>380</v>
      </c>
      <c r="L107" s="243" t="s">
        <v>380</v>
      </c>
      <c r="O107" s="256"/>
    </row>
    <row r="108" spans="1:15" ht="12.75">
      <c r="A108" s="395" t="s">
        <v>201</v>
      </c>
      <c r="B108" s="396"/>
      <c r="C108" s="312">
        <v>4327.3279600000005</v>
      </c>
      <c r="D108" s="203">
        <v>69.51506850217307</v>
      </c>
      <c r="E108" s="36">
        <v>0.038470561363335376</v>
      </c>
      <c r="F108" s="312">
        <v>2201.114506999999</v>
      </c>
      <c r="G108" s="203">
        <v>35.359147064793255</v>
      </c>
      <c r="H108" s="36">
        <v>0.03581259990189278</v>
      </c>
      <c r="I108" s="312">
        <v>2126.213453</v>
      </c>
      <c r="J108" s="203">
        <v>34.15592143737977</v>
      </c>
      <c r="K108" s="160">
        <v>49.13455769134724</v>
      </c>
      <c r="L108" s="48">
        <v>0.04123656454370006</v>
      </c>
      <c r="O108" s="256"/>
    </row>
    <row r="109" spans="1:15" ht="12.75">
      <c r="A109" s="393" t="s">
        <v>229</v>
      </c>
      <c r="B109" s="394"/>
      <c r="C109" s="313">
        <v>100.508962</v>
      </c>
      <c r="D109" s="204">
        <v>47.74935864789675</v>
      </c>
      <c r="E109" s="37">
        <v>-0.0887490607585808</v>
      </c>
      <c r="F109" s="313">
        <v>44.588059</v>
      </c>
      <c r="G109" s="204">
        <v>21.182700310889494</v>
      </c>
      <c r="H109" s="37">
        <v>0.062338947622527785</v>
      </c>
      <c r="I109" s="313">
        <v>55.920903</v>
      </c>
      <c r="J109" s="204">
        <v>26.56665833700725</v>
      </c>
      <c r="K109" s="161">
        <v>55.637728106275745</v>
      </c>
      <c r="L109" s="49">
        <v>-0.18155980093900448</v>
      </c>
      <c r="O109" s="256"/>
    </row>
    <row r="110" spans="1:15" ht="13.5" thickBot="1">
      <c r="A110" s="391" t="s">
        <v>291</v>
      </c>
      <c r="B110" s="392"/>
      <c r="C110" s="314">
        <v>4518.893762000001</v>
      </c>
      <c r="D110" s="205">
        <v>67.82068440828846</v>
      </c>
      <c r="E110" s="38">
        <v>0.033767077195587136</v>
      </c>
      <c r="F110" s="314">
        <v>2318.792706999999</v>
      </c>
      <c r="G110" s="205">
        <v>34.80101915918593</v>
      </c>
      <c r="H110" s="38">
        <v>0.03750229617680678</v>
      </c>
      <c r="I110" s="314">
        <v>2200.101055</v>
      </c>
      <c r="J110" s="205">
        <v>33.019665249102495</v>
      </c>
      <c r="K110" s="162">
        <v>48.686717831274386</v>
      </c>
      <c r="L110" s="50">
        <v>0.029859350208576885</v>
      </c>
      <c r="O110" s="256"/>
    </row>
    <row r="111" spans="1:16" s="68" customFormat="1" ht="12.75" customHeight="1">
      <c r="A111" s="379" t="s">
        <v>399</v>
      </c>
      <c r="B111" s="246"/>
      <c r="C111" s="246"/>
      <c r="D111" s="246"/>
      <c r="E111" s="246"/>
      <c r="F111" s="246"/>
      <c r="N111" s="256"/>
      <c r="P111" s="256"/>
    </row>
    <row r="112" spans="1:15" s="68" customFormat="1" ht="12.75">
      <c r="A112" s="302" t="str">
        <f>"Source : DGCL - DESL, Insee - Population totale en vigueur en  "&amp;Index!E2&amp;" (année de référence "&amp;Index!E2-3&amp;")"</f>
        <v>Source : DGCL - DESL, Insee - Population totale en vigueur en  2014 (année de référence 2011)</v>
      </c>
      <c r="C112" s="69"/>
      <c r="D112" s="69"/>
      <c r="F112" s="69"/>
      <c r="G112" s="69"/>
      <c r="I112" s="69"/>
      <c r="J112" s="69"/>
      <c r="K112" s="70"/>
      <c r="O112" s="256"/>
    </row>
    <row r="113" spans="1:15" s="68" customFormat="1" ht="12.75">
      <c r="A113" s="299"/>
      <c r="C113" s="297"/>
      <c r="D113" s="297"/>
      <c r="E113" s="297"/>
      <c r="F113" s="297"/>
      <c r="G113" s="297"/>
      <c r="H113" s="297"/>
      <c r="I113" s="297"/>
      <c r="J113" s="297"/>
      <c r="K113" s="297"/>
      <c r="L113" s="297"/>
      <c r="O113" s="256"/>
    </row>
    <row r="114" spans="1:15" s="68" customFormat="1" ht="12.75">
      <c r="A114" s="195"/>
      <c r="C114" s="297"/>
      <c r="D114" s="297"/>
      <c r="E114" s="297"/>
      <c r="F114" s="297"/>
      <c r="G114" s="297"/>
      <c r="H114" s="297"/>
      <c r="I114" s="297"/>
      <c r="J114" s="297"/>
      <c r="K114" s="297"/>
      <c r="L114" s="297"/>
      <c r="O114" s="256"/>
    </row>
    <row r="115" spans="1:15" s="68" customFormat="1" ht="12.75" customHeight="1">
      <c r="A115" s="195"/>
      <c r="B115" s="195"/>
      <c r="C115" s="297"/>
      <c r="D115" s="297"/>
      <c r="E115" s="297"/>
      <c r="F115" s="297"/>
      <c r="G115" s="297"/>
      <c r="H115" s="297"/>
      <c r="I115" s="297"/>
      <c r="J115" s="297"/>
      <c r="K115" s="297"/>
      <c r="L115" s="297"/>
      <c r="O115" s="256"/>
    </row>
    <row r="116" spans="1:12" s="68" customFormat="1" ht="12.75">
      <c r="A116" s="298"/>
      <c r="B116" s="2"/>
      <c r="C116" s="2"/>
      <c r="D116" s="2"/>
      <c r="E116" s="2"/>
      <c r="F116" s="2"/>
      <c r="G116" s="2"/>
      <c r="H116" s="2"/>
      <c r="I116" s="2"/>
      <c r="J116" s="2"/>
      <c r="K116" s="2"/>
      <c r="L116" s="2"/>
    </row>
    <row r="117" s="68" customFormat="1" ht="12.75"/>
  </sheetData>
  <sheetProtection/>
  <mergeCells count="10">
    <mergeCell ref="A110:B110"/>
    <mergeCell ref="A109:B109"/>
    <mergeCell ref="A108:B108"/>
    <mergeCell ref="C1:L1"/>
    <mergeCell ref="A1:B1"/>
    <mergeCell ref="A5:B6"/>
    <mergeCell ref="I5:L5"/>
    <mergeCell ref="C5:E5"/>
    <mergeCell ref="A3:L3"/>
    <mergeCell ref="F5:H5"/>
  </mergeCells>
  <hyperlinks>
    <hyperlink ref="L2" location="Index!A1" display="Index"/>
  </hyperlinks>
  <printOptions/>
  <pageMargins left="0.5118110236220472" right="0.2362204724409449" top="1.24" bottom="0.5511811023622047" header="0.38" footer="0.23"/>
  <pageSetup firstPageNumber="2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xl/worksheets/sheet16.xml><?xml version="1.0" encoding="utf-8"?>
<worksheet xmlns="http://schemas.openxmlformats.org/spreadsheetml/2006/main" xmlns:r="http://schemas.openxmlformats.org/officeDocument/2006/relationships">
  <dimension ref="A1:T123"/>
  <sheetViews>
    <sheetView view="pageLayout" zoomScaleSheetLayoutView="85" workbookViewId="0" topLeftCell="A1">
      <selection activeCell="C1" sqref="C1:K1"/>
    </sheetView>
  </sheetViews>
  <sheetFormatPr defaultColWidth="11.421875" defaultRowHeight="12.75"/>
  <cols>
    <col min="1" max="1" width="3.57421875" style="2" bestFit="1" customWidth="1"/>
    <col min="2" max="2" width="17.8515625" style="2" bestFit="1" customWidth="1"/>
    <col min="3" max="3" width="9.140625" style="2" customWidth="1"/>
    <col min="4" max="5" width="9.00390625" style="2" customWidth="1"/>
    <col min="6" max="6" width="9.140625" style="2" customWidth="1"/>
    <col min="7" max="7" width="9.00390625" style="2" customWidth="1"/>
    <col min="8" max="9" width="9.140625" style="2" customWidth="1"/>
    <col min="10" max="10" width="9.00390625" style="2" customWidth="1"/>
    <col min="11" max="11" width="9.140625" style="2" customWidth="1"/>
    <col min="12" max="16384" width="11.421875" style="2" customWidth="1"/>
  </cols>
  <sheetData>
    <row r="1" spans="1:11" ht="16.5" customHeight="1">
      <c r="A1" s="398" t="s">
        <v>372</v>
      </c>
      <c r="B1" s="398"/>
      <c r="C1" s="412" t="str">
        <f>CONCATENATE("Budgets primitifs des départements ",Index!E2)</f>
        <v>Budgets primitifs des départements 2014</v>
      </c>
      <c r="D1" s="412"/>
      <c r="E1" s="412"/>
      <c r="F1" s="412"/>
      <c r="G1" s="412"/>
      <c r="H1" s="412"/>
      <c r="I1" s="412"/>
      <c r="J1" s="412"/>
      <c r="K1" s="412"/>
    </row>
    <row r="2" spans="1:11" s="11" customFormat="1" ht="15" customHeight="1" thickBot="1">
      <c r="A2" s="12"/>
      <c r="B2" s="12"/>
      <c r="C2" s="10"/>
      <c r="D2" s="10"/>
      <c r="E2" s="10"/>
      <c r="F2" s="10"/>
      <c r="G2" s="10"/>
      <c r="H2" s="10"/>
      <c r="K2" s="132" t="s">
        <v>294</v>
      </c>
    </row>
    <row r="3" spans="1:11" ht="22.5" customHeight="1" thickBot="1">
      <c r="A3" s="409" t="s">
        <v>230</v>
      </c>
      <c r="B3" s="410"/>
      <c r="C3" s="410"/>
      <c r="D3" s="410"/>
      <c r="E3" s="410"/>
      <c r="F3" s="410"/>
      <c r="G3" s="410"/>
      <c r="H3" s="410"/>
      <c r="I3" s="410"/>
      <c r="J3" s="410"/>
      <c r="K3" s="411"/>
    </row>
    <row r="4" spans="1:11" ht="9" customHeight="1" thickBot="1">
      <c r="A4" s="13"/>
      <c r="B4" s="14"/>
      <c r="C4" s="14"/>
      <c r="D4" s="14"/>
      <c r="E4" s="16"/>
      <c r="F4" s="14"/>
      <c r="G4" s="14"/>
      <c r="H4" s="16"/>
      <c r="I4" s="17"/>
      <c r="J4" s="17"/>
      <c r="K4" s="16"/>
    </row>
    <row r="5" spans="1:11" ht="30" customHeight="1">
      <c r="A5" s="399" t="s">
        <v>228</v>
      </c>
      <c r="B5" s="400"/>
      <c r="C5" s="413" t="s">
        <v>231</v>
      </c>
      <c r="D5" s="414"/>
      <c r="E5" s="417"/>
      <c r="F5" s="413" t="s">
        <v>232</v>
      </c>
      <c r="G5" s="414"/>
      <c r="H5" s="417"/>
      <c r="I5" s="413" t="s">
        <v>233</v>
      </c>
      <c r="J5" s="414"/>
      <c r="K5" s="416"/>
    </row>
    <row r="6" spans="1:11" ht="29.25" customHeight="1">
      <c r="A6" s="401"/>
      <c r="B6" s="402"/>
      <c r="C6" s="39" t="s">
        <v>234</v>
      </c>
      <c r="D6" s="6" t="s">
        <v>235</v>
      </c>
      <c r="E6" s="7" t="str">
        <f>CONCATENATE(Index!$E$2," / ",Index!$E$2-1)</f>
        <v>2014 / 2013</v>
      </c>
      <c r="F6" s="39" t="s">
        <v>234</v>
      </c>
      <c r="G6" s="6" t="s">
        <v>235</v>
      </c>
      <c r="H6" s="7" t="str">
        <f>CONCATENATE(Index!$E$2," / ",Index!$E$2-1)</f>
        <v>2014 / 2013</v>
      </c>
      <c r="I6" s="39" t="s">
        <v>234</v>
      </c>
      <c r="J6" s="6" t="s">
        <v>235</v>
      </c>
      <c r="K6" s="20" t="str">
        <f>CONCATENATE(Index!$E$2," / ",Index!$E$2-1)</f>
        <v>2014 / 2013</v>
      </c>
    </row>
    <row r="7" spans="1:20" ht="12.75" customHeight="1">
      <c r="A7" s="25" t="s">
        <v>102</v>
      </c>
      <c r="B7" s="26" t="s">
        <v>1</v>
      </c>
      <c r="C7" s="21">
        <v>67.863468</v>
      </c>
      <c r="D7" s="201">
        <v>109.26423171978522</v>
      </c>
      <c r="E7" s="334">
        <v>-0.03467041717731145</v>
      </c>
      <c r="F7" s="21">
        <v>30.617696</v>
      </c>
      <c r="G7" s="201">
        <v>49.296316988544426</v>
      </c>
      <c r="H7" s="334">
        <v>0.1364032187795743</v>
      </c>
      <c r="I7" s="21">
        <v>37.245772</v>
      </c>
      <c r="J7" s="201">
        <v>59.96791473124079</v>
      </c>
      <c r="K7" s="361">
        <v>-0.14097499404553127</v>
      </c>
      <c r="O7" s="256"/>
      <c r="R7" s="256"/>
      <c r="S7" s="256"/>
      <c r="T7" s="256"/>
    </row>
    <row r="8" spans="1:20" ht="12.75" customHeight="1">
      <c r="A8" s="27" t="s">
        <v>103</v>
      </c>
      <c r="B8" s="28" t="s">
        <v>2</v>
      </c>
      <c r="C8" s="22">
        <v>36.280499999999996</v>
      </c>
      <c r="D8" s="202">
        <v>65.25962287365026</v>
      </c>
      <c r="E8" s="335">
        <v>0.036289631533847455</v>
      </c>
      <c r="F8" s="22">
        <v>6.905</v>
      </c>
      <c r="G8" s="202">
        <v>12.420382738456059</v>
      </c>
      <c r="H8" s="335">
        <v>0</v>
      </c>
      <c r="I8" s="22">
        <v>29.3755</v>
      </c>
      <c r="J8" s="202">
        <v>52.8392401351942</v>
      </c>
      <c r="K8" s="362">
        <v>0.045205479452054664</v>
      </c>
      <c r="O8" s="256"/>
      <c r="R8" s="256"/>
      <c r="S8" s="256"/>
      <c r="T8" s="256"/>
    </row>
    <row r="9" spans="1:20" ht="12.75" customHeight="1">
      <c r="A9" s="25" t="s">
        <v>104</v>
      </c>
      <c r="B9" s="26" t="s">
        <v>3</v>
      </c>
      <c r="C9" s="21">
        <v>48.355478</v>
      </c>
      <c r="D9" s="201">
        <v>136.97038828901302</v>
      </c>
      <c r="E9" s="334" t="s">
        <v>379</v>
      </c>
      <c r="F9" s="21">
        <v>9.957535</v>
      </c>
      <c r="G9" s="201">
        <v>28.205437972331435</v>
      </c>
      <c r="H9" s="334" t="s">
        <v>379</v>
      </c>
      <c r="I9" s="21">
        <v>38.397943</v>
      </c>
      <c r="J9" s="201">
        <v>108.76495031668159</v>
      </c>
      <c r="K9" s="361" t="s">
        <v>379</v>
      </c>
      <c r="O9" s="256"/>
      <c r="R9" s="256"/>
      <c r="S9" s="256"/>
      <c r="T9" s="256"/>
    </row>
    <row r="10" spans="1:20" ht="12.75" customHeight="1">
      <c r="A10" s="27" t="s">
        <v>105</v>
      </c>
      <c r="B10" s="28" t="s">
        <v>85</v>
      </c>
      <c r="C10" s="23">
        <v>46.037135</v>
      </c>
      <c r="D10" s="202">
        <v>277.30875106918694</v>
      </c>
      <c r="E10" s="335">
        <v>-0.02920227007046783</v>
      </c>
      <c r="F10" s="23">
        <v>20.322135</v>
      </c>
      <c r="G10" s="202">
        <v>122.41217608153529</v>
      </c>
      <c r="H10" s="335">
        <v>-0.004888315345184191</v>
      </c>
      <c r="I10" s="23">
        <v>25.715</v>
      </c>
      <c r="J10" s="202">
        <v>154.89657498765163</v>
      </c>
      <c r="K10" s="362">
        <v>-0.04759259259259263</v>
      </c>
      <c r="O10" s="256"/>
      <c r="R10" s="256"/>
      <c r="S10" s="256"/>
      <c r="T10" s="256"/>
    </row>
    <row r="11" spans="1:20" ht="12.75" customHeight="1">
      <c r="A11" s="25" t="s">
        <v>106</v>
      </c>
      <c r="B11" s="26" t="s">
        <v>4</v>
      </c>
      <c r="C11" s="21">
        <v>22.374876</v>
      </c>
      <c r="D11" s="201">
        <v>155.42209749795086</v>
      </c>
      <c r="E11" s="334">
        <v>-0.027301230024080025</v>
      </c>
      <c r="F11" s="21">
        <v>6.5297</v>
      </c>
      <c r="G11" s="201">
        <v>45.35710812575541</v>
      </c>
      <c r="H11" s="334">
        <v>0.01911911599450633</v>
      </c>
      <c r="I11" s="21">
        <v>15.845176</v>
      </c>
      <c r="J11" s="201">
        <v>110.06498937219544</v>
      </c>
      <c r="K11" s="361">
        <v>-0.04522302577122017</v>
      </c>
      <c r="O11" s="256"/>
      <c r="R11" s="256"/>
      <c r="S11" s="256"/>
      <c r="T11" s="256"/>
    </row>
    <row r="12" spans="1:20" ht="12.75" customHeight="1">
      <c r="A12" s="27" t="s">
        <v>107</v>
      </c>
      <c r="B12" s="28" t="s">
        <v>5</v>
      </c>
      <c r="C12" s="23">
        <v>70.14025</v>
      </c>
      <c r="D12" s="202">
        <v>63.897409221636856</v>
      </c>
      <c r="E12" s="335">
        <v>0.15648443242134347</v>
      </c>
      <c r="F12" s="23">
        <v>10.456</v>
      </c>
      <c r="G12" s="202">
        <v>9.525362553190714</v>
      </c>
      <c r="H12" s="335">
        <v>-0.040693548471444796</v>
      </c>
      <c r="I12" s="23">
        <v>59.68425</v>
      </c>
      <c r="J12" s="202">
        <v>54.372046668446146</v>
      </c>
      <c r="K12" s="362">
        <v>0.19968341708542714</v>
      </c>
      <c r="O12" s="256"/>
      <c r="R12" s="256"/>
      <c r="S12" s="256"/>
      <c r="T12" s="256"/>
    </row>
    <row r="13" spans="1:20" ht="12.75" customHeight="1">
      <c r="A13" s="25" t="s">
        <v>108</v>
      </c>
      <c r="B13" s="26" t="s">
        <v>6</v>
      </c>
      <c r="C13" s="21">
        <v>38.750061</v>
      </c>
      <c r="D13" s="201">
        <v>118.47562921925447</v>
      </c>
      <c r="E13" s="334">
        <v>-0.02111864364391869</v>
      </c>
      <c r="F13" s="21">
        <v>8.270247</v>
      </c>
      <c r="G13" s="201">
        <v>25.285707734076897</v>
      </c>
      <c r="H13" s="334">
        <v>-0.01677788118276069</v>
      </c>
      <c r="I13" s="21">
        <v>30.479814</v>
      </c>
      <c r="J13" s="201">
        <v>93.18992148517758</v>
      </c>
      <c r="K13" s="361">
        <v>-0.02228984259764799</v>
      </c>
      <c r="O13" s="256"/>
      <c r="R13" s="256"/>
      <c r="S13" s="256"/>
      <c r="T13" s="256"/>
    </row>
    <row r="14" spans="1:20" ht="12.75" customHeight="1">
      <c r="A14" s="27" t="s">
        <v>109</v>
      </c>
      <c r="B14" s="28" t="s">
        <v>86</v>
      </c>
      <c r="C14" s="23">
        <v>26.460405</v>
      </c>
      <c r="D14" s="202">
        <v>90.78197905802273</v>
      </c>
      <c r="E14" s="335">
        <v>0.015169959716094583</v>
      </c>
      <c r="F14" s="23">
        <v>6.98325</v>
      </c>
      <c r="G14" s="202">
        <v>23.958562057418895</v>
      </c>
      <c r="H14" s="335">
        <v>0.052486812358703894</v>
      </c>
      <c r="I14" s="23">
        <v>19.477155</v>
      </c>
      <c r="J14" s="202">
        <v>66.82341700060383</v>
      </c>
      <c r="K14" s="362">
        <v>0.0024269171384456723</v>
      </c>
      <c r="O14" s="256"/>
      <c r="R14" s="256"/>
      <c r="S14" s="256"/>
      <c r="T14" s="256"/>
    </row>
    <row r="15" spans="1:20" ht="12.75" customHeight="1">
      <c r="A15" s="25" t="s">
        <v>110</v>
      </c>
      <c r="B15" s="26" t="s">
        <v>7</v>
      </c>
      <c r="C15" s="21">
        <v>19.307699999999997</v>
      </c>
      <c r="D15" s="201">
        <v>122.25015196028768</v>
      </c>
      <c r="E15" s="334">
        <v>0.035570811767545285</v>
      </c>
      <c r="F15" s="21">
        <v>3.0037</v>
      </c>
      <c r="G15" s="201">
        <v>19.018463174956945</v>
      </c>
      <c r="H15" s="334">
        <v>-0.002590071392993498</v>
      </c>
      <c r="I15" s="21">
        <v>16.304</v>
      </c>
      <c r="J15" s="201">
        <v>103.23168878533076</v>
      </c>
      <c r="K15" s="361">
        <v>0.04292202392375111</v>
      </c>
      <c r="O15" s="256"/>
      <c r="R15" s="256"/>
      <c r="S15" s="256"/>
      <c r="T15" s="256"/>
    </row>
    <row r="16" spans="1:20" ht="12.75" customHeight="1">
      <c r="A16" s="27" t="s">
        <v>111</v>
      </c>
      <c r="B16" s="28" t="s">
        <v>87</v>
      </c>
      <c r="C16" s="23">
        <v>23.781050999999998</v>
      </c>
      <c r="D16" s="202">
        <v>76.169805035697</v>
      </c>
      <c r="E16" s="335">
        <v>-0.00801817924486159</v>
      </c>
      <c r="F16" s="23">
        <v>6.573638</v>
      </c>
      <c r="G16" s="202">
        <v>21.055113368843507</v>
      </c>
      <c r="H16" s="335">
        <v>0.0689946035078417</v>
      </c>
      <c r="I16" s="23">
        <v>17.207413</v>
      </c>
      <c r="J16" s="202">
        <v>55.1146916668535</v>
      </c>
      <c r="K16" s="362">
        <v>-0.034588093699765565</v>
      </c>
      <c r="O16" s="256"/>
      <c r="R16" s="256"/>
      <c r="S16" s="256"/>
      <c r="T16" s="256"/>
    </row>
    <row r="17" spans="1:20" ht="12.75" customHeight="1">
      <c r="A17" s="25" t="s">
        <v>112</v>
      </c>
      <c r="B17" s="26" t="s">
        <v>8</v>
      </c>
      <c r="C17" s="21">
        <v>56.382535</v>
      </c>
      <c r="D17" s="201">
        <v>152.59019547879177</v>
      </c>
      <c r="E17" s="334">
        <v>-0.002409290871048797</v>
      </c>
      <c r="F17" s="21">
        <v>25.612636</v>
      </c>
      <c r="G17" s="201">
        <v>69.31644939283308</v>
      </c>
      <c r="H17" s="334">
        <v>0.02572268562548552</v>
      </c>
      <c r="I17" s="21">
        <v>30.769899</v>
      </c>
      <c r="J17" s="201">
        <v>83.2737460859587</v>
      </c>
      <c r="K17" s="361">
        <v>-0.024675567263009235</v>
      </c>
      <c r="O17" s="256"/>
      <c r="R17" s="256"/>
      <c r="S17" s="256"/>
      <c r="T17" s="256"/>
    </row>
    <row r="18" spans="1:20" ht="12.75" customHeight="1">
      <c r="A18" s="27" t="s">
        <v>113</v>
      </c>
      <c r="B18" s="28" t="s">
        <v>9</v>
      </c>
      <c r="C18" s="23">
        <v>43.871047000000004</v>
      </c>
      <c r="D18" s="202">
        <v>152.63901230616145</v>
      </c>
      <c r="E18" s="335">
        <v>0.13816745559047683</v>
      </c>
      <c r="F18" s="23">
        <v>9.371047</v>
      </c>
      <c r="G18" s="202">
        <v>32.60435882359081</v>
      </c>
      <c r="H18" s="335">
        <v>0.030901250254396384</v>
      </c>
      <c r="I18" s="23">
        <v>34.5</v>
      </c>
      <c r="J18" s="202">
        <v>120.03465348257062</v>
      </c>
      <c r="K18" s="362">
        <v>0.17127082477089095</v>
      </c>
      <c r="O18" s="256"/>
      <c r="R18" s="256"/>
      <c r="S18" s="256"/>
      <c r="T18" s="256"/>
    </row>
    <row r="19" spans="1:20" ht="12.75" customHeight="1">
      <c r="A19" s="25" t="s">
        <v>114</v>
      </c>
      <c r="B19" s="26" t="s">
        <v>10</v>
      </c>
      <c r="C19" s="21">
        <v>140.052</v>
      </c>
      <c r="D19" s="201">
        <v>69.84910713617764</v>
      </c>
      <c r="E19" s="334">
        <v>0.2750929369011257</v>
      </c>
      <c r="F19" s="21">
        <v>27.6505</v>
      </c>
      <c r="G19" s="201">
        <v>13.790325999406503</v>
      </c>
      <c r="H19" s="334">
        <v>-0.005796121776086904</v>
      </c>
      <c r="I19" s="21">
        <v>112.4015</v>
      </c>
      <c r="J19" s="201">
        <v>56.058781136771124</v>
      </c>
      <c r="K19" s="361">
        <v>0.3703322207997519</v>
      </c>
      <c r="O19" s="256"/>
      <c r="R19" s="256"/>
      <c r="S19" s="256"/>
      <c r="T19" s="256"/>
    </row>
    <row r="20" spans="1:20" ht="12.75" customHeight="1">
      <c r="A20" s="27" t="s">
        <v>115</v>
      </c>
      <c r="B20" s="28" t="s">
        <v>11</v>
      </c>
      <c r="C20" s="23">
        <v>28.499364</v>
      </c>
      <c r="D20" s="202">
        <v>40.60687112088864</v>
      </c>
      <c r="E20" s="336">
        <v>-0.16739896292406187</v>
      </c>
      <c r="F20" s="23">
        <v>7.307101</v>
      </c>
      <c r="G20" s="202">
        <v>10.4114080782405</v>
      </c>
      <c r="H20" s="336">
        <v>-0.008534464043419288</v>
      </c>
      <c r="I20" s="23">
        <v>21.192263</v>
      </c>
      <c r="J20" s="202">
        <v>30.19546304264814</v>
      </c>
      <c r="K20" s="362">
        <v>-0.21099022030196146</v>
      </c>
      <c r="O20" s="256"/>
      <c r="R20" s="256"/>
      <c r="S20" s="256"/>
      <c r="T20" s="256"/>
    </row>
    <row r="21" spans="1:20" ht="12.75" customHeight="1">
      <c r="A21" s="25" t="s">
        <v>116</v>
      </c>
      <c r="B21" s="26" t="s">
        <v>12</v>
      </c>
      <c r="C21" s="21">
        <v>24.36878</v>
      </c>
      <c r="D21" s="201">
        <v>158.7925428279129</v>
      </c>
      <c r="E21" s="334">
        <v>0.03568687285106531</v>
      </c>
      <c r="F21" s="21">
        <v>10.216</v>
      </c>
      <c r="G21" s="201">
        <v>66.56979206714323</v>
      </c>
      <c r="H21" s="334">
        <v>0.018595144324243362</v>
      </c>
      <c r="I21" s="21">
        <v>14.15278</v>
      </c>
      <c r="J21" s="201">
        <v>92.2227507607697</v>
      </c>
      <c r="K21" s="361">
        <v>0.048385137337402684</v>
      </c>
      <c r="O21" s="256"/>
      <c r="R21" s="256"/>
      <c r="S21" s="256"/>
      <c r="T21" s="256"/>
    </row>
    <row r="22" spans="1:20" ht="12.75" customHeight="1">
      <c r="A22" s="27" t="s">
        <v>117</v>
      </c>
      <c r="B22" s="28" t="s">
        <v>13</v>
      </c>
      <c r="C22" s="23">
        <v>26.654107</v>
      </c>
      <c r="D22" s="202">
        <v>72.85508854697677</v>
      </c>
      <c r="E22" s="335" t="s">
        <v>379</v>
      </c>
      <c r="F22" s="23">
        <v>7.7389</v>
      </c>
      <c r="G22" s="202">
        <v>21.15314704620187</v>
      </c>
      <c r="H22" s="335" t="s">
        <v>379</v>
      </c>
      <c r="I22" s="23">
        <v>18.915207</v>
      </c>
      <c r="J22" s="202">
        <v>51.70194150077491</v>
      </c>
      <c r="K22" s="362">
        <v>0.07512473356637406</v>
      </c>
      <c r="O22" s="256"/>
      <c r="R22" s="256"/>
      <c r="S22" s="256"/>
      <c r="T22" s="256"/>
    </row>
    <row r="23" spans="1:20" ht="12.75" customHeight="1">
      <c r="A23" s="25" t="s">
        <v>118</v>
      </c>
      <c r="B23" s="26" t="s">
        <v>88</v>
      </c>
      <c r="C23" s="21">
        <v>43.03895</v>
      </c>
      <c r="D23" s="201">
        <v>66.79405543234842</v>
      </c>
      <c r="E23" s="334">
        <v>0.3020185591784592</v>
      </c>
      <c r="F23" s="21">
        <v>11.5785</v>
      </c>
      <c r="G23" s="201">
        <v>17.969187696805943</v>
      </c>
      <c r="H23" s="334" t="s">
        <v>379</v>
      </c>
      <c r="I23" s="21">
        <v>31.46045</v>
      </c>
      <c r="J23" s="201">
        <v>48.824867735542476</v>
      </c>
      <c r="K23" s="361">
        <v>0.2586114234035486</v>
      </c>
      <c r="O23" s="256"/>
      <c r="R23" s="256"/>
      <c r="S23" s="256"/>
      <c r="T23" s="256"/>
    </row>
    <row r="24" spans="1:20" ht="12.75" customHeight="1">
      <c r="A24" s="27" t="s">
        <v>119</v>
      </c>
      <c r="B24" s="28" t="s">
        <v>89</v>
      </c>
      <c r="C24" s="23">
        <v>24.159399999999998</v>
      </c>
      <c r="D24" s="202">
        <v>75.5070914671117</v>
      </c>
      <c r="E24" s="336">
        <v>0.04338300812027818</v>
      </c>
      <c r="F24" s="23">
        <v>5.3298</v>
      </c>
      <c r="G24" s="202">
        <v>16.65760309036698</v>
      </c>
      <c r="H24" s="336">
        <v>0.039190453907346656</v>
      </c>
      <c r="I24" s="23">
        <v>18.8296</v>
      </c>
      <c r="J24" s="202">
        <v>58.84948837674474</v>
      </c>
      <c r="K24" s="363">
        <v>0.04457587876049751</v>
      </c>
      <c r="O24" s="256"/>
      <c r="R24" s="256"/>
      <c r="S24" s="256"/>
      <c r="T24" s="256"/>
    </row>
    <row r="25" spans="1:20" ht="12.75" customHeight="1">
      <c r="A25" s="25" t="s">
        <v>120</v>
      </c>
      <c r="B25" s="26" t="s">
        <v>90</v>
      </c>
      <c r="C25" s="21">
        <v>20.392644</v>
      </c>
      <c r="D25" s="201">
        <v>81.18898775753956</v>
      </c>
      <c r="E25" s="334">
        <v>0.03386076040815533</v>
      </c>
      <c r="F25" s="21">
        <v>6.2171</v>
      </c>
      <c r="G25" s="201">
        <v>24.752065293122325</v>
      </c>
      <c r="H25" s="334">
        <v>0.051784807985112646</v>
      </c>
      <c r="I25" s="21">
        <v>14.175544</v>
      </c>
      <c r="J25" s="201">
        <v>56.436922464417236</v>
      </c>
      <c r="K25" s="361">
        <v>0.026190934843249414</v>
      </c>
      <c r="O25" s="256"/>
      <c r="R25" s="256"/>
      <c r="S25" s="256"/>
      <c r="T25" s="256"/>
    </row>
    <row r="26" spans="1:20" ht="12.75" customHeight="1">
      <c r="A26" s="27" t="s">
        <v>225</v>
      </c>
      <c r="B26" s="28" t="s">
        <v>14</v>
      </c>
      <c r="C26" s="23">
        <v>52.92697</v>
      </c>
      <c r="D26" s="202">
        <v>357.1103644178154</v>
      </c>
      <c r="E26" s="335">
        <v>-0.021989586262943783</v>
      </c>
      <c r="F26" s="23">
        <v>16.27387</v>
      </c>
      <c r="G26" s="202">
        <v>109.80352070387087</v>
      </c>
      <c r="H26" s="335">
        <v>0.03574078906334521</v>
      </c>
      <c r="I26" s="23">
        <v>36.6531</v>
      </c>
      <c r="J26" s="202">
        <v>247.3068437139445</v>
      </c>
      <c r="K26" s="362">
        <v>-0.045608503963579405</v>
      </c>
      <c r="O26" s="256"/>
      <c r="R26" s="256"/>
      <c r="S26" s="256"/>
      <c r="T26" s="256"/>
    </row>
    <row r="27" spans="1:20" ht="12.75" customHeight="1">
      <c r="A27" s="25" t="s">
        <v>226</v>
      </c>
      <c r="B27" s="26" t="s">
        <v>15</v>
      </c>
      <c r="C27" s="21">
        <v>25.881</v>
      </c>
      <c r="D27" s="201">
        <v>150.92634169383197</v>
      </c>
      <c r="E27" s="334">
        <v>-0.09794012059530866</v>
      </c>
      <c r="F27" s="21">
        <v>1.875</v>
      </c>
      <c r="G27" s="201">
        <v>10.934155970632315</v>
      </c>
      <c r="H27" s="334">
        <v>-0.0053050397877983935</v>
      </c>
      <c r="I27" s="21">
        <v>24.006</v>
      </c>
      <c r="J27" s="201">
        <v>139.99218572319967</v>
      </c>
      <c r="K27" s="361">
        <v>-0.10445422666567183</v>
      </c>
      <c r="O27" s="256"/>
      <c r="R27" s="256"/>
      <c r="S27" s="256"/>
      <c r="T27" s="256"/>
    </row>
    <row r="28" spans="1:20" ht="12.75" customHeight="1">
      <c r="A28" s="27" t="s">
        <v>121</v>
      </c>
      <c r="B28" s="28" t="s">
        <v>16</v>
      </c>
      <c r="C28" s="23">
        <v>32.055353</v>
      </c>
      <c r="D28" s="202">
        <v>59.35099370854918</v>
      </c>
      <c r="E28" s="335">
        <v>-0.03589939670614173</v>
      </c>
      <c r="F28" s="23">
        <v>14.08465</v>
      </c>
      <c r="G28" s="202">
        <v>26.0779525197279</v>
      </c>
      <c r="H28" s="335">
        <v>0.08872077347861307</v>
      </c>
      <c r="I28" s="23">
        <v>17.970703</v>
      </c>
      <c r="J28" s="202">
        <v>33.27304118882129</v>
      </c>
      <c r="K28" s="362">
        <v>-0.11527065332663189</v>
      </c>
      <c r="O28" s="256"/>
      <c r="R28" s="256"/>
      <c r="S28" s="256"/>
      <c r="T28" s="256"/>
    </row>
    <row r="29" spans="1:20" ht="12.75" customHeight="1">
      <c r="A29" s="25" t="s">
        <v>122</v>
      </c>
      <c r="B29" s="26" t="s">
        <v>91</v>
      </c>
      <c r="C29" s="21">
        <v>29.728395</v>
      </c>
      <c r="D29" s="201">
        <v>48.3409759452854</v>
      </c>
      <c r="E29" s="334">
        <v>-0.18711071903651588</v>
      </c>
      <c r="F29" s="21">
        <v>18.254395</v>
      </c>
      <c r="G29" s="201">
        <v>29.68324625633971</v>
      </c>
      <c r="H29" s="334">
        <v>0.030839993874049343</v>
      </c>
      <c r="I29" s="21">
        <v>11.474</v>
      </c>
      <c r="J29" s="201">
        <v>18.657729688945693</v>
      </c>
      <c r="K29" s="361">
        <v>-0.3917192387213062</v>
      </c>
      <c r="O29" s="256"/>
      <c r="R29" s="256"/>
      <c r="S29" s="256"/>
      <c r="T29" s="256"/>
    </row>
    <row r="30" spans="1:20" ht="12.75" customHeight="1">
      <c r="A30" s="27" t="s">
        <v>123</v>
      </c>
      <c r="B30" s="28" t="s">
        <v>17</v>
      </c>
      <c r="C30" s="23">
        <v>22.2133</v>
      </c>
      <c r="D30" s="202">
        <v>174.16322338348635</v>
      </c>
      <c r="E30" s="335">
        <v>-0.06223191194411981</v>
      </c>
      <c r="F30" s="23">
        <v>15.2503</v>
      </c>
      <c r="G30" s="202">
        <v>119.5698705534604</v>
      </c>
      <c r="H30" s="335">
        <v>-0.01759279539276193</v>
      </c>
      <c r="I30" s="23">
        <v>6.963</v>
      </c>
      <c r="J30" s="202">
        <v>54.59335283002595</v>
      </c>
      <c r="K30" s="362">
        <v>-0.14711061827069605</v>
      </c>
      <c r="O30" s="256"/>
      <c r="R30" s="256"/>
      <c r="S30" s="256"/>
      <c r="T30" s="256"/>
    </row>
    <row r="31" spans="1:20" ht="12.75" customHeight="1">
      <c r="A31" s="25" t="s">
        <v>124</v>
      </c>
      <c r="B31" s="26" t="s">
        <v>92</v>
      </c>
      <c r="C31" s="21">
        <v>52.728642</v>
      </c>
      <c r="D31" s="201">
        <v>123.23576897547842</v>
      </c>
      <c r="E31" s="334">
        <v>-0.03125486004101541</v>
      </c>
      <c r="F31" s="21">
        <v>20.097564</v>
      </c>
      <c r="G31" s="201">
        <v>46.97141174380884</v>
      </c>
      <c r="H31" s="334">
        <v>0.051256537215147446</v>
      </c>
      <c r="I31" s="21">
        <v>32.631078</v>
      </c>
      <c r="J31" s="201">
        <v>76.26435723166959</v>
      </c>
      <c r="K31" s="361">
        <v>-0.07592570042404623</v>
      </c>
      <c r="O31" s="256"/>
      <c r="R31" s="256"/>
      <c r="S31" s="256"/>
      <c r="T31" s="256"/>
    </row>
    <row r="32" spans="1:20" ht="12.75" customHeight="1">
      <c r="A32" s="27" t="s">
        <v>125</v>
      </c>
      <c r="B32" s="28" t="s">
        <v>18</v>
      </c>
      <c r="C32" s="23">
        <v>33.2635</v>
      </c>
      <c r="D32" s="202">
        <v>61.15985570293338</v>
      </c>
      <c r="E32" s="335">
        <v>-0.023098384728340582</v>
      </c>
      <c r="F32" s="23">
        <v>9.5335</v>
      </c>
      <c r="G32" s="202">
        <v>17.528747255818402</v>
      </c>
      <c r="H32" s="335">
        <v>-0.01767130345182899</v>
      </c>
      <c r="I32" s="23">
        <v>23.73</v>
      </c>
      <c r="J32" s="202">
        <v>43.631108447114975</v>
      </c>
      <c r="K32" s="362">
        <v>-0.025261860751694343</v>
      </c>
      <c r="O32" s="256"/>
      <c r="R32" s="256"/>
      <c r="S32" s="256"/>
      <c r="T32" s="256"/>
    </row>
    <row r="33" spans="1:20" ht="12.75" customHeight="1">
      <c r="A33" s="25" t="s">
        <v>126</v>
      </c>
      <c r="B33" s="26" t="s">
        <v>93</v>
      </c>
      <c r="C33" s="21">
        <v>48.502583</v>
      </c>
      <c r="D33" s="201">
        <v>96.45019159754771</v>
      </c>
      <c r="E33" s="334">
        <v>0.012825636379795391</v>
      </c>
      <c r="F33" s="21">
        <v>11.566</v>
      </c>
      <c r="G33" s="201">
        <v>22.99965995660967</v>
      </c>
      <c r="H33" s="334">
        <v>0.00034596090641758614</v>
      </c>
      <c r="I33" s="21">
        <v>36.936583</v>
      </c>
      <c r="J33" s="201">
        <v>73.45053164093804</v>
      </c>
      <c r="K33" s="361">
        <v>0.016797680716032826</v>
      </c>
      <c r="O33" s="256"/>
      <c r="R33" s="256"/>
      <c r="S33" s="256"/>
      <c r="T33" s="256"/>
    </row>
    <row r="34" spans="1:20" ht="12.75" customHeight="1">
      <c r="A34" s="27" t="s">
        <v>127</v>
      </c>
      <c r="B34" s="28" t="s">
        <v>19</v>
      </c>
      <c r="C34" s="23">
        <v>43.40175</v>
      </c>
      <c r="D34" s="202">
        <v>71.71318197064504</v>
      </c>
      <c r="E34" s="335">
        <v>0.025500620237462357</v>
      </c>
      <c r="F34" s="23">
        <v>10.76945</v>
      </c>
      <c r="G34" s="202">
        <v>17.79447896856148</v>
      </c>
      <c r="H34" s="335">
        <v>-0.05102436445345193</v>
      </c>
      <c r="I34" s="23">
        <v>32.6323</v>
      </c>
      <c r="J34" s="202">
        <v>53.91870300208356</v>
      </c>
      <c r="K34" s="362">
        <v>0.0535384516045716</v>
      </c>
      <c r="O34" s="256"/>
      <c r="R34" s="256"/>
      <c r="S34" s="256"/>
      <c r="T34" s="256"/>
    </row>
    <row r="35" spans="1:20" ht="12.75" customHeight="1">
      <c r="A35" s="25" t="s">
        <v>128</v>
      </c>
      <c r="B35" s="26" t="s">
        <v>20</v>
      </c>
      <c r="C35" s="21">
        <v>29.374100000000002</v>
      </c>
      <c r="D35" s="201">
        <v>66.48190731402603</v>
      </c>
      <c r="E35" s="334">
        <v>-0.06152177620536725</v>
      </c>
      <c r="F35" s="21">
        <v>3.8515</v>
      </c>
      <c r="G35" s="201">
        <v>8.717035280058663</v>
      </c>
      <c r="H35" s="334">
        <v>-0.0887258961315508</v>
      </c>
      <c r="I35" s="21">
        <v>25.5226</v>
      </c>
      <c r="J35" s="201">
        <v>57.76487203396736</v>
      </c>
      <c r="K35" s="361">
        <v>-0.057274839994985394</v>
      </c>
      <c r="O35" s="256"/>
      <c r="R35" s="256"/>
      <c r="S35" s="256"/>
      <c r="T35" s="256"/>
    </row>
    <row r="36" spans="1:20" ht="12.75" customHeight="1">
      <c r="A36" s="27" t="s">
        <v>129</v>
      </c>
      <c r="B36" s="28" t="s">
        <v>21</v>
      </c>
      <c r="C36" s="23">
        <v>31.801351999999998</v>
      </c>
      <c r="D36" s="202">
        <v>34.13220623133139</v>
      </c>
      <c r="E36" s="335">
        <v>0.04519280719687857</v>
      </c>
      <c r="F36" s="23">
        <v>7.728703</v>
      </c>
      <c r="G36" s="202">
        <v>8.295172000759893</v>
      </c>
      <c r="H36" s="335">
        <v>0.02166450864958369</v>
      </c>
      <c r="I36" s="23">
        <v>24.072649</v>
      </c>
      <c r="J36" s="202">
        <v>25.837034230571497</v>
      </c>
      <c r="K36" s="362">
        <v>0.05297826864892907</v>
      </c>
      <c r="O36" s="256"/>
      <c r="R36" s="256"/>
      <c r="S36" s="256"/>
      <c r="T36" s="256"/>
    </row>
    <row r="37" spans="1:20" ht="12.75" customHeight="1">
      <c r="A37" s="25" t="s">
        <v>130</v>
      </c>
      <c r="B37" s="26" t="s">
        <v>22</v>
      </c>
      <c r="C37" s="21">
        <v>49.096881</v>
      </c>
      <c r="D37" s="201">
        <v>66.80547621995774</v>
      </c>
      <c r="E37" s="334">
        <v>-0.01448209199199757</v>
      </c>
      <c r="F37" s="21">
        <v>7.965372</v>
      </c>
      <c r="G37" s="201">
        <v>10.838376265268606</v>
      </c>
      <c r="H37" s="334">
        <v>-0.0676207354273527</v>
      </c>
      <c r="I37" s="21">
        <v>41.131509</v>
      </c>
      <c r="J37" s="201">
        <v>55.96709995468913</v>
      </c>
      <c r="K37" s="361">
        <v>-0.003483585035552128</v>
      </c>
      <c r="O37" s="256"/>
      <c r="R37" s="256"/>
      <c r="S37" s="256"/>
      <c r="T37" s="256"/>
    </row>
    <row r="38" spans="1:20" ht="12.75" customHeight="1">
      <c r="A38" s="27" t="s">
        <v>131</v>
      </c>
      <c r="B38" s="28" t="s">
        <v>23</v>
      </c>
      <c r="C38" s="23">
        <v>86.94817</v>
      </c>
      <c r="D38" s="202">
        <v>67.60870106138952</v>
      </c>
      <c r="E38" s="335">
        <v>0.023610415494625725</v>
      </c>
      <c r="F38" s="23">
        <v>23.226709</v>
      </c>
      <c r="G38" s="202">
        <v>18.060502313284864</v>
      </c>
      <c r="H38" s="335">
        <v>0.035841030325766576</v>
      </c>
      <c r="I38" s="23">
        <v>63.721461</v>
      </c>
      <c r="J38" s="202">
        <v>49.54819874810466</v>
      </c>
      <c r="K38" s="362">
        <v>0.019223828945148957</v>
      </c>
      <c r="O38" s="256"/>
      <c r="R38" s="256"/>
      <c r="S38" s="256"/>
      <c r="T38" s="256"/>
    </row>
    <row r="39" spans="1:20" ht="12.75" customHeight="1">
      <c r="A39" s="25" t="s">
        <v>132</v>
      </c>
      <c r="B39" s="26" t="s">
        <v>24</v>
      </c>
      <c r="C39" s="21">
        <v>28.859431999999998</v>
      </c>
      <c r="D39" s="201">
        <v>147.1346517591757</v>
      </c>
      <c r="E39" s="334">
        <v>-0.11600399968584751</v>
      </c>
      <c r="F39" s="21">
        <v>16.146731</v>
      </c>
      <c r="G39" s="201">
        <v>82.32121972234542</v>
      </c>
      <c r="H39" s="334">
        <v>0.017016781276904647</v>
      </c>
      <c r="I39" s="21">
        <v>12.712701</v>
      </c>
      <c r="J39" s="201">
        <v>64.81343203683028</v>
      </c>
      <c r="K39" s="361">
        <v>-0.2419379700692923</v>
      </c>
      <c r="O39" s="256"/>
      <c r="R39" s="256"/>
      <c r="S39" s="256"/>
      <c r="T39" s="256"/>
    </row>
    <row r="40" spans="1:20" ht="12.75" customHeight="1">
      <c r="A40" s="27" t="s">
        <v>133</v>
      </c>
      <c r="B40" s="28" t="s">
        <v>25</v>
      </c>
      <c r="C40" s="23">
        <v>78.932203</v>
      </c>
      <c r="D40" s="202">
        <v>52.83053671060945</v>
      </c>
      <c r="E40" s="335">
        <v>-0.0947223395474538</v>
      </c>
      <c r="F40" s="23">
        <v>38.4568</v>
      </c>
      <c r="G40" s="202">
        <v>25.739727347690593</v>
      </c>
      <c r="H40" s="335">
        <v>-0.07076031372737024</v>
      </c>
      <c r="I40" s="23">
        <v>40.475403</v>
      </c>
      <c r="J40" s="202">
        <v>27.090809362918858</v>
      </c>
      <c r="K40" s="362">
        <v>-0.11637181140839847</v>
      </c>
      <c r="O40" s="256"/>
      <c r="R40" s="256"/>
      <c r="S40" s="256"/>
      <c r="T40" s="256"/>
    </row>
    <row r="41" spans="1:20" ht="12.75" customHeight="1">
      <c r="A41" s="25" t="s">
        <v>134</v>
      </c>
      <c r="B41" s="26" t="s">
        <v>26</v>
      </c>
      <c r="C41" s="21">
        <v>99.178843</v>
      </c>
      <c r="D41" s="201">
        <v>91.76233573859919</v>
      </c>
      <c r="E41" s="334">
        <v>-0.03934388882450324</v>
      </c>
      <c r="F41" s="21">
        <v>32.654431</v>
      </c>
      <c r="G41" s="201">
        <v>30.212561168664994</v>
      </c>
      <c r="H41" s="334">
        <v>-0.01734249934586163</v>
      </c>
      <c r="I41" s="21">
        <v>66.524412</v>
      </c>
      <c r="J41" s="201">
        <v>61.54977456993421</v>
      </c>
      <c r="K41" s="361">
        <v>-0.04978700185687768</v>
      </c>
      <c r="O41" s="256"/>
      <c r="R41" s="256"/>
      <c r="S41" s="256"/>
      <c r="T41" s="256"/>
    </row>
    <row r="42" spans="1:20" ht="12.75" customHeight="1">
      <c r="A42" s="27" t="s">
        <v>135</v>
      </c>
      <c r="B42" s="28" t="s">
        <v>27</v>
      </c>
      <c r="C42" s="23">
        <v>73.028677</v>
      </c>
      <c r="D42" s="202">
        <v>71.29993868660459</v>
      </c>
      <c r="E42" s="335">
        <v>0.07174884608436227</v>
      </c>
      <c r="F42" s="23">
        <v>25.224295</v>
      </c>
      <c r="G42" s="202">
        <v>24.62718428971165</v>
      </c>
      <c r="H42" s="335">
        <v>0.035939288687982573</v>
      </c>
      <c r="I42" s="23">
        <v>47.804382</v>
      </c>
      <c r="J42" s="202">
        <v>46.672754396892934</v>
      </c>
      <c r="K42" s="362">
        <v>0.09166032435142135</v>
      </c>
      <c r="O42" s="256"/>
      <c r="R42" s="256"/>
      <c r="S42" s="256"/>
      <c r="T42" s="256"/>
    </row>
    <row r="43" spans="1:20" ht="12.75" customHeight="1">
      <c r="A43" s="25" t="s">
        <v>136</v>
      </c>
      <c r="B43" s="26" t="s">
        <v>28</v>
      </c>
      <c r="C43" s="21">
        <v>43.580177</v>
      </c>
      <c r="D43" s="201">
        <v>183.606805810681</v>
      </c>
      <c r="E43" s="334">
        <v>-0.10756102641041387</v>
      </c>
      <c r="F43" s="21">
        <v>19.959184</v>
      </c>
      <c r="G43" s="201">
        <v>84.08965435885337</v>
      </c>
      <c r="H43" s="334">
        <v>0.008071263652827954</v>
      </c>
      <c r="I43" s="21">
        <v>23.620993</v>
      </c>
      <c r="J43" s="201">
        <v>99.51715145182763</v>
      </c>
      <c r="K43" s="361">
        <v>-0.18641696526928342</v>
      </c>
      <c r="O43" s="256"/>
      <c r="R43" s="256"/>
      <c r="S43" s="256"/>
      <c r="T43" s="256"/>
    </row>
    <row r="44" spans="1:20" ht="12.75" customHeight="1">
      <c r="A44" s="27" t="s">
        <v>137</v>
      </c>
      <c r="B44" s="28" t="s">
        <v>29</v>
      </c>
      <c r="C44" s="23">
        <v>40.744576</v>
      </c>
      <c r="D44" s="202">
        <v>66.89374053922711</v>
      </c>
      <c r="E44" s="335">
        <v>-0.1250587228172435</v>
      </c>
      <c r="F44" s="23">
        <v>20.219874</v>
      </c>
      <c r="G44" s="202">
        <v>33.19663959914233</v>
      </c>
      <c r="H44" s="335">
        <v>-0.001547413633683492</v>
      </c>
      <c r="I44" s="23">
        <v>20.524702</v>
      </c>
      <c r="J44" s="202">
        <v>33.69710094008478</v>
      </c>
      <c r="K44" s="362">
        <v>-0.2201014669372937</v>
      </c>
      <c r="O44" s="256"/>
      <c r="R44" s="256"/>
      <c r="S44" s="256"/>
      <c r="T44" s="256"/>
    </row>
    <row r="45" spans="1:20" ht="12.75" customHeight="1">
      <c r="A45" s="25" t="s">
        <v>138</v>
      </c>
      <c r="B45" s="26" t="s">
        <v>30</v>
      </c>
      <c r="C45" s="21">
        <v>93.714789</v>
      </c>
      <c r="D45" s="201">
        <v>75.38372788918652</v>
      </c>
      <c r="E45" s="334">
        <v>-0.0375772031138758</v>
      </c>
      <c r="F45" s="21">
        <v>20.880026</v>
      </c>
      <c r="G45" s="201">
        <v>16.795793013023157</v>
      </c>
      <c r="H45" s="334">
        <v>-0.04430164420648641</v>
      </c>
      <c r="I45" s="21">
        <v>72.834763</v>
      </c>
      <c r="J45" s="201">
        <v>58.58793487616336</v>
      </c>
      <c r="K45" s="361">
        <v>-0.035631975256170345</v>
      </c>
      <c r="O45" s="256"/>
      <c r="R45" s="256"/>
      <c r="S45" s="256"/>
      <c r="T45" s="256"/>
    </row>
    <row r="46" spans="1:20" ht="12.75" customHeight="1">
      <c r="A46" s="27" t="s">
        <v>139</v>
      </c>
      <c r="B46" s="28" t="s">
        <v>94</v>
      </c>
      <c r="C46" s="23">
        <v>45.297399999999996</v>
      </c>
      <c r="D46" s="202">
        <v>166.74298755797685</v>
      </c>
      <c r="E46" s="335">
        <v>-0.05852056616714829</v>
      </c>
      <c r="F46" s="23">
        <v>22.6934</v>
      </c>
      <c r="G46" s="202">
        <v>83.53603769417654</v>
      </c>
      <c r="H46" s="335">
        <v>0.024486479165726216</v>
      </c>
      <c r="I46" s="23">
        <v>22.604</v>
      </c>
      <c r="J46" s="202">
        <v>83.20694986380033</v>
      </c>
      <c r="K46" s="362">
        <v>-0.12934288575610509</v>
      </c>
      <c r="O46" s="256"/>
      <c r="R46" s="256"/>
      <c r="S46" s="256"/>
      <c r="T46" s="256"/>
    </row>
    <row r="47" spans="1:20" ht="12.75" customHeight="1">
      <c r="A47" s="25" t="s">
        <v>140</v>
      </c>
      <c r="B47" s="26" t="s">
        <v>31</v>
      </c>
      <c r="C47" s="21">
        <v>49.400999999999996</v>
      </c>
      <c r="D47" s="201">
        <v>123.02209870455869</v>
      </c>
      <c r="E47" s="334">
        <v>-0.12229676428992775</v>
      </c>
      <c r="F47" s="21">
        <v>18.4652</v>
      </c>
      <c r="G47" s="201">
        <v>45.983434687545135</v>
      </c>
      <c r="H47" s="334">
        <v>0.02139569873440128</v>
      </c>
      <c r="I47" s="21">
        <v>30.9358</v>
      </c>
      <c r="J47" s="201">
        <v>77.03866401701356</v>
      </c>
      <c r="K47" s="361">
        <v>-0.19028948332722617</v>
      </c>
      <c r="O47" s="256"/>
      <c r="R47" s="256"/>
      <c r="S47" s="256"/>
      <c r="T47" s="256"/>
    </row>
    <row r="48" spans="1:20" ht="12.75" customHeight="1">
      <c r="A48" s="27" t="s">
        <v>141</v>
      </c>
      <c r="B48" s="28" t="s">
        <v>32</v>
      </c>
      <c r="C48" s="23">
        <v>26.492</v>
      </c>
      <c r="D48" s="202">
        <v>77.48804422539743</v>
      </c>
      <c r="E48" s="335">
        <v>-0.02806618483325385</v>
      </c>
      <c r="F48" s="23">
        <v>5.227</v>
      </c>
      <c r="G48" s="202">
        <v>15.28876669055384</v>
      </c>
      <c r="H48" s="335">
        <v>-0.03862424130954567</v>
      </c>
      <c r="I48" s="23">
        <v>21.265</v>
      </c>
      <c r="J48" s="202">
        <v>62.19927753484359</v>
      </c>
      <c r="K48" s="362">
        <v>-0.025435380384967954</v>
      </c>
      <c r="O48" s="256"/>
      <c r="R48" s="256"/>
      <c r="S48" s="256"/>
      <c r="T48" s="256"/>
    </row>
    <row r="49" spans="1:20" ht="12.75" customHeight="1">
      <c r="A49" s="25" t="s">
        <v>142</v>
      </c>
      <c r="B49" s="26" t="s">
        <v>33</v>
      </c>
      <c r="C49" s="21">
        <v>43.184000000000005</v>
      </c>
      <c r="D49" s="201">
        <v>56.3296505485045</v>
      </c>
      <c r="E49" s="334">
        <v>0.05546159335986012</v>
      </c>
      <c r="F49" s="21">
        <v>9.039</v>
      </c>
      <c r="G49" s="201">
        <v>11.790563896534183</v>
      </c>
      <c r="H49" s="334">
        <v>0.00827681599143304</v>
      </c>
      <c r="I49" s="21">
        <v>34.145</v>
      </c>
      <c r="J49" s="201">
        <v>44.53908665197031</v>
      </c>
      <c r="K49" s="361">
        <v>0.06870109546165892</v>
      </c>
      <c r="O49" s="256"/>
      <c r="R49" s="256"/>
      <c r="S49" s="256"/>
      <c r="T49" s="256"/>
    </row>
    <row r="50" spans="1:20" ht="12.75" customHeight="1">
      <c r="A50" s="27" t="s">
        <v>143</v>
      </c>
      <c r="B50" s="28" t="s">
        <v>34</v>
      </c>
      <c r="C50" s="23">
        <v>25.277824000000003</v>
      </c>
      <c r="D50" s="202">
        <v>108.56399728566645</v>
      </c>
      <c r="E50" s="335">
        <v>-0.0396839558822919</v>
      </c>
      <c r="F50" s="23">
        <v>9.7917</v>
      </c>
      <c r="G50" s="202">
        <v>42.05370257432206</v>
      </c>
      <c r="H50" s="335">
        <v>0.0024057656477141087</v>
      </c>
      <c r="I50" s="23">
        <v>15.486124</v>
      </c>
      <c r="J50" s="202">
        <v>66.51029471134437</v>
      </c>
      <c r="K50" s="362">
        <v>-0.0645199970690219</v>
      </c>
      <c r="O50" s="256"/>
      <c r="R50" s="256"/>
      <c r="S50" s="256"/>
      <c r="T50" s="256"/>
    </row>
    <row r="51" spans="1:20" ht="12.75" customHeight="1">
      <c r="A51" s="25" t="s">
        <v>144</v>
      </c>
      <c r="B51" s="26" t="s">
        <v>35</v>
      </c>
      <c r="C51" s="21">
        <v>64.457</v>
      </c>
      <c r="D51" s="201">
        <v>48.37211187190624</v>
      </c>
      <c r="E51" s="334">
        <v>-0.060690988217724895</v>
      </c>
      <c r="F51" s="21">
        <v>7.645</v>
      </c>
      <c r="G51" s="201">
        <v>5.737232500127577</v>
      </c>
      <c r="H51" s="334">
        <v>-0.037759597230963005</v>
      </c>
      <c r="I51" s="21">
        <v>56.812</v>
      </c>
      <c r="J51" s="201">
        <v>42.634879371778666</v>
      </c>
      <c r="K51" s="361">
        <v>-0.06369362088128705</v>
      </c>
      <c r="O51" s="256"/>
      <c r="R51" s="256"/>
      <c r="S51" s="256"/>
      <c r="T51" s="256"/>
    </row>
    <row r="52" spans="1:20" ht="12.75" customHeight="1">
      <c r="A52" s="27" t="s">
        <v>145</v>
      </c>
      <c r="B52" s="28" t="s">
        <v>95</v>
      </c>
      <c r="C52" s="23">
        <v>47.636472</v>
      </c>
      <c r="D52" s="202">
        <v>70.2233071966531</v>
      </c>
      <c r="E52" s="336">
        <v>0.014016538761769004</v>
      </c>
      <c r="F52" s="23">
        <v>20.27606</v>
      </c>
      <c r="G52" s="202">
        <v>29.889954699369213</v>
      </c>
      <c r="H52" s="336">
        <v>-0.013630404378230376</v>
      </c>
      <c r="I52" s="23">
        <v>27.360412</v>
      </c>
      <c r="J52" s="202">
        <v>40.333352497283876</v>
      </c>
      <c r="K52" s="363">
        <v>0.03552599254107025</v>
      </c>
      <c r="O52" s="256"/>
      <c r="R52" s="256"/>
      <c r="S52" s="256"/>
      <c r="T52" s="256"/>
    </row>
    <row r="53" spans="1:20" ht="12.75" customHeight="1">
      <c r="A53" s="25" t="s">
        <v>146</v>
      </c>
      <c r="B53" s="26" t="s">
        <v>36</v>
      </c>
      <c r="C53" s="21">
        <v>24.84597</v>
      </c>
      <c r="D53" s="201">
        <v>136.935401200377</v>
      </c>
      <c r="E53" s="334">
        <v>-0.025206940742114714</v>
      </c>
      <c r="F53" s="21">
        <v>5.0412</v>
      </c>
      <c r="G53" s="201">
        <v>27.7839321439791</v>
      </c>
      <c r="H53" s="334">
        <v>-0.015270418752289072</v>
      </c>
      <c r="I53" s="21">
        <v>19.80477</v>
      </c>
      <c r="J53" s="201">
        <v>109.15146905639787</v>
      </c>
      <c r="K53" s="361">
        <v>-0.027704293581040762</v>
      </c>
      <c r="O53" s="256"/>
      <c r="R53" s="256"/>
      <c r="S53" s="256"/>
      <c r="T53" s="256"/>
    </row>
    <row r="54" spans="1:20" ht="12.75" customHeight="1">
      <c r="A54" s="27" t="s">
        <v>147</v>
      </c>
      <c r="B54" s="28" t="s">
        <v>37</v>
      </c>
      <c r="C54" s="23">
        <v>28.140252999999998</v>
      </c>
      <c r="D54" s="202">
        <v>82.29275075814512</v>
      </c>
      <c r="E54" s="335">
        <v>-0.15919895746388724</v>
      </c>
      <c r="F54" s="23">
        <v>1.6941</v>
      </c>
      <c r="G54" s="202">
        <v>4.9541896108529535</v>
      </c>
      <c r="H54" s="335">
        <v>0.3888342351205114</v>
      </c>
      <c r="I54" s="23">
        <v>26.446153</v>
      </c>
      <c r="J54" s="202">
        <v>77.33856114729217</v>
      </c>
      <c r="K54" s="362">
        <v>-0.17992826662007033</v>
      </c>
      <c r="O54" s="256"/>
      <c r="R54" s="256"/>
      <c r="S54" s="256"/>
      <c r="T54" s="256"/>
    </row>
    <row r="55" spans="1:20" ht="12.75" customHeight="1">
      <c r="A55" s="25" t="s">
        <v>148</v>
      </c>
      <c r="B55" s="26" t="s">
        <v>38</v>
      </c>
      <c r="C55" s="21">
        <v>28.147728999999998</v>
      </c>
      <c r="D55" s="201">
        <v>345.9141842402792</v>
      </c>
      <c r="E55" s="334">
        <v>-0.09412058063735229</v>
      </c>
      <c r="F55" s="21">
        <v>13.768821</v>
      </c>
      <c r="G55" s="201">
        <v>169.2083394779531</v>
      </c>
      <c r="H55" s="334">
        <v>0.043504368011920036</v>
      </c>
      <c r="I55" s="21">
        <v>14.378908</v>
      </c>
      <c r="J55" s="201">
        <v>176.7058447623261</v>
      </c>
      <c r="K55" s="361">
        <v>-0.1956971114327698</v>
      </c>
      <c r="O55" s="256"/>
      <c r="R55" s="256"/>
      <c r="S55" s="256"/>
      <c r="T55" s="256"/>
    </row>
    <row r="56" spans="1:20" ht="12.75" customHeight="1">
      <c r="A56" s="27" t="s">
        <v>149</v>
      </c>
      <c r="B56" s="28" t="s">
        <v>39</v>
      </c>
      <c r="C56" s="23">
        <v>53.0998</v>
      </c>
      <c r="D56" s="202">
        <v>65.2435892710138</v>
      </c>
      <c r="E56" s="335">
        <v>0.1253285929482535</v>
      </c>
      <c r="F56" s="23">
        <v>18.6315</v>
      </c>
      <c r="G56" s="202">
        <v>22.892476685465738</v>
      </c>
      <c r="H56" s="335">
        <v>-0.007909461321701117</v>
      </c>
      <c r="I56" s="23">
        <v>34.4683</v>
      </c>
      <c r="J56" s="202">
        <v>42.35111258554806</v>
      </c>
      <c r="K56" s="362">
        <v>0.21341617968034932</v>
      </c>
      <c r="O56" s="256"/>
      <c r="R56" s="256"/>
      <c r="S56" s="256"/>
      <c r="T56" s="256"/>
    </row>
    <row r="57" spans="1:20" ht="12.75" customHeight="1">
      <c r="A57" s="25" t="s">
        <v>150</v>
      </c>
      <c r="B57" s="26" t="s">
        <v>40</v>
      </c>
      <c r="C57" s="21">
        <v>60.256616</v>
      </c>
      <c r="D57" s="201">
        <v>116.32259422060837</v>
      </c>
      <c r="E57" s="334">
        <v>-0.014369713246610627</v>
      </c>
      <c r="F57" s="21">
        <v>26.946042</v>
      </c>
      <c r="G57" s="201">
        <v>52.01808062732017</v>
      </c>
      <c r="H57" s="334">
        <v>0.006669652375611124</v>
      </c>
      <c r="I57" s="21">
        <v>33.310574</v>
      </c>
      <c r="J57" s="201">
        <v>64.3045135932882</v>
      </c>
      <c r="K57" s="361">
        <v>-0.030756411897043257</v>
      </c>
      <c r="O57" s="256"/>
      <c r="R57" s="256"/>
      <c r="S57" s="256"/>
      <c r="T57" s="256"/>
    </row>
    <row r="58" spans="1:20" ht="12.75" customHeight="1">
      <c r="A58" s="27" t="s">
        <v>151</v>
      </c>
      <c r="B58" s="28" t="s">
        <v>96</v>
      </c>
      <c r="C58" s="23">
        <v>43.458233</v>
      </c>
      <c r="D58" s="202">
        <v>74.8460444168884</v>
      </c>
      <c r="E58" s="335">
        <v>-0.026544561510493447</v>
      </c>
      <c r="F58" s="23">
        <v>27.2305</v>
      </c>
      <c r="G58" s="202">
        <v>46.89779293359856</v>
      </c>
      <c r="H58" s="335">
        <v>0.03745909103031542</v>
      </c>
      <c r="I58" s="23">
        <v>16.227733</v>
      </c>
      <c r="J58" s="202">
        <v>27.948251483289848</v>
      </c>
      <c r="K58" s="362">
        <v>-0.11786473438827827</v>
      </c>
      <c r="O58" s="256"/>
      <c r="R58" s="256"/>
      <c r="S58" s="256"/>
      <c r="T58" s="256"/>
    </row>
    <row r="59" spans="1:20" ht="12.75" customHeight="1">
      <c r="A59" s="25" t="s">
        <v>152</v>
      </c>
      <c r="B59" s="26" t="s">
        <v>41</v>
      </c>
      <c r="C59" s="21">
        <v>33.555913000000004</v>
      </c>
      <c r="D59" s="201">
        <v>177.3999651077958</v>
      </c>
      <c r="E59" s="334">
        <v>-0.00047813704083143893</v>
      </c>
      <c r="F59" s="21">
        <v>10.142363</v>
      </c>
      <c r="G59" s="201">
        <v>53.6196062467619</v>
      </c>
      <c r="H59" s="334">
        <v>0.02303800749750473</v>
      </c>
      <c r="I59" s="21">
        <v>23.41355</v>
      </c>
      <c r="J59" s="201">
        <v>123.78035886103386</v>
      </c>
      <c r="K59" s="361">
        <v>-0.010332657029334724</v>
      </c>
      <c r="O59" s="256"/>
      <c r="R59" s="256"/>
      <c r="S59" s="256"/>
      <c r="T59" s="256"/>
    </row>
    <row r="60" spans="1:20" ht="12.75" customHeight="1">
      <c r="A60" s="27" t="s">
        <v>153</v>
      </c>
      <c r="B60" s="28" t="s">
        <v>42</v>
      </c>
      <c r="C60" s="23">
        <v>17.18655</v>
      </c>
      <c r="D60" s="202">
        <v>54.08674498597994</v>
      </c>
      <c r="E60" s="335">
        <v>-0.08490705629302742</v>
      </c>
      <c r="F60" s="23">
        <v>3.22369</v>
      </c>
      <c r="G60" s="202">
        <v>10.145078502890556</v>
      </c>
      <c r="H60" s="335">
        <v>-0.1018918639569647</v>
      </c>
      <c r="I60" s="23">
        <v>13.96286</v>
      </c>
      <c r="J60" s="202">
        <v>43.941666483089385</v>
      </c>
      <c r="K60" s="362">
        <v>-0.08089398848746143</v>
      </c>
      <c r="O60" s="256"/>
      <c r="R60" s="256"/>
      <c r="S60" s="256"/>
      <c r="T60" s="256"/>
    </row>
    <row r="61" spans="1:20" ht="12.75" customHeight="1">
      <c r="A61" s="25" t="s">
        <v>154</v>
      </c>
      <c r="B61" s="26" t="s">
        <v>43</v>
      </c>
      <c r="C61" s="21">
        <v>34.435355</v>
      </c>
      <c r="D61" s="201">
        <v>46.06668664407614</v>
      </c>
      <c r="E61" s="334">
        <v>-0.015051071513848546</v>
      </c>
      <c r="F61" s="21">
        <v>10.794</v>
      </c>
      <c r="G61" s="201">
        <v>14.439921285439278</v>
      </c>
      <c r="H61" s="334">
        <v>-0.0016245568171265878</v>
      </c>
      <c r="I61" s="21">
        <v>23.641355</v>
      </c>
      <c r="J61" s="201">
        <v>31.626765358636863</v>
      </c>
      <c r="K61" s="361">
        <v>-0.021061904761904726</v>
      </c>
      <c r="O61" s="256"/>
      <c r="R61" s="256"/>
      <c r="S61" s="256"/>
      <c r="T61" s="256"/>
    </row>
    <row r="62" spans="1:20" ht="12.75" customHeight="1">
      <c r="A62" s="27" t="s">
        <v>155</v>
      </c>
      <c r="B62" s="28" t="s">
        <v>44</v>
      </c>
      <c r="C62" s="23">
        <v>16.343390999999997</v>
      </c>
      <c r="D62" s="202">
        <v>81.68918067856927</v>
      </c>
      <c r="E62" s="335">
        <v>0.04083983824094051</v>
      </c>
      <c r="F62" s="23">
        <v>8.324741</v>
      </c>
      <c r="G62" s="202">
        <v>41.60955775036487</v>
      </c>
      <c r="H62" s="335">
        <v>0.10036252951409508</v>
      </c>
      <c r="I62" s="23">
        <v>8.01865</v>
      </c>
      <c r="J62" s="202">
        <v>40.07962292820441</v>
      </c>
      <c r="K62" s="362">
        <v>-0.014504220770522047</v>
      </c>
      <c r="O62" s="256"/>
      <c r="R62" s="256"/>
      <c r="S62" s="256"/>
      <c r="T62" s="256"/>
    </row>
    <row r="63" spans="1:20" ht="12.75" customHeight="1">
      <c r="A63" s="25" t="s">
        <v>156</v>
      </c>
      <c r="B63" s="26" t="s">
        <v>45</v>
      </c>
      <c r="C63" s="21">
        <v>65.69114499999999</v>
      </c>
      <c r="D63" s="201">
        <v>87.56087434053907</v>
      </c>
      <c r="E63" s="334">
        <v>-0.029642508746211993</v>
      </c>
      <c r="F63" s="21">
        <v>17.511791</v>
      </c>
      <c r="G63" s="201">
        <v>23.341772033792125</v>
      </c>
      <c r="H63" s="334">
        <v>-0.055350935489926756</v>
      </c>
      <c r="I63" s="21">
        <v>48.179354</v>
      </c>
      <c r="J63" s="201">
        <v>64.21910230674696</v>
      </c>
      <c r="K63" s="361">
        <v>-0.019948047192839713</v>
      </c>
      <c r="O63" s="256"/>
      <c r="R63" s="256"/>
      <c r="S63" s="256"/>
      <c r="T63" s="256"/>
    </row>
    <row r="64" spans="1:20" ht="12.75" customHeight="1">
      <c r="A64" s="27" t="s">
        <v>157</v>
      </c>
      <c r="B64" s="28" t="s">
        <v>46</v>
      </c>
      <c r="C64" s="23">
        <v>50.936887</v>
      </c>
      <c r="D64" s="202">
        <v>47.747497415159586</v>
      </c>
      <c r="E64" s="335">
        <v>-0.24085240167383348</v>
      </c>
      <c r="F64" s="23">
        <v>14.847915</v>
      </c>
      <c r="G64" s="202">
        <v>13.918219680032847</v>
      </c>
      <c r="H64" s="335">
        <v>-0.10972407764056336</v>
      </c>
      <c r="I64" s="23">
        <v>36.088972</v>
      </c>
      <c r="J64" s="202">
        <v>33.82927773512674</v>
      </c>
      <c r="K64" s="362">
        <v>-0.2842272533129233</v>
      </c>
      <c r="O64" s="256"/>
      <c r="R64" s="256"/>
      <c r="S64" s="256"/>
      <c r="T64" s="256"/>
    </row>
    <row r="65" spans="1:20" ht="12.75" customHeight="1">
      <c r="A65" s="25" t="s">
        <v>158</v>
      </c>
      <c r="B65" s="26" t="s">
        <v>47</v>
      </c>
      <c r="C65" s="21">
        <v>24.809363</v>
      </c>
      <c r="D65" s="201">
        <v>109.79926267525846</v>
      </c>
      <c r="E65" s="334">
        <v>-0.0016935430327003065</v>
      </c>
      <c r="F65" s="21">
        <v>6.219363</v>
      </c>
      <c r="G65" s="201">
        <v>27.525151359580796</v>
      </c>
      <c r="H65" s="334">
        <v>0.005881125667152043</v>
      </c>
      <c r="I65" s="21">
        <v>18.59</v>
      </c>
      <c r="J65" s="201">
        <v>82.27411131567767</v>
      </c>
      <c r="K65" s="361">
        <v>-0.004202277103883878</v>
      </c>
      <c r="O65" s="256"/>
      <c r="R65" s="256"/>
      <c r="S65" s="256"/>
      <c r="T65" s="256"/>
    </row>
    <row r="66" spans="1:20" ht="12.75" customHeight="1">
      <c r="A66" s="27" t="s">
        <v>159</v>
      </c>
      <c r="B66" s="28" t="s">
        <v>48</v>
      </c>
      <c r="C66" s="23">
        <v>144.693976</v>
      </c>
      <c r="D66" s="202">
        <v>55.22529614700693</v>
      </c>
      <c r="E66" s="335">
        <v>-0.015910666540844942</v>
      </c>
      <c r="F66" s="23">
        <v>23.456953</v>
      </c>
      <c r="G66" s="202">
        <v>8.952806550366843</v>
      </c>
      <c r="H66" s="335">
        <v>0.021421859351186567</v>
      </c>
      <c r="I66" s="23">
        <v>121.237023</v>
      </c>
      <c r="J66" s="202">
        <v>46.272489596640085</v>
      </c>
      <c r="K66" s="362">
        <v>-0.022820900168959324</v>
      </c>
      <c r="O66" s="256"/>
      <c r="R66" s="256"/>
      <c r="S66" s="256"/>
      <c r="T66" s="256"/>
    </row>
    <row r="67" spans="1:20" ht="12.75" customHeight="1">
      <c r="A67" s="25" t="s">
        <v>160</v>
      </c>
      <c r="B67" s="26" t="s">
        <v>49</v>
      </c>
      <c r="C67" s="21">
        <v>55.417311999999995</v>
      </c>
      <c r="D67" s="201">
        <v>67.09710664501826</v>
      </c>
      <c r="E67" s="334">
        <v>0.0684512531813608</v>
      </c>
      <c r="F67" s="21">
        <v>8.9455</v>
      </c>
      <c r="G67" s="201">
        <v>10.830860354486534</v>
      </c>
      <c r="H67" s="334">
        <v>0.003871619346874633</v>
      </c>
      <c r="I67" s="21">
        <v>46.471812</v>
      </c>
      <c r="J67" s="201">
        <v>56.26624629053173</v>
      </c>
      <c r="K67" s="361">
        <v>0.08184797851306014</v>
      </c>
      <c r="O67" s="256"/>
      <c r="R67" s="256"/>
      <c r="S67" s="256"/>
      <c r="T67" s="256"/>
    </row>
    <row r="68" spans="1:20" ht="12.75" customHeight="1">
      <c r="A68" s="27" t="s">
        <v>161</v>
      </c>
      <c r="B68" s="28" t="s">
        <v>50</v>
      </c>
      <c r="C68" s="23">
        <v>37.3215</v>
      </c>
      <c r="D68" s="202">
        <v>124.24472430564572</v>
      </c>
      <c r="E68" s="335">
        <v>-0.0961785290485071</v>
      </c>
      <c r="F68" s="23">
        <v>16.2715</v>
      </c>
      <c r="G68" s="202">
        <v>54.168456025061005</v>
      </c>
      <c r="H68" s="335">
        <v>0.004847773729389049</v>
      </c>
      <c r="I68" s="23">
        <v>21.05</v>
      </c>
      <c r="J68" s="202">
        <v>70.07626828058471</v>
      </c>
      <c r="K68" s="362">
        <v>-0.16135458167330674</v>
      </c>
      <c r="O68" s="256"/>
      <c r="R68" s="256"/>
      <c r="S68" s="256"/>
      <c r="T68" s="256"/>
    </row>
    <row r="69" spans="1:20" ht="12.75" customHeight="1">
      <c r="A69" s="25" t="s">
        <v>162</v>
      </c>
      <c r="B69" s="26" t="s">
        <v>51</v>
      </c>
      <c r="C69" s="21">
        <v>106.350763</v>
      </c>
      <c r="D69" s="201">
        <v>71.35173705178214</v>
      </c>
      <c r="E69" s="334">
        <v>0.12880571036793986</v>
      </c>
      <c r="F69" s="21">
        <v>11.946719</v>
      </c>
      <c r="G69" s="201">
        <v>8.01516725102884</v>
      </c>
      <c r="H69" s="334">
        <v>0.0003778196107302456</v>
      </c>
      <c r="I69" s="21">
        <v>94.404044</v>
      </c>
      <c r="J69" s="201">
        <v>63.336569800753296</v>
      </c>
      <c r="K69" s="361">
        <v>0.14744743749013045</v>
      </c>
      <c r="O69" s="256"/>
      <c r="R69" s="256"/>
      <c r="S69" s="256"/>
      <c r="T69" s="256"/>
    </row>
    <row r="70" spans="1:20" ht="12.75" customHeight="1">
      <c r="A70" s="27" t="s">
        <v>163</v>
      </c>
      <c r="B70" s="28" t="s">
        <v>52</v>
      </c>
      <c r="C70" s="23">
        <v>58.209792</v>
      </c>
      <c r="D70" s="202">
        <v>89.18580621437765</v>
      </c>
      <c r="E70" s="335">
        <v>-0.10449004695051922</v>
      </c>
      <c r="F70" s="23">
        <v>22.9392</v>
      </c>
      <c r="G70" s="202">
        <v>35.146166574738004</v>
      </c>
      <c r="H70" s="335">
        <v>0.006275005862830918</v>
      </c>
      <c r="I70" s="23">
        <v>35.270592</v>
      </c>
      <c r="J70" s="202">
        <v>54.03963963963964</v>
      </c>
      <c r="K70" s="362">
        <v>-0.16431652107134487</v>
      </c>
      <c r="O70" s="256"/>
      <c r="R70" s="256"/>
      <c r="S70" s="256"/>
      <c r="T70" s="256"/>
    </row>
    <row r="71" spans="1:20" ht="12.75" customHeight="1">
      <c r="A71" s="25" t="s">
        <v>164</v>
      </c>
      <c r="B71" s="26" t="s">
        <v>53</v>
      </c>
      <c r="C71" s="21">
        <v>63.785157</v>
      </c>
      <c r="D71" s="201">
        <v>94.05426483468844</v>
      </c>
      <c r="E71" s="334">
        <v>-0.055635131299335616</v>
      </c>
      <c r="F71" s="21">
        <v>19.421806</v>
      </c>
      <c r="G71" s="201">
        <v>28.638381890193372</v>
      </c>
      <c r="H71" s="334">
        <v>0.013615737368714464</v>
      </c>
      <c r="I71" s="21">
        <v>44.363351</v>
      </c>
      <c r="J71" s="201">
        <v>65.41588294449507</v>
      </c>
      <c r="K71" s="361">
        <v>-0.08306082840725881</v>
      </c>
      <c r="O71" s="256"/>
      <c r="R71" s="256"/>
      <c r="S71" s="256"/>
      <c r="T71" s="256"/>
    </row>
    <row r="72" spans="1:20" ht="12.75" customHeight="1">
      <c r="A72" s="27" t="s">
        <v>165</v>
      </c>
      <c r="B72" s="28" t="s">
        <v>97</v>
      </c>
      <c r="C72" s="23">
        <v>40.630601999999996</v>
      </c>
      <c r="D72" s="202">
        <v>171.1194491239892</v>
      </c>
      <c r="E72" s="335">
        <v>0.2656724561731192</v>
      </c>
      <c r="F72" s="23">
        <v>11.743217</v>
      </c>
      <c r="G72" s="202">
        <v>49.45761876684636</v>
      </c>
      <c r="H72" s="335">
        <v>0.11269276337632284</v>
      </c>
      <c r="I72" s="23">
        <v>28.887385</v>
      </c>
      <c r="J72" s="202">
        <v>121.66183035714286</v>
      </c>
      <c r="K72" s="362">
        <v>0.3405991038845344</v>
      </c>
      <c r="O72" s="256"/>
      <c r="R72" s="256"/>
      <c r="S72" s="256"/>
      <c r="T72" s="256"/>
    </row>
    <row r="73" spans="1:20" ht="12.75" customHeight="1">
      <c r="A73" s="25" t="s">
        <v>166</v>
      </c>
      <c r="B73" s="26" t="s">
        <v>54</v>
      </c>
      <c r="C73" s="21">
        <v>48.099175</v>
      </c>
      <c r="D73" s="201">
        <v>104.27282009703391</v>
      </c>
      <c r="E73" s="334">
        <v>-0.0997329061988701</v>
      </c>
      <c r="F73" s="21">
        <v>21.070175</v>
      </c>
      <c r="G73" s="201">
        <v>45.67742725707918</v>
      </c>
      <c r="H73" s="334">
        <v>-0.020113639830436014</v>
      </c>
      <c r="I73" s="21">
        <v>27.029</v>
      </c>
      <c r="J73" s="201">
        <v>58.595392839954734</v>
      </c>
      <c r="K73" s="361">
        <v>-0.15335943617854353</v>
      </c>
      <c r="O73" s="256"/>
      <c r="R73" s="256"/>
      <c r="S73" s="256"/>
      <c r="T73" s="256"/>
    </row>
    <row r="74" spans="1:20" ht="12.75" customHeight="1">
      <c r="A74" s="27" t="s">
        <v>167</v>
      </c>
      <c r="B74" s="28" t="s">
        <v>55</v>
      </c>
      <c r="C74" s="23">
        <v>52.926945</v>
      </c>
      <c r="D74" s="202">
        <v>47.30329301045237</v>
      </c>
      <c r="E74" s="335">
        <v>-0.11405994208332626</v>
      </c>
      <c r="F74" s="23">
        <v>14.7725</v>
      </c>
      <c r="G74" s="202">
        <v>13.202876077523607</v>
      </c>
      <c r="H74" s="335">
        <v>0.10921309505931842</v>
      </c>
      <c r="I74" s="23">
        <v>38.154445</v>
      </c>
      <c r="J74" s="202">
        <v>34.100416932928766</v>
      </c>
      <c r="K74" s="362">
        <v>-0.17811332744544728</v>
      </c>
      <c r="O74" s="256"/>
      <c r="R74" s="256"/>
      <c r="S74" s="256"/>
      <c r="T74" s="256"/>
    </row>
    <row r="75" spans="1:20" ht="12.75" customHeight="1">
      <c r="A75" s="25" t="s">
        <v>168</v>
      </c>
      <c r="B75" s="26" t="s">
        <v>56</v>
      </c>
      <c r="C75" s="21">
        <v>41.082</v>
      </c>
      <c r="D75" s="201">
        <v>53.395269523807045</v>
      </c>
      <c r="E75" s="334">
        <v>-0.21688607276428795</v>
      </c>
      <c r="F75" s="21">
        <v>9.289</v>
      </c>
      <c r="G75" s="201">
        <v>12.073138080099403</v>
      </c>
      <c r="H75" s="334">
        <v>0.020231086899218154</v>
      </c>
      <c r="I75" s="21">
        <v>31.793</v>
      </c>
      <c r="J75" s="201">
        <v>41.32213144370765</v>
      </c>
      <c r="K75" s="361">
        <v>-0.2666820435935878</v>
      </c>
      <c r="O75" s="256"/>
      <c r="R75" s="256"/>
      <c r="S75" s="256"/>
      <c r="T75" s="256"/>
    </row>
    <row r="76" spans="1:20" ht="12.75" customHeight="1">
      <c r="A76" s="27" t="s">
        <v>169</v>
      </c>
      <c r="B76" s="28" t="s">
        <v>57</v>
      </c>
      <c r="C76" s="23">
        <v>43.897728</v>
      </c>
      <c r="D76" s="202">
        <v>24.717843321304112</v>
      </c>
      <c r="E76" s="335">
        <v>-0.02938995704021219</v>
      </c>
      <c r="F76" s="23">
        <v>18.94013</v>
      </c>
      <c r="G76" s="202">
        <v>10.664769844697467</v>
      </c>
      <c r="H76" s="335">
        <v>-0.05535511221945144</v>
      </c>
      <c r="I76" s="23">
        <v>24.957598</v>
      </c>
      <c r="J76" s="202">
        <v>14.053073476606645</v>
      </c>
      <c r="K76" s="362">
        <v>-0.00871225604566972</v>
      </c>
      <c r="O76" s="256"/>
      <c r="R76" s="256"/>
      <c r="S76" s="256"/>
      <c r="T76" s="256"/>
    </row>
    <row r="77" spans="1:20" ht="12.75" customHeight="1">
      <c r="A77" s="25" t="s">
        <v>170</v>
      </c>
      <c r="B77" s="26" t="s">
        <v>58</v>
      </c>
      <c r="C77" s="21">
        <v>32.02692</v>
      </c>
      <c r="D77" s="201">
        <v>129.31078756752828</v>
      </c>
      <c r="E77" s="334">
        <v>-0.1063244161809066</v>
      </c>
      <c r="F77" s="21">
        <v>5.2085</v>
      </c>
      <c r="G77" s="201">
        <v>21.02965995623279</v>
      </c>
      <c r="H77" s="334">
        <v>0.04372482616275564</v>
      </c>
      <c r="I77" s="21">
        <v>26.81842</v>
      </c>
      <c r="J77" s="201">
        <v>108.28112761129549</v>
      </c>
      <c r="K77" s="361">
        <v>-0.1305987616299803</v>
      </c>
      <c r="O77" s="256"/>
      <c r="R77" s="256"/>
      <c r="S77" s="256"/>
      <c r="T77" s="256"/>
    </row>
    <row r="78" spans="1:20" ht="12.75" customHeight="1">
      <c r="A78" s="27" t="s">
        <v>171</v>
      </c>
      <c r="B78" s="28" t="s">
        <v>59</v>
      </c>
      <c r="C78" s="23">
        <v>38.262134</v>
      </c>
      <c r="D78" s="202">
        <v>66.5370559081819</v>
      </c>
      <c r="E78" s="335">
        <v>0.09057861887945107</v>
      </c>
      <c r="F78" s="23">
        <v>6.1006</v>
      </c>
      <c r="G78" s="202">
        <v>10.608816624641335</v>
      </c>
      <c r="H78" s="335">
        <v>-0.0004096278940211029</v>
      </c>
      <c r="I78" s="23">
        <v>32.161534</v>
      </c>
      <c r="J78" s="202">
        <v>55.92823928354057</v>
      </c>
      <c r="K78" s="362">
        <v>0.10973970633533514</v>
      </c>
      <c r="O78" s="256"/>
      <c r="R78" s="256"/>
      <c r="S78" s="256"/>
      <c r="T78" s="256"/>
    </row>
    <row r="79" spans="1:20" ht="12.75" customHeight="1">
      <c r="A79" s="25" t="s">
        <v>172</v>
      </c>
      <c r="B79" s="26" t="s">
        <v>60</v>
      </c>
      <c r="C79" s="21">
        <v>43.769235</v>
      </c>
      <c r="D79" s="201">
        <v>75.23900016502331</v>
      </c>
      <c r="E79" s="334">
        <v>0.007149853470596268</v>
      </c>
      <c r="F79" s="21">
        <v>25.669125</v>
      </c>
      <c r="G79" s="201">
        <v>44.125041255827384</v>
      </c>
      <c r="H79" s="334">
        <v>-0.016339137053614117</v>
      </c>
      <c r="I79" s="21">
        <v>18.10011</v>
      </c>
      <c r="J79" s="201">
        <v>31.113958909195922</v>
      </c>
      <c r="K79" s="361">
        <v>0.04245231673540495</v>
      </c>
      <c r="O79" s="256"/>
      <c r="R79" s="256"/>
      <c r="S79" s="256"/>
      <c r="T79" s="256"/>
    </row>
    <row r="80" spans="1:20" ht="12.75" customHeight="1">
      <c r="A80" s="27" t="s">
        <v>173</v>
      </c>
      <c r="B80" s="28" t="s">
        <v>61</v>
      </c>
      <c r="C80" s="23">
        <v>67.203586</v>
      </c>
      <c r="D80" s="202">
        <v>155.16230219016526</v>
      </c>
      <c r="E80" s="335">
        <v>0.09242217744469494</v>
      </c>
      <c r="F80" s="23">
        <v>31.179673</v>
      </c>
      <c r="G80" s="202">
        <v>71.98886446649642</v>
      </c>
      <c r="H80" s="335">
        <v>0.08999072484374304</v>
      </c>
      <c r="I80" s="23">
        <v>36.023913</v>
      </c>
      <c r="J80" s="202">
        <v>83.17343772366884</v>
      </c>
      <c r="K80" s="362">
        <v>0.09453544022799343</v>
      </c>
      <c r="O80" s="256"/>
      <c r="R80" s="256"/>
      <c r="S80" s="256"/>
      <c r="T80" s="256"/>
    </row>
    <row r="81" spans="1:20" ht="12.75" customHeight="1">
      <c r="A81" s="25" t="s">
        <v>174</v>
      </c>
      <c r="B81" s="26" t="s">
        <v>62</v>
      </c>
      <c r="C81" s="21">
        <v>102.264425</v>
      </c>
      <c r="D81" s="201">
        <v>132.7333701083782</v>
      </c>
      <c r="E81" s="334">
        <v>0.017614385614783235</v>
      </c>
      <c r="F81" s="21">
        <v>14.251</v>
      </c>
      <c r="G81" s="201">
        <v>18.496982283081316</v>
      </c>
      <c r="H81" s="334">
        <v>0.23792564280750517</v>
      </c>
      <c r="I81" s="21">
        <v>88.013425</v>
      </c>
      <c r="J81" s="201">
        <v>114.2363878252969</v>
      </c>
      <c r="K81" s="361">
        <v>-0.010888179084644789</v>
      </c>
      <c r="O81" s="256"/>
      <c r="R81" s="256"/>
      <c r="S81" s="256"/>
      <c r="T81" s="256"/>
    </row>
    <row r="82" spans="1:20" ht="12.75" customHeight="1">
      <c r="A82" s="27" t="s">
        <v>175</v>
      </c>
      <c r="B82" s="28" t="s">
        <v>63</v>
      </c>
      <c r="C82" s="23">
        <v>0</v>
      </c>
      <c r="D82" s="202">
        <v>0</v>
      </c>
      <c r="E82" s="336" t="s">
        <v>380</v>
      </c>
      <c r="F82" s="23">
        <v>0</v>
      </c>
      <c r="G82" s="202">
        <v>0</v>
      </c>
      <c r="H82" s="336" t="s">
        <v>380</v>
      </c>
      <c r="I82" s="23">
        <v>0</v>
      </c>
      <c r="J82" s="202">
        <v>0</v>
      </c>
      <c r="K82" s="363" t="s">
        <v>380</v>
      </c>
      <c r="O82" s="256"/>
      <c r="R82" s="256"/>
      <c r="S82" s="256"/>
      <c r="T82" s="256"/>
    </row>
    <row r="83" spans="1:20" ht="12.75" customHeight="1">
      <c r="A83" s="25" t="s">
        <v>176</v>
      </c>
      <c r="B83" s="26" t="s">
        <v>64</v>
      </c>
      <c r="C83" s="21">
        <v>73.331935</v>
      </c>
      <c r="D83" s="201">
        <v>57.42930187609444</v>
      </c>
      <c r="E83" s="334">
        <v>0.12671858654186519</v>
      </c>
      <c r="F83" s="21">
        <v>15.298104</v>
      </c>
      <c r="G83" s="201">
        <v>11.980584349068218</v>
      </c>
      <c r="H83" s="334">
        <v>-0.014701128577537026</v>
      </c>
      <c r="I83" s="21">
        <v>58.033831</v>
      </c>
      <c r="J83" s="201">
        <v>45.448717527026226</v>
      </c>
      <c r="K83" s="361">
        <v>0.171024778604564</v>
      </c>
      <c r="O83" s="256"/>
      <c r="R83" s="256"/>
      <c r="S83" s="256"/>
      <c r="T83" s="256"/>
    </row>
    <row r="84" spans="1:20" ht="12.75" customHeight="1">
      <c r="A84" s="27" t="s">
        <v>177</v>
      </c>
      <c r="B84" s="28" t="s">
        <v>65</v>
      </c>
      <c r="C84" s="23">
        <v>52.280547</v>
      </c>
      <c r="D84" s="202">
        <v>38.41245864348424</v>
      </c>
      <c r="E84" s="335">
        <v>-0.1016106553635302</v>
      </c>
      <c r="F84" s="23">
        <v>9.81536</v>
      </c>
      <c r="G84" s="202">
        <v>7.211709358567145</v>
      </c>
      <c r="H84" s="335">
        <v>-0.04227309095876508</v>
      </c>
      <c r="I84" s="23">
        <v>42.465187</v>
      </c>
      <c r="J84" s="202">
        <v>31.200749284917094</v>
      </c>
      <c r="K84" s="362">
        <v>-0.11429448980969692</v>
      </c>
      <c r="O84" s="256"/>
      <c r="R84" s="256"/>
      <c r="S84" s="256"/>
      <c r="T84" s="256"/>
    </row>
    <row r="85" spans="1:20" ht="12.75" customHeight="1">
      <c r="A85" s="25" t="s">
        <v>178</v>
      </c>
      <c r="B85" s="26" t="s">
        <v>66</v>
      </c>
      <c r="C85" s="21">
        <v>86.782</v>
      </c>
      <c r="D85" s="201">
        <v>60.217313015257986</v>
      </c>
      <c r="E85" s="334">
        <v>0.055056690665674646</v>
      </c>
      <c r="F85" s="21">
        <v>7.758</v>
      </c>
      <c r="G85" s="201">
        <v>5.383212122011148</v>
      </c>
      <c r="H85" s="334">
        <v>-0.0006440808965605394</v>
      </c>
      <c r="I85" s="21">
        <v>79.024</v>
      </c>
      <c r="J85" s="201">
        <v>54.834100893246834</v>
      </c>
      <c r="K85" s="361">
        <v>0.06086153383523252</v>
      </c>
      <c r="O85" s="256"/>
      <c r="R85" s="256"/>
      <c r="S85" s="256"/>
      <c r="T85" s="256"/>
    </row>
    <row r="86" spans="1:20" ht="12.75" customHeight="1">
      <c r="A86" s="27" t="s">
        <v>179</v>
      </c>
      <c r="B86" s="28" t="s">
        <v>67</v>
      </c>
      <c r="C86" s="23">
        <v>34.54369</v>
      </c>
      <c r="D86" s="202">
        <v>90.32730344012468</v>
      </c>
      <c r="E86" s="335">
        <v>-0.004759874268559394</v>
      </c>
      <c r="F86" s="23">
        <v>13.39569</v>
      </c>
      <c r="G86" s="202">
        <v>35.02800527158053</v>
      </c>
      <c r="H86" s="335">
        <v>-0.0048739720532191555</v>
      </c>
      <c r="I86" s="23">
        <v>21.148</v>
      </c>
      <c r="J86" s="202">
        <v>55.29929816854414</v>
      </c>
      <c r="K86" s="362">
        <v>-0.00468758824526061</v>
      </c>
      <c r="O86" s="256"/>
      <c r="R86" s="256"/>
      <c r="S86" s="256"/>
      <c r="T86" s="256"/>
    </row>
    <row r="87" spans="1:20" ht="12.75" customHeight="1">
      <c r="A87" s="25" t="s">
        <v>180</v>
      </c>
      <c r="B87" s="26" t="s">
        <v>68</v>
      </c>
      <c r="C87" s="21">
        <v>34.210604000000004</v>
      </c>
      <c r="D87" s="201">
        <v>58.59866532376861</v>
      </c>
      <c r="E87" s="334">
        <v>0.06422610943224294</v>
      </c>
      <c r="F87" s="21">
        <v>8.236</v>
      </c>
      <c r="G87" s="201">
        <v>14.107281111042598</v>
      </c>
      <c r="H87" s="334">
        <v>0.07045145861358604</v>
      </c>
      <c r="I87" s="21">
        <v>25.974604</v>
      </c>
      <c r="J87" s="201">
        <v>44.49138421272601</v>
      </c>
      <c r="K87" s="361">
        <v>0.06226727403789023</v>
      </c>
      <c r="O87" s="256"/>
      <c r="R87" s="256"/>
      <c r="S87" s="256"/>
      <c r="T87" s="256"/>
    </row>
    <row r="88" spans="1:20" ht="12.75" customHeight="1">
      <c r="A88" s="27" t="s">
        <v>181</v>
      </c>
      <c r="B88" s="28" t="s">
        <v>69</v>
      </c>
      <c r="C88" s="23">
        <v>45.43593</v>
      </c>
      <c r="D88" s="202">
        <v>116.62768461500946</v>
      </c>
      <c r="E88" s="335">
        <v>0.09566594435621201</v>
      </c>
      <c r="F88" s="23">
        <v>16.81393</v>
      </c>
      <c r="G88" s="202">
        <v>43.15900929460112</v>
      </c>
      <c r="H88" s="335">
        <v>0.0172517269877146</v>
      </c>
      <c r="I88" s="23">
        <v>28.622</v>
      </c>
      <c r="J88" s="202">
        <v>73.46867532040834</v>
      </c>
      <c r="K88" s="362">
        <v>0.1476343223736969</v>
      </c>
      <c r="O88" s="256"/>
      <c r="R88" s="256"/>
      <c r="S88" s="256"/>
      <c r="T88" s="256"/>
    </row>
    <row r="89" spans="1:20" ht="12.75" customHeight="1">
      <c r="A89" s="25" t="s">
        <v>182</v>
      </c>
      <c r="B89" s="26" t="s">
        <v>70</v>
      </c>
      <c r="C89" s="21">
        <v>28.476331000000002</v>
      </c>
      <c r="D89" s="201">
        <v>113.43253718501286</v>
      </c>
      <c r="E89" s="334">
        <v>0.11311503278464063</v>
      </c>
      <c r="F89" s="21">
        <v>12.471704</v>
      </c>
      <c r="G89" s="201">
        <v>49.67975079867114</v>
      </c>
      <c r="H89" s="334">
        <v>0.006797985129195716</v>
      </c>
      <c r="I89" s="21">
        <v>16.004627</v>
      </c>
      <c r="J89" s="201">
        <v>63.752786386341725</v>
      </c>
      <c r="K89" s="361">
        <v>0.2129252110542843</v>
      </c>
      <c r="O89" s="256"/>
      <c r="R89" s="256"/>
      <c r="S89" s="256"/>
      <c r="T89" s="256"/>
    </row>
    <row r="90" spans="1:20" s="3" customFormat="1" ht="12.75" customHeight="1">
      <c r="A90" s="27" t="s">
        <v>183</v>
      </c>
      <c r="B90" s="28" t="s">
        <v>71</v>
      </c>
      <c r="C90" s="23">
        <v>52.154363</v>
      </c>
      <c r="D90" s="202">
        <v>50.61785792275478</v>
      </c>
      <c r="E90" s="335">
        <v>-0.16665267750950186</v>
      </c>
      <c r="F90" s="23">
        <v>6.424363</v>
      </c>
      <c r="G90" s="202">
        <v>6.235096641448821</v>
      </c>
      <c r="H90" s="335">
        <v>-0.002611631244871959</v>
      </c>
      <c r="I90" s="23">
        <v>45.73</v>
      </c>
      <c r="J90" s="202">
        <v>44.38276128130596</v>
      </c>
      <c r="K90" s="362">
        <v>-0.18547281050175446</v>
      </c>
      <c r="L90" s="2"/>
      <c r="O90" s="256"/>
      <c r="R90" s="256"/>
      <c r="S90" s="256"/>
      <c r="T90" s="256"/>
    </row>
    <row r="91" spans="1:20" ht="12.75" customHeight="1">
      <c r="A91" s="25" t="s">
        <v>184</v>
      </c>
      <c r="B91" s="26" t="s">
        <v>72</v>
      </c>
      <c r="C91" s="21">
        <v>74.75697600000001</v>
      </c>
      <c r="D91" s="201">
        <v>133.76667185579242</v>
      </c>
      <c r="E91" s="334">
        <v>0.04270241348368642</v>
      </c>
      <c r="F91" s="21">
        <v>24.656467</v>
      </c>
      <c r="G91" s="201">
        <v>44.119140537629214</v>
      </c>
      <c r="H91" s="334">
        <v>-0.02046640584403725</v>
      </c>
      <c r="I91" s="21">
        <v>50.100509</v>
      </c>
      <c r="J91" s="201">
        <v>89.64753131816319</v>
      </c>
      <c r="K91" s="361">
        <v>0.07687984178581919</v>
      </c>
      <c r="O91" s="256"/>
      <c r="R91" s="256"/>
      <c r="S91" s="256"/>
      <c r="T91" s="256"/>
    </row>
    <row r="92" spans="1:20" ht="12.75" customHeight="1">
      <c r="A92" s="27" t="s">
        <v>185</v>
      </c>
      <c r="B92" s="28" t="s">
        <v>73</v>
      </c>
      <c r="C92" s="23">
        <v>47.5396</v>
      </c>
      <c r="D92" s="202">
        <v>71.93117305993003</v>
      </c>
      <c r="E92" s="335">
        <v>-0.00572960976148329</v>
      </c>
      <c r="F92" s="23">
        <v>8.4546</v>
      </c>
      <c r="G92" s="202">
        <v>12.792478181400021</v>
      </c>
      <c r="H92" s="335">
        <v>0.04842449870413312</v>
      </c>
      <c r="I92" s="23">
        <v>39.085</v>
      </c>
      <c r="J92" s="202">
        <v>59.13869487853001</v>
      </c>
      <c r="K92" s="362">
        <v>-0.016716028771515457</v>
      </c>
      <c r="O92" s="256"/>
      <c r="R92" s="256"/>
      <c r="S92" s="256"/>
      <c r="T92" s="256"/>
    </row>
    <row r="93" spans="1:20" ht="12.75" customHeight="1">
      <c r="A93" s="25" t="s">
        <v>186</v>
      </c>
      <c r="B93" s="26" t="s">
        <v>74</v>
      </c>
      <c r="C93" s="21">
        <v>35.894357</v>
      </c>
      <c r="D93" s="201">
        <v>81.6363427536924</v>
      </c>
      <c r="E93" s="334">
        <v>-0.06875299654424516</v>
      </c>
      <c r="F93" s="21">
        <v>17.9463</v>
      </c>
      <c r="G93" s="201">
        <v>40.816173360079695</v>
      </c>
      <c r="H93" s="334">
        <v>-0.008239663118803753</v>
      </c>
      <c r="I93" s="21">
        <v>17.948057</v>
      </c>
      <c r="J93" s="201">
        <v>40.820169393612716</v>
      </c>
      <c r="K93" s="361">
        <v>-0.12230148173504829</v>
      </c>
      <c r="O93" s="256"/>
      <c r="R93" s="256"/>
      <c r="S93" s="256"/>
      <c r="T93" s="256"/>
    </row>
    <row r="94" spans="1:20" ht="12.75">
      <c r="A94" s="27" t="s">
        <v>187</v>
      </c>
      <c r="B94" s="28" t="s">
        <v>98</v>
      </c>
      <c r="C94" s="23">
        <v>27.7745</v>
      </c>
      <c r="D94" s="202">
        <v>72.19406321480557</v>
      </c>
      <c r="E94" s="335">
        <v>0.2613821636669984</v>
      </c>
      <c r="F94" s="23">
        <v>2.7375</v>
      </c>
      <c r="G94" s="202">
        <v>7.115564566437929</v>
      </c>
      <c r="H94" s="335">
        <v>0.017242019991824842</v>
      </c>
      <c r="I94" s="23">
        <v>25.037</v>
      </c>
      <c r="J94" s="202">
        <v>65.07849864836764</v>
      </c>
      <c r="K94" s="362">
        <v>0.2953745860927153</v>
      </c>
      <c r="O94" s="256"/>
      <c r="R94" s="256"/>
      <c r="S94" s="256"/>
      <c r="T94" s="256"/>
    </row>
    <row r="95" spans="1:20" ht="12.75">
      <c r="A95" s="25" t="s">
        <v>188</v>
      </c>
      <c r="B95" s="26" t="s">
        <v>75</v>
      </c>
      <c r="C95" s="21">
        <v>35.872</v>
      </c>
      <c r="D95" s="201">
        <v>91.45421170711809</v>
      </c>
      <c r="E95" s="334">
        <v>-0.11053806099677654</v>
      </c>
      <c r="F95" s="21">
        <v>12.027</v>
      </c>
      <c r="G95" s="201">
        <v>30.66234958188864</v>
      </c>
      <c r="H95" s="334">
        <v>-0.018844836025452727</v>
      </c>
      <c r="I95" s="21">
        <v>23.845</v>
      </c>
      <c r="J95" s="201">
        <v>60.79186212522945</v>
      </c>
      <c r="K95" s="361">
        <v>-0.1505770874893132</v>
      </c>
      <c r="O95" s="256"/>
      <c r="R95" s="256"/>
      <c r="S95" s="256"/>
      <c r="T95" s="256"/>
    </row>
    <row r="96" spans="1:20" ht="12.75">
      <c r="A96" s="27" t="s">
        <v>189</v>
      </c>
      <c r="B96" s="28" t="s">
        <v>76</v>
      </c>
      <c r="C96" s="23">
        <v>20.648816</v>
      </c>
      <c r="D96" s="202">
        <v>58.463927245752274</v>
      </c>
      <c r="E96" s="335">
        <v>-0.09254226490530959</v>
      </c>
      <c r="F96" s="23">
        <v>10.554</v>
      </c>
      <c r="G96" s="202">
        <v>29.88201784313781</v>
      </c>
      <c r="H96" s="335">
        <v>-0.027997789648185667</v>
      </c>
      <c r="I96" s="23">
        <v>10.094816</v>
      </c>
      <c r="J96" s="202">
        <v>28.581909402614464</v>
      </c>
      <c r="K96" s="362">
        <v>-0.15145198080523337</v>
      </c>
      <c r="O96" s="256"/>
      <c r="R96" s="256"/>
      <c r="S96" s="256"/>
      <c r="T96" s="256"/>
    </row>
    <row r="97" spans="1:20" ht="12.75">
      <c r="A97" s="25" t="s">
        <v>190</v>
      </c>
      <c r="B97" s="26" t="s">
        <v>77</v>
      </c>
      <c r="C97" s="21">
        <v>10.31949</v>
      </c>
      <c r="D97" s="201">
        <v>70.23166706366762</v>
      </c>
      <c r="E97" s="334">
        <v>0.026861926018504345</v>
      </c>
      <c r="F97" s="21">
        <v>4.62089</v>
      </c>
      <c r="G97" s="201">
        <v>31.448531663660802</v>
      </c>
      <c r="H97" s="334">
        <v>0.07842766591051253</v>
      </c>
      <c r="I97" s="21">
        <v>5.6986</v>
      </c>
      <c r="J97" s="201">
        <v>38.783135400006806</v>
      </c>
      <c r="K97" s="361">
        <v>-0.01146633823095744</v>
      </c>
      <c r="O97" s="256"/>
      <c r="R97" s="256"/>
      <c r="S97" s="256"/>
      <c r="T97" s="256"/>
    </row>
    <row r="98" spans="1:20" ht="12.75">
      <c r="A98" s="27" t="s">
        <v>191</v>
      </c>
      <c r="B98" s="28" t="s">
        <v>78</v>
      </c>
      <c r="C98" s="23">
        <v>50.975817</v>
      </c>
      <c r="D98" s="202">
        <v>40.96710307953558</v>
      </c>
      <c r="E98" s="335">
        <v>-0.02386613360558565</v>
      </c>
      <c r="F98" s="23">
        <v>9.963</v>
      </c>
      <c r="G98" s="202">
        <v>8.006840733546516</v>
      </c>
      <c r="H98" s="335">
        <v>-0.02057548440372392</v>
      </c>
      <c r="I98" s="23">
        <v>41.012817</v>
      </c>
      <c r="J98" s="202">
        <v>32.960262345989065</v>
      </c>
      <c r="K98" s="362">
        <v>-0.024662176029227045</v>
      </c>
      <c r="O98" s="256"/>
      <c r="R98" s="256"/>
      <c r="S98" s="256"/>
      <c r="T98" s="256"/>
    </row>
    <row r="99" spans="1:20" ht="12.75">
      <c r="A99" s="25" t="s">
        <v>192</v>
      </c>
      <c r="B99" s="26" t="s">
        <v>99</v>
      </c>
      <c r="C99" s="21">
        <v>99.10785100000001</v>
      </c>
      <c r="D99" s="201">
        <v>61.920425124080964</v>
      </c>
      <c r="E99" s="334">
        <v>-0.07570576887843816</v>
      </c>
      <c r="F99" s="21">
        <v>23.180851</v>
      </c>
      <c r="G99" s="201">
        <v>14.482890448890643</v>
      </c>
      <c r="H99" s="334">
        <v>0.026745790219972143</v>
      </c>
      <c r="I99" s="21">
        <v>75.927</v>
      </c>
      <c r="J99" s="201">
        <v>47.43753467519031</v>
      </c>
      <c r="K99" s="361">
        <v>-0.10303114444280737</v>
      </c>
      <c r="O99" s="256"/>
      <c r="R99" s="256"/>
      <c r="S99" s="256"/>
      <c r="T99" s="256"/>
    </row>
    <row r="100" spans="1:20" ht="12.75">
      <c r="A100" s="27" t="s">
        <v>193</v>
      </c>
      <c r="B100" s="28" t="s">
        <v>79</v>
      </c>
      <c r="C100" s="23">
        <v>81.409361</v>
      </c>
      <c r="D100" s="202">
        <v>52.768614840535896</v>
      </c>
      <c r="E100" s="335">
        <v>-0.2602721549251781</v>
      </c>
      <c r="F100" s="23">
        <v>18.107361</v>
      </c>
      <c r="G100" s="202">
        <v>11.736983887977464</v>
      </c>
      <c r="H100" s="335">
        <v>0.007468706749661047</v>
      </c>
      <c r="I100" s="23">
        <v>63.302</v>
      </c>
      <c r="J100" s="202">
        <v>41.03163095255843</v>
      </c>
      <c r="K100" s="362">
        <v>-0.31253258036490006</v>
      </c>
      <c r="O100" s="256"/>
      <c r="R100" s="256"/>
      <c r="S100" s="256"/>
      <c r="T100" s="256"/>
    </row>
    <row r="101" spans="1:20" ht="12.75">
      <c r="A101" s="25" t="s">
        <v>194</v>
      </c>
      <c r="B101" s="26" t="s">
        <v>80</v>
      </c>
      <c r="C101" s="21">
        <v>96.123669</v>
      </c>
      <c r="D101" s="201">
        <v>71.36643767220059</v>
      </c>
      <c r="E101" s="334">
        <v>-0.010837583291844366</v>
      </c>
      <c r="F101" s="21">
        <v>6.118104</v>
      </c>
      <c r="G101" s="201">
        <v>4.542349374825061</v>
      </c>
      <c r="H101" s="334">
        <v>0.012930455012943654</v>
      </c>
      <c r="I101" s="21">
        <v>90.005565</v>
      </c>
      <c r="J101" s="201">
        <v>66.82408829737554</v>
      </c>
      <c r="K101" s="361">
        <v>-0.012412786765113037</v>
      </c>
      <c r="O101" s="256"/>
      <c r="R101" s="256"/>
      <c r="S101" s="256"/>
      <c r="T101" s="256"/>
    </row>
    <row r="102" spans="1:20" ht="12.75">
      <c r="A102" s="27" t="s">
        <v>195</v>
      </c>
      <c r="B102" s="28" t="s">
        <v>81</v>
      </c>
      <c r="C102" s="23">
        <v>73.905149</v>
      </c>
      <c r="D102" s="202">
        <v>61.72836483849844</v>
      </c>
      <c r="E102" s="335">
        <v>0.3905681081594692</v>
      </c>
      <c r="F102" s="23">
        <v>13.179845</v>
      </c>
      <c r="G102" s="202">
        <v>11.00830309772949</v>
      </c>
      <c r="H102" s="335">
        <v>0.003941545235030208</v>
      </c>
      <c r="I102" s="23">
        <v>60.725304</v>
      </c>
      <c r="J102" s="202">
        <v>50.720061740768955</v>
      </c>
      <c r="K102" s="362" t="s">
        <v>379</v>
      </c>
      <c r="O102" s="256"/>
      <c r="R102" s="256"/>
      <c r="S102" s="256"/>
      <c r="T102" s="256"/>
    </row>
    <row r="103" spans="1:20" ht="12.75">
      <c r="A103" s="25" t="s">
        <v>196</v>
      </c>
      <c r="B103" s="26" t="s">
        <v>82</v>
      </c>
      <c r="C103" s="21">
        <v>24.501593999999997</v>
      </c>
      <c r="D103" s="201">
        <v>59.54113538773337</v>
      </c>
      <c r="E103" s="334">
        <v>0.04669314756208531</v>
      </c>
      <c r="F103" s="21">
        <v>11.901594</v>
      </c>
      <c r="G103" s="201">
        <v>28.921972165722575</v>
      </c>
      <c r="H103" s="334">
        <v>-0.008082627152193322</v>
      </c>
      <c r="I103" s="21">
        <v>12.6</v>
      </c>
      <c r="J103" s="201">
        <v>30.619163222010805</v>
      </c>
      <c r="K103" s="361">
        <v>0.10429447852760743</v>
      </c>
      <c r="O103" s="256"/>
      <c r="R103" s="256"/>
      <c r="S103" s="256"/>
      <c r="T103" s="256"/>
    </row>
    <row r="104" spans="1:20" ht="12.75">
      <c r="A104" s="27" t="s">
        <v>197</v>
      </c>
      <c r="B104" s="28" t="s">
        <v>83</v>
      </c>
      <c r="C104" s="23">
        <v>26.233875</v>
      </c>
      <c r="D104" s="202">
        <v>65.77147849893699</v>
      </c>
      <c r="E104" s="336" t="s">
        <v>379</v>
      </c>
      <c r="F104" s="23">
        <v>7.629925</v>
      </c>
      <c r="G104" s="202">
        <v>19.12913925548558</v>
      </c>
      <c r="H104" s="336">
        <v>0.09741376012169178</v>
      </c>
      <c r="I104" s="23">
        <v>18.60395</v>
      </c>
      <c r="J104" s="202">
        <v>46.6423392434514</v>
      </c>
      <c r="K104" s="363" t="s">
        <v>379</v>
      </c>
      <c r="O104" s="256"/>
      <c r="R104" s="256"/>
      <c r="S104" s="256"/>
      <c r="T104" s="256"/>
    </row>
    <row r="105" spans="1:20" ht="12.75">
      <c r="A105" s="25" t="s">
        <v>198</v>
      </c>
      <c r="B105" s="26" t="s">
        <v>84</v>
      </c>
      <c r="C105" s="21">
        <v>12.151</v>
      </c>
      <c r="D105" s="201">
        <v>50.66104090490267</v>
      </c>
      <c r="E105" s="359">
        <v>-0.3901968689010591</v>
      </c>
      <c r="F105" s="21">
        <v>2.826</v>
      </c>
      <c r="G105" s="201">
        <v>11.782413101576408</v>
      </c>
      <c r="H105" s="359">
        <v>-0.1875341402409223</v>
      </c>
      <c r="I105" s="21">
        <v>9.325</v>
      </c>
      <c r="J105" s="201">
        <v>38.87862780332626</v>
      </c>
      <c r="K105" s="364">
        <v>-0.4330549800480953</v>
      </c>
      <c r="O105" s="256"/>
      <c r="R105" s="256"/>
      <c r="S105" s="256"/>
      <c r="T105" s="256"/>
    </row>
    <row r="106" spans="1:20" ht="12.75">
      <c r="A106" s="27" t="s">
        <v>199</v>
      </c>
      <c r="B106" s="28" t="s">
        <v>100</v>
      </c>
      <c r="C106" s="23">
        <v>15.092</v>
      </c>
      <c r="D106" s="202">
        <v>18.017781396509385</v>
      </c>
      <c r="E106" s="336">
        <v>-0.15987998285469363</v>
      </c>
      <c r="F106" s="23">
        <v>3.592</v>
      </c>
      <c r="G106" s="202">
        <v>4.2883561341281276</v>
      </c>
      <c r="H106" s="336">
        <v>-0.015107893943132833</v>
      </c>
      <c r="I106" s="23">
        <v>11.5</v>
      </c>
      <c r="J106" s="202">
        <v>13.729425262381255</v>
      </c>
      <c r="K106" s="363">
        <v>-0.19675909757630794</v>
      </c>
      <c r="O106" s="256"/>
      <c r="R106" s="256"/>
      <c r="S106" s="256"/>
      <c r="T106" s="256"/>
    </row>
    <row r="107" spans="1:20" ht="13.5" thickBot="1">
      <c r="A107" s="235" t="s">
        <v>347</v>
      </c>
      <c r="B107" s="218" t="s">
        <v>346</v>
      </c>
      <c r="C107" s="219">
        <v>2.69881</v>
      </c>
      <c r="D107" s="201">
        <v>12.43169914920471</v>
      </c>
      <c r="E107" s="359" t="s">
        <v>380</v>
      </c>
      <c r="F107" s="219">
        <v>0.172</v>
      </c>
      <c r="G107" s="201">
        <v>0.792294475588578</v>
      </c>
      <c r="H107" s="334" t="s">
        <v>380</v>
      </c>
      <c r="I107" s="219">
        <v>2.52681</v>
      </c>
      <c r="J107" s="201">
        <v>11.639404673616133</v>
      </c>
      <c r="K107" s="364" t="s">
        <v>380</v>
      </c>
      <c r="O107" s="256"/>
      <c r="R107" s="256"/>
      <c r="S107" s="256"/>
      <c r="T107" s="256"/>
    </row>
    <row r="108" spans="1:20" ht="12.75">
      <c r="A108" s="395" t="s">
        <v>201</v>
      </c>
      <c r="B108" s="396"/>
      <c r="C108" s="312">
        <v>4622.867580999999</v>
      </c>
      <c r="D108" s="203">
        <v>74.26267653854688</v>
      </c>
      <c r="E108" s="337">
        <v>-0.005131641976070522</v>
      </c>
      <c r="F108" s="312">
        <v>1315.1368920000004</v>
      </c>
      <c r="G108" s="203">
        <v>21.126624092784265</v>
      </c>
      <c r="H108" s="337">
        <v>0.02067918739911545</v>
      </c>
      <c r="I108" s="312">
        <v>3307.7306889999986</v>
      </c>
      <c r="J108" s="203">
        <v>53.136052445762616</v>
      </c>
      <c r="K108" s="365">
        <v>-0.015034815718569128</v>
      </c>
      <c r="O108" s="256"/>
      <c r="R108" s="256"/>
      <c r="S108" s="256"/>
      <c r="T108" s="256"/>
    </row>
    <row r="109" spans="1:20" ht="12.75">
      <c r="A109" s="393" t="s">
        <v>229</v>
      </c>
      <c r="B109" s="394"/>
      <c r="C109" s="313">
        <v>80.67727899999998</v>
      </c>
      <c r="D109" s="204">
        <v>38.3278093122425</v>
      </c>
      <c r="E109" s="360">
        <v>-0.15613441466549804</v>
      </c>
      <c r="F109" s="313">
        <v>26.121519</v>
      </c>
      <c r="G109" s="204">
        <v>12.409697148786087</v>
      </c>
      <c r="H109" s="360">
        <v>0.0017219642303278881</v>
      </c>
      <c r="I109" s="313">
        <v>54.55575999999999</v>
      </c>
      <c r="J109" s="204">
        <v>25.918112163456417</v>
      </c>
      <c r="K109" s="366">
        <v>-0.21533893426777795</v>
      </c>
      <c r="O109" s="256"/>
      <c r="R109" s="256"/>
      <c r="S109" s="256"/>
      <c r="T109" s="256"/>
    </row>
    <row r="110" spans="1:20" ht="13.5" thickBot="1">
      <c r="A110" s="391" t="s">
        <v>291</v>
      </c>
      <c r="B110" s="392"/>
      <c r="C110" s="314">
        <v>4703.544859999998</v>
      </c>
      <c r="D110" s="205">
        <v>70.59197413154125</v>
      </c>
      <c r="E110" s="339">
        <v>-0.0081758356768451</v>
      </c>
      <c r="F110" s="314">
        <v>1341.2584110000005</v>
      </c>
      <c r="G110" s="205">
        <v>20.129940687548622</v>
      </c>
      <c r="H110" s="339">
        <v>0.020303139887551946</v>
      </c>
      <c r="I110" s="314">
        <v>3362.286448999999</v>
      </c>
      <c r="J110" s="205">
        <v>50.462033443992645</v>
      </c>
      <c r="K110" s="367">
        <v>-0.019097746351209532</v>
      </c>
      <c r="O110" s="256"/>
      <c r="R110" s="256"/>
      <c r="S110" s="256"/>
      <c r="T110" s="256"/>
    </row>
    <row r="111" spans="1:20" ht="12.75">
      <c r="A111" s="300" t="str">
        <f>"Source : DGCL - DESL, Insee - Population totale en vigueur en  "&amp;Index!E2&amp;" (année de référence "&amp;Index!E2-3&amp;")"</f>
        <v>Source : DGCL - DESL, Insee - Population totale en vigueur en  2014 (année de référence 2011)</v>
      </c>
      <c r="B111" s="59"/>
      <c r="C111" s="60"/>
      <c r="D111" s="24"/>
      <c r="E111" s="44"/>
      <c r="F111" s="60"/>
      <c r="G111" s="24"/>
      <c r="H111" s="44"/>
      <c r="I111" s="60"/>
      <c r="J111" s="24"/>
      <c r="K111" s="44"/>
      <c r="O111" s="256"/>
      <c r="R111" s="256"/>
      <c r="S111" s="256"/>
      <c r="T111" s="256"/>
    </row>
    <row r="112" spans="1:20" ht="12.75">
      <c r="A112" s="247"/>
      <c r="B112" s="247"/>
      <c r="C112" s="297"/>
      <c r="D112" s="297"/>
      <c r="E112" s="297"/>
      <c r="F112" s="297"/>
      <c r="G112" s="297"/>
      <c r="H112" s="297"/>
      <c r="I112" s="297"/>
      <c r="J112" s="297"/>
      <c r="K112" s="297"/>
      <c r="O112" s="256"/>
      <c r="R112" s="256"/>
      <c r="S112" s="256"/>
      <c r="T112" s="256"/>
    </row>
    <row r="113" spans="1:20" s="68" customFormat="1" ht="12.75" customHeight="1">
      <c r="A113" s="195"/>
      <c r="C113" s="297"/>
      <c r="D113" s="297"/>
      <c r="E113" s="297"/>
      <c r="F113" s="297"/>
      <c r="G113" s="297"/>
      <c r="H113" s="297"/>
      <c r="I113" s="297"/>
      <c r="J113" s="297"/>
      <c r="K113" s="297"/>
      <c r="O113" s="256"/>
      <c r="R113" s="256"/>
      <c r="S113" s="256"/>
      <c r="T113" s="256"/>
    </row>
    <row r="114" spans="1:20" s="68" customFormat="1" ht="12.75" customHeight="1">
      <c r="A114" s="195"/>
      <c r="B114" s="245"/>
      <c r="C114" s="297"/>
      <c r="D114" s="297"/>
      <c r="E114" s="297"/>
      <c r="F114" s="297"/>
      <c r="G114" s="297"/>
      <c r="H114" s="297"/>
      <c r="I114" s="297"/>
      <c r="J114" s="297"/>
      <c r="K114" s="297"/>
      <c r="O114" s="256"/>
      <c r="R114" s="256"/>
      <c r="S114" s="256"/>
      <c r="T114" s="256"/>
    </row>
    <row r="115" spans="1:11" s="68" customFormat="1" ht="12.75">
      <c r="A115" s="2"/>
      <c r="B115" s="2"/>
      <c r="C115" s="2"/>
      <c r="D115" s="2"/>
      <c r="E115" s="2"/>
      <c r="F115" s="2"/>
      <c r="G115" s="2"/>
      <c r="H115" s="2"/>
      <c r="I115" s="2"/>
      <c r="J115" s="2"/>
      <c r="K115" s="2"/>
    </row>
    <row r="116" spans="15:20" ht="12.75">
      <c r="O116" s="68"/>
      <c r="R116" s="68"/>
      <c r="S116" s="68"/>
      <c r="T116" s="68"/>
    </row>
    <row r="120" spans="6:9" ht="12.75">
      <c r="F120" s="4"/>
      <c r="I120" s="237"/>
    </row>
    <row r="123" spans="6:8" ht="12.75">
      <c r="F123" s="4"/>
      <c r="H123" s="4"/>
    </row>
  </sheetData>
  <sheetProtection/>
  <mergeCells count="10">
    <mergeCell ref="A110:B110"/>
    <mergeCell ref="A109:B109"/>
    <mergeCell ref="A108:B108"/>
    <mergeCell ref="C1:K1"/>
    <mergeCell ref="A1:B1"/>
    <mergeCell ref="A5:B6"/>
    <mergeCell ref="I5:K5"/>
    <mergeCell ref="C5:E5"/>
    <mergeCell ref="A3:K3"/>
    <mergeCell ref="F5:H5"/>
  </mergeCells>
  <hyperlinks>
    <hyperlink ref="K2" location="Index!A1" display="Index"/>
  </hyperlinks>
  <printOptions/>
  <pageMargins left="0.5118110236220472" right="0.2362204724409449" top="1.24" bottom="0.5511811023622047" header="0.37" footer="0.18"/>
  <pageSetup firstPageNumber="30"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worksheet>
</file>

<file path=xl/worksheets/sheet17.xml><?xml version="1.0" encoding="utf-8"?>
<worksheet xmlns="http://schemas.openxmlformats.org/spreadsheetml/2006/main" xmlns:r="http://schemas.openxmlformats.org/officeDocument/2006/relationships">
  <dimension ref="A1:Q115"/>
  <sheetViews>
    <sheetView view="pageLayout" zoomScaleSheetLayoutView="85" workbookViewId="0" topLeftCell="A1">
      <selection activeCell="F2" sqref="F2"/>
    </sheetView>
  </sheetViews>
  <sheetFormatPr defaultColWidth="11.421875" defaultRowHeight="12.75"/>
  <cols>
    <col min="1" max="1" width="3.57421875" style="2" bestFit="1" customWidth="1"/>
    <col min="2" max="2" width="17.8515625" style="2" bestFit="1" customWidth="1"/>
    <col min="3" max="3" width="13.7109375" style="2" bestFit="1" customWidth="1"/>
    <col min="4" max="4" width="10.421875" style="2" customWidth="1"/>
    <col min="5" max="5" width="10.57421875" style="2" customWidth="1"/>
    <col min="6" max="6" width="12.7109375" style="2" bestFit="1" customWidth="1"/>
    <col min="7" max="7" width="10.421875" style="2" customWidth="1"/>
    <col min="8" max="8" width="10.57421875" style="2" customWidth="1"/>
    <col min="9" max="9" width="10.7109375" style="2" customWidth="1"/>
    <col min="10" max="10" width="14.8515625" style="2" bestFit="1" customWidth="1"/>
    <col min="11" max="11" width="11.57421875" style="2" bestFit="1" customWidth="1"/>
    <col min="12" max="12" width="11.421875" style="2" customWidth="1"/>
    <col min="13" max="13" width="12.28125" style="2" bestFit="1" customWidth="1"/>
    <col min="14" max="14" width="11.421875" style="2" customWidth="1"/>
    <col min="15" max="15" width="11.57421875" style="2" bestFit="1" customWidth="1"/>
    <col min="16" max="16" width="11.421875" style="2" customWidth="1"/>
    <col min="17" max="17" width="11.57421875" style="2" bestFit="1" customWidth="1"/>
    <col min="18" max="16384" width="11.421875" style="2" customWidth="1"/>
  </cols>
  <sheetData>
    <row r="1" spans="1:10" ht="16.5" customHeight="1">
      <c r="A1" s="398" t="s">
        <v>373</v>
      </c>
      <c r="B1" s="398"/>
      <c r="C1" s="412" t="str">
        <f>CONCATENATE("Budgets primitifs des départements ",Index!E2)</f>
        <v>Budgets primitifs des départements 2014</v>
      </c>
      <c r="D1" s="412"/>
      <c r="E1" s="412"/>
      <c r="F1" s="412"/>
      <c r="G1" s="412"/>
      <c r="H1" s="412"/>
      <c r="I1" s="412"/>
      <c r="J1" s="9"/>
    </row>
    <row r="2" spans="1:9" s="11" customFormat="1" ht="15" customHeight="1" thickBot="1">
      <c r="A2" s="12"/>
      <c r="B2" s="12"/>
      <c r="C2" s="10"/>
      <c r="D2" s="10"/>
      <c r="E2" s="10"/>
      <c r="F2" s="10"/>
      <c r="G2" s="10"/>
      <c r="H2" s="10"/>
      <c r="I2" s="132" t="s">
        <v>294</v>
      </c>
    </row>
    <row r="3" spans="1:9" ht="22.5" customHeight="1" thickBot="1">
      <c r="A3" s="409" t="s">
        <v>266</v>
      </c>
      <c r="B3" s="410"/>
      <c r="C3" s="410"/>
      <c r="D3" s="410"/>
      <c r="E3" s="410"/>
      <c r="F3" s="410"/>
      <c r="G3" s="410"/>
      <c r="H3" s="410"/>
      <c r="I3" s="411"/>
    </row>
    <row r="4" spans="1:9" ht="9" customHeight="1" thickBot="1">
      <c r="A4" s="13"/>
      <c r="B4" s="14"/>
      <c r="C4" s="14"/>
      <c r="D4" s="14"/>
      <c r="E4" s="16"/>
      <c r="F4" s="17"/>
      <c r="G4" s="17"/>
      <c r="H4" s="17"/>
      <c r="I4" s="15"/>
    </row>
    <row r="5" spans="1:9" ht="30" customHeight="1">
      <c r="A5" s="399" t="s">
        <v>228</v>
      </c>
      <c r="B5" s="400"/>
      <c r="C5" s="413" t="str">
        <f>CONCATENATE("Stock de dette pour emprunt au 01/01/",Index!E2)</f>
        <v>Stock de dette pour emprunt au 01/01/2014</v>
      </c>
      <c r="D5" s="414"/>
      <c r="E5" s="417"/>
      <c r="F5" s="413" t="s">
        <v>265</v>
      </c>
      <c r="G5" s="414"/>
      <c r="H5" s="414"/>
      <c r="I5" s="416"/>
    </row>
    <row r="6" spans="1:15" ht="38.25" customHeight="1">
      <c r="A6" s="401"/>
      <c r="B6" s="402"/>
      <c r="C6" s="73" t="s">
        <v>349</v>
      </c>
      <c r="D6" s="6" t="s">
        <v>235</v>
      </c>
      <c r="E6" s="7" t="str">
        <f>CONCATENATE(Index!$E$2," / ",Index!$E$2-1)</f>
        <v>2014 / 2013</v>
      </c>
      <c r="F6" s="73" t="s">
        <v>349</v>
      </c>
      <c r="G6" s="6" t="s">
        <v>235</v>
      </c>
      <c r="H6" s="40" t="str">
        <f>CONCATENATE(Index!$E$2," / ",Index!$E$2-1)</f>
        <v>2014 / 2013</v>
      </c>
      <c r="I6" s="67" t="s">
        <v>267</v>
      </c>
      <c r="O6" s="242"/>
    </row>
    <row r="7" spans="1:17" ht="12.75" customHeight="1">
      <c r="A7" s="25" t="s">
        <v>102</v>
      </c>
      <c r="B7" s="26" t="s">
        <v>1</v>
      </c>
      <c r="C7" s="21">
        <v>425.80263</v>
      </c>
      <c r="D7" s="201">
        <v>685.5676345808612</v>
      </c>
      <c r="E7" s="34">
        <v>-0.0246615729989198</v>
      </c>
      <c r="F7" s="21">
        <v>43.8738</v>
      </c>
      <c r="G7" s="201">
        <v>70.63943519107383</v>
      </c>
      <c r="H7" s="41">
        <v>-0.025459795646379346</v>
      </c>
      <c r="I7" s="130">
        <v>65.62526923923761</v>
      </c>
      <c r="K7" s="237"/>
      <c r="O7" s="237"/>
      <c r="Q7" s="236"/>
    </row>
    <row r="8" spans="1:17" ht="12.75" customHeight="1">
      <c r="A8" s="27" t="s">
        <v>103</v>
      </c>
      <c r="B8" s="28" t="s">
        <v>2</v>
      </c>
      <c r="C8" s="22">
        <v>380.067412</v>
      </c>
      <c r="D8" s="202">
        <v>683.6470272924645</v>
      </c>
      <c r="E8" s="35">
        <v>0.06390353340397525</v>
      </c>
      <c r="F8" s="22">
        <v>37</v>
      </c>
      <c r="G8" s="202">
        <v>66.55382495624535</v>
      </c>
      <c r="H8" s="42">
        <v>0.049645390070921946</v>
      </c>
      <c r="I8" s="131">
        <v>92.59342908478229</v>
      </c>
      <c r="K8" s="237"/>
      <c r="O8" s="237"/>
      <c r="Q8" s="236"/>
    </row>
    <row r="9" spans="1:17" ht="12.75" customHeight="1">
      <c r="A9" s="25" t="s">
        <v>104</v>
      </c>
      <c r="B9" s="26" t="s">
        <v>3</v>
      </c>
      <c r="C9" s="21">
        <v>224.753358</v>
      </c>
      <c r="D9" s="201">
        <v>636.6301397024666</v>
      </c>
      <c r="E9" s="34">
        <v>0.03800534552527157</v>
      </c>
      <c r="F9" s="21">
        <v>28.049999999999997</v>
      </c>
      <c r="G9" s="201">
        <v>79.45365345177261</v>
      </c>
      <c r="H9" s="41">
        <v>0.06653992395437247</v>
      </c>
      <c r="I9" s="130">
        <v>81.65255217641747</v>
      </c>
      <c r="K9" s="237"/>
      <c r="O9" s="237"/>
      <c r="Q9" s="236"/>
    </row>
    <row r="10" spans="1:17" ht="12.75" customHeight="1">
      <c r="A10" s="27" t="s">
        <v>105</v>
      </c>
      <c r="B10" s="28" t="s">
        <v>85</v>
      </c>
      <c r="C10" s="23">
        <v>113.230031</v>
      </c>
      <c r="D10" s="202">
        <v>682.0510981001602</v>
      </c>
      <c r="E10" s="35">
        <v>0.07376553862204993</v>
      </c>
      <c r="F10" s="23">
        <v>16.40567</v>
      </c>
      <c r="G10" s="202">
        <v>98.82100304793572</v>
      </c>
      <c r="H10" s="42">
        <v>0.05399815832506638</v>
      </c>
      <c r="I10" s="131">
        <v>88.19591218830631</v>
      </c>
      <c r="K10" s="237"/>
      <c r="O10" s="237"/>
      <c r="Q10" s="236"/>
    </row>
    <row r="11" spans="1:17" ht="12.75" customHeight="1">
      <c r="A11" s="25" t="s">
        <v>106</v>
      </c>
      <c r="B11" s="26" t="s">
        <v>4</v>
      </c>
      <c r="C11" s="21">
        <v>169.727384</v>
      </c>
      <c r="D11" s="201">
        <v>1178.9735068976536</v>
      </c>
      <c r="E11" s="34">
        <v>-0.034370972228586205</v>
      </c>
      <c r="F11" s="21">
        <v>19.01784</v>
      </c>
      <c r="G11" s="201">
        <v>132.10319389838986</v>
      </c>
      <c r="H11" s="41">
        <v>-0.020162775527439725</v>
      </c>
      <c r="I11" s="130">
        <v>76.03086900040516</v>
      </c>
      <c r="K11" s="237"/>
      <c r="O11" s="237"/>
      <c r="Q11" s="236"/>
    </row>
    <row r="12" spans="1:17" ht="12.75" customHeight="1">
      <c r="A12" s="27" t="s">
        <v>107</v>
      </c>
      <c r="B12" s="28" t="s">
        <v>5</v>
      </c>
      <c r="C12" s="23">
        <v>879.480408</v>
      </c>
      <c r="D12" s="202">
        <v>801.2021561427019</v>
      </c>
      <c r="E12" s="35">
        <v>0.04280963985077335</v>
      </c>
      <c r="F12" s="23">
        <v>96.3304</v>
      </c>
      <c r="G12" s="202">
        <v>87.75650199826728</v>
      </c>
      <c r="H12" s="42">
        <v>0.12489519472178423</v>
      </c>
      <c r="I12" s="131">
        <v>50.70010912609754</v>
      </c>
      <c r="K12" s="237"/>
      <c r="O12" s="237"/>
      <c r="Q12" s="236"/>
    </row>
    <row r="13" spans="1:17" ht="12.75" customHeight="1">
      <c r="A13" s="25" t="s">
        <v>108</v>
      </c>
      <c r="B13" s="26" t="s">
        <v>6</v>
      </c>
      <c r="C13" s="21">
        <v>232.737233</v>
      </c>
      <c r="D13" s="201">
        <v>711.5779797720379</v>
      </c>
      <c r="E13" s="34">
        <v>0.11237453041359124</v>
      </c>
      <c r="F13" s="21">
        <v>23.689999999999998</v>
      </c>
      <c r="G13" s="201">
        <v>72.43053517268368</v>
      </c>
      <c r="H13" s="41">
        <v>0.10298910513083137</v>
      </c>
      <c r="I13" s="130">
        <v>60.35650029317105</v>
      </c>
      <c r="K13" s="237"/>
      <c r="O13" s="237"/>
      <c r="Q13" s="236"/>
    </row>
    <row r="14" spans="1:17" ht="12.75" customHeight="1">
      <c r="A14" s="27" t="s">
        <v>109</v>
      </c>
      <c r="B14" s="28" t="s">
        <v>86</v>
      </c>
      <c r="C14" s="23">
        <v>181.453505</v>
      </c>
      <c r="D14" s="202">
        <v>622.5418050447385</v>
      </c>
      <c r="E14" s="35">
        <v>0.028527397938525212</v>
      </c>
      <c r="F14" s="23">
        <v>25.54</v>
      </c>
      <c r="G14" s="202">
        <v>87.62419717845968</v>
      </c>
      <c r="H14" s="42">
        <v>0.01563246861679768</v>
      </c>
      <c r="I14" s="131">
        <v>62.59748381644261</v>
      </c>
      <c r="K14" s="237"/>
      <c r="O14" s="237"/>
      <c r="Q14" s="236"/>
    </row>
    <row r="15" spans="1:17" ht="12.75" customHeight="1">
      <c r="A15" s="25" t="s">
        <v>110</v>
      </c>
      <c r="B15" s="26" t="s">
        <v>7</v>
      </c>
      <c r="C15" s="21">
        <v>9.691584</v>
      </c>
      <c r="D15" s="201">
        <v>61.36399554249823</v>
      </c>
      <c r="E15" s="34">
        <v>-0.09825313005754044</v>
      </c>
      <c r="F15" s="21">
        <v>16.271719</v>
      </c>
      <c r="G15" s="201">
        <v>103.02729586668019</v>
      </c>
      <c r="H15" s="41">
        <v>0.24871105499795432</v>
      </c>
      <c r="I15" s="130">
        <v>67.81593291007937</v>
      </c>
      <c r="K15" s="237"/>
      <c r="O15" s="237"/>
      <c r="Q15" s="236"/>
    </row>
    <row r="16" spans="1:17" ht="12.75" customHeight="1">
      <c r="A16" s="27" t="s">
        <v>111</v>
      </c>
      <c r="B16" s="28" t="s">
        <v>87</v>
      </c>
      <c r="C16" s="23">
        <v>64.472042</v>
      </c>
      <c r="D16" s="202">
        <v>206.50150699366773</v>
      </c>
      <c r="E16" s="35">
        <v>-0.10521851483107814</v>
      </c>
      <c r="F16" s="23">
        <v>9.525</v>
      </c>
      <c r="G16" s="202">
        <v>30.50821399630378</v>
      </c>
      <c r="H16" s="42">
        <v>-0.020838207725807467</v>
      </c>
      <c r="I16" s="131">
        <v>25.53128185127928</v>
      </c>
      <c r="K16" s="237"/>
      <c r="O16" s="237"/>
      <c r="Q16" s="236"/>
    </row>
    <row r="17" spans="1:17" ht="12.75" customHeight="1">
      <c r="A17" s="25" t="s">
        <v>112</v>
      </c>
      <c r="B17" s="26" t="s">
        <v>8</v>
      </c>
      <c r="C17" s="21">
        <v>149.653686</v>
      </c>
      <c r="D17" s="201">
        <v>405.0134532060633</v>
      </c>
      <c r="E17" s="34">
        <v>-0.029428910320986268</v>
      </c>
      <c r="F17" s="21">
        <v>21.54305</v>
      </c>
      <c r="G17" s="201">
        <v>58.302774267056016</v>
      </c>
      <c r="H17" s="41">
        <v>-0.053991063369453474</v>
      </c>
      <c r="I17" s="130">
        <v>261.7197778928394</v>
      </c>
      <c r="K17" s="237"/>
      <c r="O17" s="237"/>
      <c r="Q17" s="236"/>
    </row>
    <row r="18" spans="1:17" ht="12.75" customHeight="1">
      <c r="A18" s="27" t="s">
        <v>113</v>
      </c>
      <c r="B18" s="28" t="s">
        <v>9</v>
      </c>
      <c r="C18" s="23">
        <v>199.862653</v>
      </c>
      <c r="D18" s="202">
        <v>695.3751970133986</v>
      </c>
      <c r="E18" s="35">
        <v>0.03447434452795073</v>
      </c>
      <c r="F18" s="23">
        <v>21.093</v>
      </c>
      <c r="G18" s="202">
        <v>73.38814335964818</v>
      </c>
      <c r="H18" s="42">
        <v>0.06206576801861319</v>
      </c>
      <c r="I18" s="131">
        <v>50.47951591357586</v>
      </c>
      <c r="K18" s="237"/>
      <c r="O18" s="237"/>
      <c r="Q18" s="236"/>
    </row>
    <row r="19" spans="1:17" ht="12.75" customHeight="1">
      <c r="A19" s="25" t="s">
        <v>114</v>
      </c>
      <c r="B19" s="26" t="s">
        <v>10</v>
      </c>
      <c r="C19" s="21">
        <v>302.119102</v>
      </c>
      <c r="D19" s="201">
        <v>150.67795906865862</v>
      </c>
      <c r="E19" s="34">
        <v>0.12982536846339277</v>
      </c>
      <c r="F19" s="21">
        <v>36.4515</v>
      </c>
      <c r="G19" s="201">
        <v>18.179709884716953</v>
      </c>
      <c r="H19" s="41">
        <v>-0.23914570160998283</v>
      </c>
      <c r="I19" s="130">
        <v>17.361534315825235</v>
      </c>
      <c r="K19" s="237"/>
      <c r="O19" s="237"/>
      <c r="Q19" s="236"/>
    </row>
    <row r="20" spans="1:17" ht="12.75" customHeight="1">
      <c r="A20" s="27" t="s">
        <v>115</v>
      </c>
      <c r="B20" s="28" t="s">
        <v>11</v>
      </c>
      <c r="C20" s="23">
        <v>297.705445</v>
      </c>
      <c r="D20" s="202">
        <v>424.1809268832035</v>
      </c>
      <c r="E20" s="35">
        <v>0.04152890582210622</v>
      </c>
      <c r="F20" s="23">
        <v>41.257999999999996</v>
      </c>
      <c r="G20" s="202">
        <v>58.785813209923674</v>
      </c>
      <c r="H20" s="42">
        <v>0.028083668537831397</v>
      </c>
      <c r="I20" s="131">
        <v>84.61955931746402</v>
      </c>
      <c r="K20" s="237"/>
      <c r="O20" s="237"/>
      <c r="Q20" s="236"/>
    </row>
    <row r="21" spans="1:17" ht="12.75" customHeight="1">
      <c r="A21" s="25" t="s">
        <v>116</v>
      </c>
      <c r="B21" s="26" t="s">
        <v>12</v>
      </c>
      <c r="C21" s="21">
        <v>168.733308</v>
      </c>
      <c r="D21" s="201">
        <v>1099.5048187510997</v>
      </c>
      <c r="E21" s="34">
        <v>-0.02552560032608353</v>
      </c>
      <c r="F21" s="21">
        <v>20.1352</v>
      </c>
      <c r="G21" s="201">
        <v>131.2055674657735</v>
      </c>
      <c r="H21" s="41">
        <v>0.00962734165028678</v>
      </c>
      <c r="I21" s="130">
        <v>72.11244200351337</v>
      </c>
      <c r="K21" s="237"/>
      <c r="O21" s="237"/>
      <c r="Q21" s="236"/>
    </row>
    <row r="22" spans="1:17" ht="12.75" customHeight="1">
      <c r="A22" s="27" t="s">
        <v>117</v>
      </c>
      <c r="B22" s="28" t="s">
        <v>13</v>
      </c>
      <c r="C22" s="23">
        <v>202.330556</v>
      </c>
      <c r="D22" s="202">
        <v>553.0408718303353</v>
      </c>
      <c r="E22" s="35">
        <v>-0.03746102621044034</v>
      </c>
      <c r="F22" s="23">
        <v>29.53</v>
      </c>
      <c r="G22" s="202">
        <v>80.71591986901771</v>
      </c>
      <c r="H22" s="42">
        <v>0.005961505706012726</v>
      </c>
      <c r="I22" s="131">
        <v>107.03441172647703</v>
      </c>
      <c r="K22" s="237"/>
      <c r="O22" s="237"/>
      <c r="Q22" s="236"/>
    </row>
    <row r="23" spans="1:17" ht="12.75" customHeight="1">
      <c r="A23" s="25" t="s">
        <v>118</v>
      </c>
      <c r="B23" s="26" t="s">
        <v>88</v>
      </c>
      <c r="C23" s="21">
        <v>411.723581</v>
      </c>
      <c r="D23" s="201">
        <v>638.9720867288582</v>
      </c>
      <c r="E23" s="34">
        <v>0.0014331616589602358</v>
      </c>
      <c r="F23" s="21">
        <v>53.8215</v>
      </c>
      <c r="G23" s="201">
        <v>83.52797302099935</v>
      </c>
      <c r="H23" s="41">
        <v>0.08593190416141239</v>
      </c>
      <c r="I23" s="130">
        <v>74.65824207073055</v>
      </c>
      <c r="K23" s="237"/>
      <c r="O23" s="237"/>
      <c r="Q23" s="236"/>
    </row>
    <row r="24" spans="1:17" ht="12.75" customHeight="1">
      <c r="A24" s="27" t="s">
        <v>119</v>
      </c>
      <c r="B24" s="28" t="s">
        <v>89</v>
      </c>
      <c r="C24" s="23">
        <v>233.106457</v>
      </c>
      <c r="D24" s="202">
        <v>728.5441927478888</v>
      </c>
      <c r="E24" s="35">
        <v>0.011290781351158907</v>
      </c>
      <c r="F24" s="23">
        <v>25.811</v>
      </c>
      <c r="G24" s="202">
        <v>80.66895443833955</v>
      </c>
      <c r="H24" s="42">
        <v>-0.07453355573308018</v>
      </c>
      <c r="I24" s="131">
        <v>96.96291314142557</v>
      </c>
      <c r="K24" s="237"/>
      <c r="O24" s="237"/>
      <c r="Q24" s="236"/>
    </row>
    <row r="25" spans="1:17" ht="12.75" customHeight="1">
      <c r="A25" s="25" t="s">
        <v>120</v>
      </c>
      <c r="B25" s="26" t="s">
        <v>90</v>
      </c>
      <c r="C25" s="21">
        <v>363.715808</v>
      </c>
      <c r="D25" s="201">
        <v>1448.0573623967352</v>
      </c>
      <c r="E25" s="34">
        <v>1.995828808509792E-05</v>
      </c>
      <c r="F25" s="21">
        <v>39.5006</v>
      </c>
      <c r="G25" s="201">
        <v>157.26326266547227</v>
      </c>
      <c r="H25" s="41">
        <v>0.031347258485639795</v>
      </c>
      <c r="I25" s="130">
        <v>93.29073168533547</v>
      </c>
      <c r="K25" s="237"/>
      <c r="O25" s="237"/>
      <c r="Q25" s="236"/>
    </row>
    <row r="26" spans="1:17" ht="12.75" customHeight="1">
      <c r="A26" s="27" t="s">
        <v>225</v>
      </c>
      <c r="B26" s="28" t="s">
        <v>14</v>
      </c>
      <c r="C26" s="23">
        <v>47.548452</v>
      </c>
      <c r="D26" s="202">
        <v>320.82027407242475</v>
      </c>
      <c r="E26" s="174">
        <v>0.04888735238249775</v>
      </c>
      <c r="F26" s="23">
        <v>5.457148</v>
      </c>
      <c r="G26" s="202">
        <v>36.8206249283107</v>
      </c>
      <c r="H26" s="176">
        <v>0.28868652706156506</v>
      </c>
      <c r="I26" s="131">
        <v>14.827120652075656</v>
      </c>
      <c r="K26" s="237"/>
      <c r="O26" s="237"/>
      <c r="Q26" s="236"/>
    </row>
    <row r="27" spans="1:17" ht="12.75" customHeight="1">
      <c r="A27" s="25" t="s">
        <v>226</v>
      </c>
      <c r="B27" s="26" t="s">
        <v>15</v>
      </c>
      <c r="C27" s="21">
        <v>135.50848</v>
      </c>
      <c r="D27" s="201">
        <v>790.2244563537652</v>
      </c>
      <c r="E27" s="34">
        <v>0.06845305674278701</v>
      </c>
      <c r="F27" s="21">
        <v>12.233</v>
      </c>
      <c r="G27" s="201">
        <v>71.33734932733073</v>
      </c>
      <c r="H27" s="41">
        <v>-0.005399284258234105</v>
      </c>
      <c r="I27" s="130">
        <v>37.43570472033236</v>
      </c>
      <c r="K27" s="237"/>
      <c r="O27" s="237"/>
      <c r="Q27" s="236"/>
    </row>
    <row r="28" spans="1:17" ht="12.75" customHeight="1">
      <c r="A28" s="27" t="s">
        <v>121</v>
      </c>
      <c r="B28" s="28" t="s">
        <v>16</v>
      </c>
      <c r="C28" s="23">
        <v>327.968887</v>
      </c>
      <c r="D28" s="202">
        <v>607.2395880006961</v>
      </c>
      <c r="E28" s="35">
        <v>-0.00044761641849455636</v>
      </c>
      <c r="F28" s="23">
        <v>102.883002</v>
      </c>
      <c r="G28" s="202">
        <v>190.4895074597573</v>
      </c>
      <c r="H28" s="42">
        <v>0.12386042043387802</v>
      </c>
      <c r="I28" s="131">
        <v>187.52513074201264</v>
      </c>
      <c r="K28" s="237"/>
      <c r="O28" s="237"/>
      <c r="Q28" s="248"/>
    </row>
    <row r="29" spans="1:17" ht="12.75" customHeight="1">
      <c r="A29" s="25" t="s">
        <v>122</v>
      </c>
      <c r="B29" s="26" t="s">
        <v>91</v>
      </c>
      <c r="C29" s="21">
        <v>268.1178</v>
      </c>
      <c r="D29" s="201">
        <v>435.9830431579923</v>
      </c>
      <c r="E29" s="34">
        <v>-0.02758175354692216</v>
      </c>
      <c r="F29" s="21">
        <v>32.2</v>
      </c>
      <c r="G29" s="201">
        <v>52.360022309922556</v>
      </c>
      <c r="H29" s="41">
        <v>-0.016793893129770865</v>
      </c>
      <c r="I29" s="130">
        <v>50.01553277415347</v>
      </c>
      <c r="K29" s="237"/>
      <c r="O29" s="237"/>
      <c r="Q29" s="236"/>
    </row>
    <row r="30" spans="1:17" ht="12.75" customHeight="1">
      <c r="A30" s="27" t="s">
        <v>123</v>
      </c>
      <c r="B30" s="28" t="s">
        <v>17</v>
      </c>
      <c r="C30" s="23">
        <v>84.300122</v>
      </c>
      <c r="D30" s="202">
        <v>660.9545173000479</v>
      </c>
      <c r="E30" s="35">
        <v>0.04158970229815506</v>
      </c>
      <c r="F30" s="23">
        <v>11.15035</v>
      </c>
      <c r="G30" s="202">
        <v>87.42424123628894</v>
      </c>
      <c r="H30" s="42">
        <v>0.018201957443233496</v>
      </c>
      <c r="I30" s="131">
        <v>102.00585705649794</v>
      </c>
      <c r="K30" s="237"/>
      <c r="O30" s="237"/>
      <c r="Q30" s="236"/>
    </row>
    <row r="31" spans="1:17" ht="12.75" customHeight="1">
      <c r="A31" s="25" t="s">
        <v>124</v>
      </c>
      <c r="B31" s="26" t="s">
        <v>92</v>
      </c>
      <c r="C31" s="21">
        <v>427.475614</v>
      </c>
      <c r="D31" s="201">
        <v>999.0829274449129</v>
      </c>
      <c r="E31" s="34">
        <v>0.007099182068897036</v>
      </c>
      <c r="F31" s="21">
        <v>47.994667</v>
      </c>
      <c r="G31" s="201">
        <v>112.17166743014201</v>
      </c>
      <c r="H31" s="41">
        <v>0.004682066525716344</v>
      </c>
      <c r="I31" s="130">
        <v>72.95956101434787</v>
      </c>
      <c r="K31" s="237"/>
      <c r="O31" s="237"/>
      <c r="Q31" s="236"/>
    </row>
    <row r="32" spans="1:17" ht="12.75" customHeight="1">
      <c r="A32" s="27" t="s">
        <v>125</v>
      </c>
      <c r="B32" s="28" t="s">
        <v>18</v>
      </c>
      <c r="C32" s="23">
        <v>275.81379</v>
      </c>
      <c r="D32" s="202">
        <v>507.1243734808174</v>
      </c>
      <c r="E32" s="35">
        <v>0.025201847895269802</v>
      </c>
      <c r="F32" s="23">
        <v>27.282200000000003</v>
      </c>
      <c r="G32" s="202">
        <v>50.16235258642564</v>
      </c>
      <c r="H32" s="42">
        <v>0.13500852851853407</v>
      </c>
      <c r="I32" s="131">
        <v>53.91624798153985</v>
      </c>
      <c r="K32" s="237"/>
      <c r="O32" s="237"/>
      <c r="Q32" s="236"/>
    </row>
    <row r="33" spans="1:17" ht="12.75" customHeight="1">
      <c r="A33" s="25" t="s">
        <v>126</v>
      </c>
      <c r="B33" s="26" t="s">
        <v>93</v>
      </c>
      <c r="C33" s="21">
        <v>139.348228</v>
      </c>
      <c r="D33" s="201">
        <v>277.10201102854177</v>
      </c>
      <c r="E33" s="34">
        <v>0.020815935989902723</v>
      </c>
      <c r="F33" s="21">
        <v>16.779</v>
      </c>
      <c r="G33" s="201">
        <v>33.36601196714107</v>
      </c>
      <c r="H33" s="41">
        <v>0</v>
      </c>
      <c r="I33" s="130">
        <v>29.468378440085</v>
      </c>
      <c r="K33" s="237"/>
      <c r="O33" s="237"/>
      <c r="Q33" s="236"/>
    </row>
    <row r="34" spans="1:17" ht="12.75" customHeight="1">
      <c r="A34" s="27" t="s">
        <v>127</v>
      </c>
      <c r="B34" s="28" t="s">
        <v>19</v>
      </c>
      <c r="C34" s="23">
        <v>232.591601</v>
      </c>
      <c r="D34" s="202">
        <v>384.3136234681013</v>
      </c>
      <c r="E34" s="35">
        <v>-0.013959200295934782</v>
      </c>
      <c r="F34" s="23">
        <v>23.412</v>
      </c>
      <c r="G34" s="202">
        <v>38.68390137026138</v>
      </c>
      <c r="H34" s="42">
        <v>-0.22557084875609057</v>
      </c>
      <c r="I34" s="131">
        <v>45.01503827604939</v>
      </c>
      <c r="K34" s="237"/>
      <c r="O34" s="237"/>
      <c r="Q34" s="236"/>
    </row>
    <row r="35" spans="1:17" ht="12.75" customHeight="1">
      <c r="A35" s="25" t="s">
        <v>128</v>
      </c>
      <c r="B35" s="26" t="s">
        <v>20</v>
      </c>
      <c r="C35" s="21">
        <v>180.909242</v>
      </c>
      <c r="D35" s="201">
        <v>409.4488497994731</v>
      </c>
      <c r="E35" s="34">
        <v>-0.05352916887945447</v>
      </c>
      <c r="F35" s="21">
        <v>28.334812</v>
      </c>
      <c r="G35" s="201">
        <v>64.12970423415022</v>
      </c>
      <c r="H35" s="41">
        <v>-0.024444985218014192</v>
      </c>
      <c r="I35" s="130">
        <v>57.9530748170672</v>
      </c>
      <c r="K35" s="237"/>
      <c r="O35" s="237"/>
      <c r="Q35" s="236"/>
    </row>
    <row r="36" spans="1:17" ht="12.75" customHeight="1">
      <c r="A36" s="27" t="s">
        <v>129</v>
      </c>
      <c r="B36" s="28" t="s">
        <v>21</v>
      </c>
      <c r="C36" s="23">
        <v>236.804505</v>
      </c>
      <c r="D36" s="202">
        <v>254.1608986048249</v>
      </c>
      <c r="E36" s="35">
        <v>-0.041781598252071284</v>
      </c>
      <c r="F36" s="23">
        <v>29.912846000000002</v>
      </c>
      <c r="G36" s="202">
        <v>32.105283719951785</v>
      </c>
      <c r="H36" s="42">
        <v>-0.061070029727128494</v>
      </c>
      <c r="I36" s="131">
        <v>45.92856449289279</v>
      </c>
      <c r="K36" s="237"/>
      <c r="O36" s="237"/>
      <c r="Q36" s="236"/>
    </row>
    <row r="37" spans="1:17" ht="12.75" customHeight="1">
      <c r="A37" s="25" t="s">
        <v>130</v>
      </c>
      <c r="B37" s="26" t="s">
        <v>22</v>
      </c>
      <c r="C37" s="21">
        <v>320.122024</v>
      </c>
      <c r="D37" s="201">
        <v>435.58580150573596</v>
      </c>
      <c r="E37" s="34">
        <v>0.2287663326970597</v>
      </c>
      <c r="F37" s="21">
        <v>36.45</v>
      </c>
      <c r="G37" s="201">
        <v>49.59703261430109</v>
      </c>
      <c r="H37" s="41">
        <v>0.0504171409633869</v>
      </c>
      <c r="I37" s="130">
        <v>63.448105298579996</v>
      </c>
      <c r="K37" s="237"/>
      <c r="O37" s="237"/>
      <c r="Q37" s="236"/>
    </row>
    <row r="38" spans="1:17" ht="12.75" customHeight="1">
      <c r="A38" s="27" t="s">
        <v>131</v>
      </c>
      <c r="B38" s="28" t="s">
        <v>23</v>
      </c>
      <c r="C38" s="23">
        <v>665.828674</v>
      </c>
      <c r="D38" s="202">
        <v>517.7315609812994</v>
      </c>
      <c r="E38" s="35">
        <v>0.043573384319629316</v>
      </c>
      <c r="F38" s="23">
        <v>76.641915</v>
      </c>
      <c r="G38" s="202">
        <v>59.594817464328756</v>
      </c>
      <c r="H38" s="42">
        <v>0.03671679399879335</v>
      </c>
      <c r="I38" s="131">
        <v>38.12518676285799</v>
      </c>
      <c r="K38" s="237"/>
      <c r="O38" s="237"/>
      <c r="Q38" s="236"/>
    </row>
    <row r="39" spans="1:17" ht="12.75" customHeight="1">
      <c r="A39" s="25" t="s">
        <v>132</v>
      </c>
      <c r="B39" s="26" t="s">
        <v>24</v>
      </c>
      <c r="C39" s="21">
        <v>129.347015</v>
      </c>
      <c r="D39" s="201">
        <v>659.4526187526448</v>
      </c>
      <c r="E39" s="34">
        <v>0.0037342102310882197</v>
      </c>
      <c r="F39" s="21">
        <v>16.552839</v>
      </c>
      <c r="G39" s="201">
        <v>84.39168871690552</v>
      </c>
      <c r="H39" s="41">
        <v>0.03769125899133763</v>
      </c>
      <c r="I39" s="130">
        <v>76.08846683810525</v>
      </c>
      <c r="K39" s="237"/>
      <c r="O39" s="237"/>
      <c r="Q39" s="236"/>
    </row>
    <row r="40" spans="1:17" ht="12.75" customHeight="1">
      <c r="A40" s="27" t="s">
        <v>133</v>
      </c>
      <c r="B40" s="28" t="s">
        <v>25</v>
      </c>
      <c r="C40" s="23">
        <v>594.125441</v>
      </c>
      <c r="D40" s="202">
        <v>397.65728978142835</v>
      </c>
      <c r="E40" s="35">
        <v>0.0737893485691703</v>
      </c>
      <c r="F40" s="23">
        <v>135.387</v>
      </c>
      <c r="G40" s="202">
        <v>90.6166000920978</v>
      </c>
      <c r="H40" s="42">
        <v>0.3905242183969433</v>
      </c>
      <c r="I40" s="131">
        <v>132.0281922274776</v>
      </c>
      <c r="K40" s="237"/>
      <c r="O40" s="237"/>
      <c r="Q40" s="236"/>
    </row>
    <row r="41" spans="1:17" ht="12.75" customHeight="1">
      <c r="A41" s="25" t="s">
        <v>134</v>
      </c>
      <c r="B41" s="26" t="s">
        <v>26</v>
      </c>
      <c r="C41" s="21">
        <v>502.388564</v>
      </c>
      <c r="D41" s="201">
        <v>464.8203859466351</v>
      </c>
      <c r="E41" s="34">
        <v>0.17656972828374795</v>
      </c>
      <c r="F41" s="21">
        <v>42.9</v>
      </c>
      <c r="G41" s="201">
        <v>39.691975466843324</v>
      </c>
      <c r="H41" s="41">
        <v>0.18836565096952906</v>
      </c>
      <c r="I41" s="130">
        <v>42.014139432608545</v>
      </c>
      <c r="K41" s="237"/>
      <c r="O41" s="237"/>
      <c r="Q41" s="236"/>
    </row>
    <row r="42" spans="1:17" ht="12.75" customHeight="1">
      <c r="A42" s="27" t="s">
        <v>135</v>
      </c>
      <c r="B42" s="28" t="s">
        <v>27</v>
      </c>
      <c r="C42" s="23">
        <v>488.404992</v>
      </c>
      <c r="D42" s="202">
        <v>476.8434458128223</v>
      </c>
      <c r="E42" s="35">
        <v>-0.043602428496549606</v>
      </c>
      <c r="F42" s="23">
        <v>59.819703000000004</v>
      </c>
      <c r="G42" s="202">
        <v>58.403648147027184</v>
      </c>
      <c r="H42" s="42">
        <v>0.02568979910422997</v>
      </c>
      <c r="I42" s="131">
        <v>54.27256837114195</v>
      </c>
      <c r="K42" s="237"/>
      <c r="O42" s="237"/>
      <c r="Q42" s="236"/>
    </row>
    <row r="43" spans="1:17" ht="12.75" customHeight="1">
      <c r="A43" s="25" t="s">
        <v>136</v>
      </c>
      <c r="B43" s="26" t="s">
        <v>28</v>
      </c>
      <c r="C43" s="21">
        <v>14.208008</v>
      </c>
      <c r="D43" s="201">
        <v>59.85948533005275</v>
      </c>
      <c r="E43" s="129">
        <v>-0.046030224334514425</v>
      </c>
      <c r="F43" s="21">
        <v>1.0763500000000001</v>
      </c>
      <c r="G43" s="201">
        <v>4.534749490217227</v>
      </c>
      <c r="H43" s="177">
        <v>-0.1325767069425292</v>
      </c>
      <c r="I43" s="130">
        <v>8.813776333239767</v>
      </c>
      <c r="K43" s="237"/>
      <c r="O43" s="237"/>
      <c r="Q43" s="236"/>
    </row>
    <row r="44" spans="1:17" ht="12.75" customHeight="1">
      <c r="A44" s="27" t="s">
        <v>137</v>
      </c>
      <c r="B44" s="28" t="s">
        <v>29</v>
      </c>
      <c r="C44" s="23">
        <v>301.988531</v>
      </c>
      <c r="D44" s="202">
        <v>495.79954982318003</v>
      </c>
      <c r="E44" s="35">
        <v>0.0003448041243863109</v>
      </c>
      <c r="F44" s="23">
        <v>33.5172</v>
      </c>
      <c r="G44" s="202">
        <v>55.02795955960821</v>
      </c>
      <c r="H44" s="42">
        <v>-0.22298775964391693</v>
      </c>
      <c r="I44" s="131">
        <v>74.34062980734276</v>
      </c>
      <c r="K44" s="237"/>
      <c r="O44" s="237"/>
      <c r="Q44" s="236"/>
    </row>
    <row r="45" spans="1:17" ht="12.75" customHeight="1">
      <c r="A45" s="25" t="s">
        <v>138</v>
      </c>
      <c r="B45" s="26" t="s">
        <v>30</v>
      </c>
      <c r="C45" s="21">
        <v>128.442044</v>
      </c>
      <c r="D45" s="201">
        <v>103.31816565715069</v>
      </c>
      <c r="E45" s="34">
        <v>0.030283764381991984</v>
      </c>
      <c r="F45" s="21">
        <v>15.484592</v>
      </c>
      <c r="G45" s="201">
        <v>12.45573171810774</v>
      </c>
      <c r="H45" s="177">
        <v>0.1484019104690142</v>
      </c>
      <c r="I45" s="130">
        <v>11.751982629163326</v>
      </c>
      <c r="K45" s="237"/>
      <c r="O45" s="237"/>
      <c r="Q45" s="236"/>
    </row>
    <row r="46" spans="1:17" ht="12.75" customHeight="1">
      <c r="A46" s="27" t="s">
        <v>139</v>
      </c>
      <c r="B46" s="28" t="s">
        <v>94</v>
      </c>
      <c r="C46" s="23">
        <v>163.726316</v>
      </c>
      <c r="D46" s="202">
        <v>602.6883457262755</v>
      </c>
      <c r="E46" s="35">
        <v>0.09490505933689031</v>
      </c>
      <c r="F46" s="23">
        <v>23.075699999999998</v>
      </c>
      <c r="G46" s="202">
        <v>84.94331149230655</v>
      </c>
      <c r="H46" s="42">
        <v>0.10457613326312765</v>
      </c>
      <c r="I46" s="131">
        <v>71.9773539756355</v>
      </c>
      <c r="K46" s="237"/>
      <c r="O46" s="237"/>
      <c r="Q46" s="236"/>
    </row>
    <row r="47" spans="1:17" ht="12.75" customHeight="1">
      <c r="A47" s="25" t="s">
        <v>140</v>
      </c>
      <c r="B47" s="26" t="s">
        <v>31</v>
      </c>
      <c r="C47" s="21">
        <v>134.01926</v>
      </c>
      <c r="D47" s="201">
        <v>333.74487625821166</v>
      </c>
      <c r="E47" s="34">
        <v>-0.0019646629942904337</v>
      </c>
      <c r="F47" s="21">
        <v>13.04</v>
      </c>
      <c r="G47" s="201">
        <v>32.473192184519455</v>
      </c>
      <c r="H47" s="41">
        <v>0.002768378960319895</v>
      </c>
      <c r="I47" s="130">
        <v>28.721834320829938</v>
      </c>
      <c r="K47" s="237"/>
      <c r="O47" s="237"/>
      <c r="Q47" s="236"/>
    </row>
    <row r="48" spans="1:17" ht="12.75" customHeight="1">
      <c r="A48" s="27" t="s">
        <v>141</v>
      </c>
      <c r="B48" s="28" t="s">
        <v>32</v>
      </c>
      <c r="C48" s="23">
        <v>103.524203</v>
      </c>
      <c r="D48" s="202">
        <v>302.80416806821006</v>
      </c>
      <c r="E48" s="35">
        <v>0.08180889411653713</v>
      </c>
      <c r="F48" s="23">
        <v>12.116319999999998</v>
      </c>
      <c r="G48" s="202">
        <v>35.43975313336355</v>
      </c>
      <c r="H48" s="42">
        <v>0.04669731057900872</v>
      </c>
      <c r="I48" s="131">
        <v>50.456736760505684</v>
      </c>
      <c r="K48" s="237"/>
      <c r="O48" s="237"/>
      <c r="Q48" s="236"/>
    </row>
    <row r="49" spans="1:17" ht="12.75" customHeight="1">
      <c r="A49" s="25" t="s">
        <v>142</v>
      </c>
      <c r="B49" s="26" t="s">
        <v>33</v>
      </c>
      <c r="C49" s="21">
        <v>335.026337</v>
      </c>
      <c r="D49" s="201">
        <v>437.011774910974</v>
      </c>
      <c r="E49" s="34">
        <v>0.009872323529505955</v>
      </c>
      <c r="F49" s="21">
        <v>36.2</v>
      </c>
      <c r="G49" s="201">
        <v>47.21964963541735</v>
      </c>
      <c r="H49" s="41">
        <v>-0.05729166666666652</v>
      </c>
      <c r="I49" s="130">
        <v>54.78851052242858</v>
      </c>
      <c r="K49" s="237"/>
      <c r="O49" s="237"/>
      <c r="Q49" s="236"/>
    </row>
    <row r="50" spans="1:17" ht="12.75" customHeight="1">
      <c r="A50" s="27" t="s">
        <v>143</v>
      </c>
      <c r="B50" s="28" t="s">
        <v>34</v>
      </c>
      <c r="C50" s="23">
        <v>119.274965</v>
      </c>
      <c r="D50" s="202">
        <v>512.2658887295029</v>
      </c>
      <c r="E50" s="35">
        <v>-0.013193044077426164</v>
      </c>
      <c r="F50" s="23">
        <v>16.6583</v>
      </c>
      <c r="G50" s="202">
        <v>71.5445932364992</v>
      </c>
      <c r="H50" s="42">
        <v>0.04367531493579113</v>
      </c>
      <c r="I50" s="131">
        <v>54.180277218618485</v>
      </c>
      <c r="K50" s="237"/>
      <c r="O50" s="237"/>
      <c r="Q50" s="236"/>
    </row>
    <row r="51" spans="1:17" ht="12.75" customHeight="1">
      <c r="A51" s="25" t="s">
        <v>144</v>
      </c>
      <c r="B51" s="26" t="s">
        <v>35</v>
      </c>
      <c r="C51" s="21">
        <v>545.568285</v>
      </c>
      <c r="D51" s="201">
        <v>409.4247345638803</v>
      </c>
      <c r="E51" s="34">
        <v>0.07991652029229135</v>
      </c>
      <c r="F51" s="21">
        <v>58.6</v>
      </c>
      <c r="G51" s="201">
        <v>43.976693853168875</v>
      </c>
      <c r="H51" s="41">
        <v>0.09737827715355807</v>
      </c>
      <c r="I51" s="130">
        <v>50.98010203119342</v>
      </c>
      <c r="K51" s="237"/>
      <c r="O51" s="237"/>
      <c r="Q51" s="236"/>
    </row>
    <row r="52" spans="1:17" ht="12.75" customHeight="1">
      <c r="A52" s="27" t="s">
        <v>145</v>
      </c>
      <c r="B52" s="28" t="s">
        <v>95</v>
      </c>
      <c r="C52" s="23">
        <v>482.954063</v>
      </c>
      <c r="D52" s="202">
        <v>711.9467522263351</v>
      </c>
      <c r="E52" s="35">
        <v>0.20954325178455724</v>
      </c>
      <c r="F52" s="23">
        <v>70.422049</v>
      </c>
      <c r="G52" s="202">
        <v>103.81266648682036</v>
      </c>
      <c r="H52" s="42" t="s">
        <v>379</v>
      </c>
      <c r="I52" s="131">
        <v>102.57941111663062</v>
      </c>
      <c r="K52" s="237"/>
      <c r="O52" s="237"/>
      <c r="Q52" s="236"/>
    </row>
    <row r="53" spans="1:17" ht="12.75" customHeight="1">
      <c r="A53" s="25" t="s">
        <v>146</v>
      </c>
      <c r="B53" s="26" t="s">
        <v>36</v>
      </c>
      <c r="C53" s="21">
        <v>107.44369</v>
      </c>
      <c r="D53" s="201">
        <v>592.1622217445699</v>
      </c>
      <c r="E53" s="34">
        <v>0.016228163762230574</v>
      </c>
      <c r="F53" s="21">
        <v>13.219999999999999</v>
      </c>
      <c r="G53" s="201">
        <v>72.86034732670865</v>
      </c>
      <c r="H53" s="41">
        <v>0.011941212492345255</v>
      </c>
      <c r="I53" s="130">
        <v>56.711720596710244</v>
      </c>
      <c r="K53" s="237"/>
      <c r="O53" s="237"/>
      <c r="Q53" s="236"/>
    </row>
    <row r="54" spans="1:17" ht="12.75" customHeight="1">
      <c r="A54" s="27" t="s">
        <v>147</v>
      </c>
      <c r="B54" s="28" t="s">
        <v>37</v>
      </c>
      <c r="C54" s="23">
        <v>225.545934</v>
      </c>
      <c r="D54" s="202">
        <v>659.5816793535954</v>
      </c>
      <c r="E54" s="35">
        <v>0.0596278988598109</v>
      </c>
      <c r="F54" s="23">
        <v>26.7</v>
      </c>
      <c r="G54" s="202">
        <v>78.08090585548307</v>
      </c>
      <c r="H54" s="42">
        <v>0.09865104579646644</v>
      </c>
      <c r="I54" s="131">
        <v>90.84722694794148</v>
      </c>
      <c r="K54" s="237"/>
      <c r="O54" s="237"/>
      <c r="Q54" s="236"/>
    </row>
    <row r="55" spans="1:17" ht="12.75" customHeight="1">
      <c r="A55" s="25" t="s">
        <v>148</v>
      </c>
      <c r="B55" s="26" t="s">
        <v>38</v>
      </c>
      <c r="C55" s="21">
        <v>42.375226</v>
      </c>
      <c r="D55" s="201">
        <v>520.7593029543332</v>
      </c>
      <c r="E55" s="34" t="s">
        <v>379</v>
      </c>
      <c r="F55" s="21">
        <v>16.599296000000002</v>
      </c>
      <c r="G55" s="201">
        <v>203.99272477019124</v>
      </c>
      <c r="H55" s="41" t="s">
        <v>379</v>
      </c>
      <c r="I55" s="130">
        <v>109.12977671758162</v>
      </c>
      <c r="K55" s="237"/>
      <c r="O55" s="237"/>
      <c r="Q55" s="236"/>
    </row>
    <row r="56" spans="1:17" ht="12.75" customHeight="1">
      <c r="A56" s="27" t="s">
        <v>149</v>
      </c>
      <c r="B56" s="28" t="s">
        <v>39</v>
      </c>
      <c r="C56" s="23">
        <v>446.89163</v>
      </c>
      <c r="D56" s="202">
        <v>549.0946097042525</v>
      </c>
      <c r="E56" s="35">
        <v>0.000718094179659623</v>
      </c>
      <c r="F56" s="23">
        <v>46.177</v>
      </c>
      <c r="G56" s="202">
        <v>56.737562509983164</v>
      </c>
      <c r="H56" s="42">
        <v>-0.023453030495284022</v>
      </c>
      <c r="I56" s="131">
        <v>62.07621960137863</v>
      </c>
      <c r="K56" s="237"/>
      <c r="O56" s="237"/>
      <c r="Q56" s="236"/>
    </row>
    <row r="57" spans="1:17" ht="12.75" customHeight="1">
      <c r="A57" s="25" t="s">
        <v>150</v>
      </c>
      <c r="B57" s="26" t="s">
        <v>40</v>
      </c>
      <c r="C57" s="21">
        <v>342.649752</v>
      </c>
      <c r="D57" s="201">
        <v>661.4694071384309</v>
      </c>
      <c r="E57" s="34">
        <v>-0.004689676743654836</v>
      </c>
      <c r="F57" s="21">
        <v>38.19149</v>
      </c>
      <c r="G57" s="201">
        <v>73.72689488487741</v>
      </c>
      <c r="H57" s="41">
        <v>-0.11155041524383225</v>
      </c>
      <c r="I57" s="130">
        <v>56.455541281012444</v>
      </c>
      <c r="K57" s="237"/>
      <c r="O57" s="237"/>
      <c r="Q57" s="236"/>
    </row>
    <row r="58" spans="1:17" ht="12.75" customHeight="1">
      <c r="A58" s="27" t="s">
        <v>151</v>
      </c>
      <c r="B58" s="28" t="s">
        <v>96</v>
      </c>
      <c r="C58" s="23">
        <v>154.424494</v>
      </c>
      <c r="D58" s="202">
        <v>265.95794948633824</v>
      </c>
      <c r="E58" s="35">
        <v>-0.009257711054140971</v>
      </c>
      <c r="F58" s="23">
        <v>14.85034</v>
      </c>
      <c r="G58" s="202">
        <v>25.57603313613544</v>
      </c>
      <c r="H58" s="42">
        <v>-0.29294196067228495</v>
      </c>
      <c r="I58" s="131">
        <v>52.13955286494314</v>
      </c>
      <c r="K58" s="237"/>
      <c r="O58" s="237"/>
      <c r="Q58" s="236"/>
    </row>
    <row r="59" spans="1:17" ht="12.75" customHeight="1">
      <c r="A59" s="25" t="s">
        <v>152</v>
      </c>
      <c r="B59" s="26" t="s">
        <v>41</v>
      </c>
      <c r="C59" s="21">
        <v>50.146875</v>
      </c>
      <c r="D59" s="201">
        <v>265.11136428518563</v>
      </c>
      <c r="E59" s="34">
        <v>0.35485286259074345</v>
      </c>
      <c r="F59" s="21">
        <v>7.985552</v>
      </c>
      <c r="G59" s="201">
        <v>42.21719868466963</v>
      </c>
      <c r="H59" s="41">
        <v>0.21640097847629391</v>
      </c>
      <c r="I59" s="130">
        <v>36.6012180373368</v>
      </c>
      <c r="K59" s="237"/>
      <c r="O59" s="237"/>
      <c r="Q59" s="236"/>
    </row>
    <row r="60" spans="1:17" ht="12.75" customHeight="1">
      <c r="A60" s="27" t="s">
        <v>153</v>
      </c>
      <c r="B60" s="28" t="s">
        <v>42</v>
      </c>
      <c r="C60" s="23">
        <v>65.209242</v>
      </c>
      <c r="D60" s="202">
        <v>205.2160347936644</v>
      </c>
      <c r="E60" s="35">
        <v>-0.11322177630610364</v>
      </c>
      <c r="F60" s="23">
        <v>10.430498</v>
      </c>
      <c r="G60" s="202">
        <v>32.82518512457554</v>
      </c>
      <c r="H60" s="42">
        <v>-0.046087067698245665</v>
      </c>
      <c r="I60" s="131">
        <v>39.38005389410873</v>
      </c>
      <c r="K60" s="237"/>
      <c r="O60" s="237"/>
      <c r="Q60" s="236"/>
    </row>
    <row r="61" spans="1:17" ht="12.75" customHeight="1">
      <c r="A61" s="25" t="s">
        <v>154</v>
      </c>
      <c r="B61" s="26" t="s">
        <v>43</v>
      </c>
      <c r="C61" s="21">
        <v>257.671078</v>
      </c>
      <c r="D61" s="201">
        <v>344.7053996529817</v>
      </c>
      <c r="E61" s="34">
        <v>-0.031577703467860374</v>
      </c>
      <c r="F61" s="21">
        <v>34.728</v>
      </c>
      <c r="G61" s="201">
        <v>46.45817921074071</v>
      </c>
      <c r="H61" s="41">
        <v>-0.00777142857142854</v>
      </c>
      <c r="I61" s="130">
        <v>53.91709361900327</v>
      </c>
      <c r="K61" s="237"/>
      <c r="O61" s="237"/>
      <c r="Q61" s="236"/>
    </row>
    <row r="62" spans="1:17" ht="12.75" customHeight="1">
      <c r="A62" s="27" t="s">
        <v>155</v>
      </c>
      <c r="B62" s="28" t="s">
        <v>44</v>
      </c>
      <c r="C62" s="23">
        <v>171.561488</v>
      </c>
      <c r="D62" s="202">
        <v>857.5158845992363</v>
      </c>
      <c r="E62" s="35">
        <v>-0.06273620962359872</v>
      </c>
      <c r="F62" s="23">
        <v>16.421977</v>
      </c>
      <c r="G62" s="202">
        <v>82.08197712777654</v>
      </c>
      <c r="H62" s="42">
        <v>0.04088050932353737</v>
      </c>
      <c r="I62" s="131">
        <v>99.62002749958232</v>
      </c>
      <c r="K62" s="237"/>
      <c r="O62" s="237"/>
      <c r="Q62" s="236"/>
    </row>
    <row r="63" spans="1:17" ht="12.75" customHeight="1">
      <c r="A63" s="25" t="s">
        <v>156</v>
      </c>
      <c r="B63" s="26" t="s">
        <v>45</v>
      </c>
      <c r="C63" s="21">
        <v>213.934758</v>
      </c>
      <c r="D63" s="201">
        <v>285.1573748990315</v>
      </c>
      <c r="E63" s="34">
        <v>0.015977157021768384</v>
      </c>
      <c r="F63" s="21">
        <v>29.799999999999997</v>
      </c>
      <c r="G63" s="201">
        <v>39.72094039992855</v>
      </c>
      <c r="H63" s="41">
        <v>0.010169491525423568</v>
      </c>
      <c r="I63" s="130">
        <v>32.80895268681487</v>
      </c>
      <c r="K63" s="237"/>
      <c r="O63" s="237"/>
      <c r="Q63" s="236"/>
    </row>
    <row r="64" spans="1:17" ht="12.75" customHeight="1">
      <c r="A64" s="27" t="s">
        <v>157</v>
      </c>
      <c r="B64" s="28" t="s">
        <v>46</v>
      </c>
      <c r="C64" s="23">
        <v>594.934</v>
      </c>
      <c r="D64" s="202">
        <v>557.6824831715875</v>
      </c>
      <c r="E64" s="35">
        <v>0.12294127283885325</v>
      </c>
      <c r="F64" s="23">
        <v>61.691746</v>
      </c>
      <c r="G64" s="202">
        <v>57.828945900672764</v>
      </c>
      <c r="H64" s="42">
        <v>0.17165517961768928</v>
      </c>
      <c r="I64" s="131">
        <v>77.70357849552295</v>
      </c>
      <c r="K64" s="237"/>
      <c r="O64" s="237"/>
      <c r="Q64" s="236"/>
    </row>
    <row r="65" spans="1:17" ht="12.75" customHeight="1">
      <c r="A65" s="25" t="s">
        <v>158</v>
      </c>
      <c r="B65" s="26" t="s">
        <v>47</v>
      </c>
      <c r="C65" s="21">
        <v>191.506603</v>
      </c>
      <c r="D65" s="201">
        <v>847.5543611032432</v>
      </c>
      <c r="E65" s="34">
        <v>0.033924802331866566</v>
      </c>
      <c r="F65" s="21">
        <v>21.4033</v>
      </c>
      <c r="G65" s="201">
        <v>94.72498583770005</v>
      </c>
      <c r="H65" s="41">
        <v>0.041421759439470796</v>
      </c>
      <c r="I65" s="130">
        <v>142.03406951601923</v>
      </c>
      <c r="K65" s="237"/>
      <c r="O65" s="237"/>
      <c r="Q65" s="236"/>
    </row>
    <row r="66" spans="1:17" ht="12.75" customHeight="1">
      <c r="A66" s="27" t="s">
        <v>159</v>
      </c>
      <c r="B66" s="28" t="s">
        <v>48</v>
      </c>
      <c r="C66" s="23">
        <v>1358.140414</v>
      </c>
      <c r="D66" s="202">
        <v>518.3609480215582</v>
      </c>
      <c r="E66" s="35">
        <v>0.07932890687767369</v>
      </c>
      <c r="F66" s="23">
        <v>149.4</v>
      </c>
      <c r="G66" s="202">
        <v>57.02144258143017</v>
      </c>
      <c r="H66" s="42">
        <v>0.07528429537930048</v>
      </c>
      <c r="I66" s="131">
        <v>88.13498513633562</v>
      </c>
      <c r="K66" s="237"/>
      <c r="O66" s="237"/>
      <c r="Q66" s="236"/>
    </row>
    <row r="67" spans="1:17" ht="12.75" customHeight="1">
      <c r="A67" s="25" t="s">
        <v>160</v>
      </c>
      <c r="B67" s="26" t="s">
        <v>49</v>
      </c>
      <c r="C67" s="21">
        <v>459.105477</v>
      </c>
      <c r="D67" s="201">
        <v>555.8668950161455</v>
      </c>
      <c r="E67" s="34">
        <v>0.03288867747507984</v>
      </c>
      <c r="F67" s="21">
        <v>57.882669</v>
      </c>
      <c r="G67" s="201">
        <v>70.08206415336949</v>
      </c>
      <c r="H67" s="41">
        <v>0.03819549209327189</v>
      </c>
      <c r="I67" s="130">
        <v>81.52520971984706</v>
      </c>
      <c r="K67" s="237"/>
      <c r="O67" s="237"/>
      <c r="Q67" s="236"/>
    </row>
    <row r="68" spans="1:17" ht="12.75" customHeight="1">
      <c r="A68" s="27" t="s">
        <v>161</v>
      </c>
      <c r="B68" s="28" t="s">
        <v>50</v>
      </c>
      <c r="C68" s="23">
        <v>128.649721</v>
      </c>
      <c r="D68" s="202">
        <v>428.2799222336519</v>
      </c>
      <c r="E68" s="35">
        <v>0.054334995219668336</v>
      </c>
      <c r="F68" s="23">
        <v>18.509999999999998</v>
      </c>
      <c r="G68" s="202">
        <v>61.620509542689916</v>
      </c>
      <c r="H68" s="42">
        <v>0.05368019582171102</v>
      </c>
      <c r="I68" s="131">
        <v>67.89172535211267</v>
      </c>
      <c r="K68" s="237"/>
      <c r="O68" s="237"/>
      <c r="Q68" s="236"/>
    </row>
    <row r="69" spans="1:17" ht="12.75" customHeight="1">
      <c r="A69" s="25" t="s">
        <v>162</v>
      </c>
      <c r="B69" s="26" t="s">
        <v>51</v>
      </c>
      <c r="C69" s="21">
        <v>464.760901</v>
      </c>
      <c r="D69" s="201">
        <v>311.8125029352291</v>
      </c>
      <c r="E69" s="34">
        <v>0.007288123771378441</v>
      </c>
      <c r="F69" s="21">
        <v>61.286</v>
      </c>
      <c r="G69" s="201">
        <v>41.117359514905594</v>
      </c>
      <c r="H69" s="41">
        <v>-0.4312852168110739</v>
      </c>
      <c r="I69" s="130">
        <v>86.71266930872943</v>
      </c>
      <c r="K69" s="237"/>
      <c r="O69" s="237"/>
      <c r="Q69" s="236"/>
    </row>
    <row r="70" spans="1:17" ht="12.75" customHeight="1">
      <c r="A70" s="27" t="s">
        <v>163</v>
      </c>
      <c r="B70" s="28" t="s">
        <v>52</v>
      </c>
      <c r="C70" s="23">
        <v>328.45372</v>
      </c>
      <c r="D70" s="202">
        <v>503.23852423852423</v>
      </c>
      <c r="E70" s="35">
        <v>0.06739609502541688</v>
      </c>
      <c r="F70" s="23">
        <v>37.198844</v>
      </c>
      <c r="G70" s="202">
        <v>56.99400012257155</v>
      </c>
      <c r="H70" s="42">
        <v>0.0054591370465282285</v>
      </c>
      <c r="I70" s="131">
        <v>61.24183466219074</v>
      </c>
      <c r="K70" s="237"/>
      <c r="O70" s="237"/>
      <c r="Q70" s="236"/>
    </row>
    <row r="71" spans="1:17" ht="12.75" customHeight="1">
      <c r="A71" s="25" t="s">
        <v>164</v>
      </c>
      <c r="B71" s="26" t="s">
        <v>53</v>
      </c>
      <c r="C71" s="21">
        <v>296.347729</v>
      </c>
      <c r="D71" s="201">
        <v>436.97890069510186</v>
      </c>
      <c r="E71" s="34">
        <v>0.27129182492605186</v>
      </c>
      <c r="F71" s="21">
        <v>31.523</v>
      </c>
      <c r="G71" s="201">
        <v>46.482171242188585</v>
      </c>
      <c r="H71" s="41">
        <v>0.14421052631578934</v>
      </c>
      <c r="I71" s="130">
        <v>43.80377332481798</v>
      </c>
      <c r="K71" s="237"/>
      <c r="O71" s="237"/>
      <c r="Q71" s="236"/>
    </row>
    <row r="72" spans="1:17" ht="12.75" customHeight="1">
      <c r="A72" s="27" t="s">
        <v>165</v>
      </c>
      <c r="B72" s="28" t="s">
        <v>97</v>
      </c>
      <c r="C72" s="23">
        <v>168.379611</v>
      </c>
      <c r="D72" s="202">
        <v>709.1459358153638</v>
      </c>
      <c r="E72" s="35">
        <v>0.3574403105399784</v>
      </c>
      <c r="F72" s="23">
        <v>18.496467</v>
      </c>
      <c r="G72" s="202">
        <v>77.89954093665769</v>
      </c>
      <c r="H72" s="42">
        <v>-0.037437410422297535</v>
      </c>
      <c r="I72" s="131">
        <v>54.626321508068955</v>
      </c>
      <c r="K72" s="237"/>
      <c r="O72" s="237"/>
      <c r="Q72" s="236"/>
    </row>
    <row r="73" spans="1:17" ht="12.75" customHeight="1">
      <c r="A73" s="25" t="s">
        <v>166</v>
      </c>
      <c r="B73" s="26" t="s">
        <v>54</v>
      </c>
      <c r="C73" s="21">
        <v>137.015026</v>
      </c>
      <c r="D73" s="201">
        <v>297.03093985891496</v>
      </c>
      <c r="E73" s="34">
        <v>0.010308328434919911</v>
      </c>
      <c r="F73" s="21">
        <v>19.990000000000002</v>
      </c>
      <c r="G73" s="201">
        <v>43.33574689669227</v>
      </c>
      <c r="H73" s="41">
        <v>-0.3499186991869918</v>
      </c>
      <c r="I73" s="130">
        <v>39.169251334331214</v>
      </c>
      <c r="K73" s="237"/>
      <c r="O73" s="237"/>
      <c r="Q73" s="236"/>
    </row>
    <row r="74" spans="1:17" ht="12.75" customHeight="1">
      <c r="A74" s="27" t="s">
        <v>167</v>
      </c>
      <c r="B74" s="28" t="s">
        <v>55</v>
      </c>
      <c r="C74" s="23">
        <v>675.589721</v>
      </c>
      <c r="D74" s="202">
        <v>603.806218690929</v>
      </c>
      <c r="E74" s="35">
        <v>0.06819336346568838</v>
      </c>
      <c r="F74" s="23">
        <v>81.05</v>
      </c>
      <c r="G74" s="202">
        <v>72.43818623004151</v>
      </c>
      <c r="H74" s="176">
        <v>0.053664751306518266</v>
      </c>
      <c r="I74" s="131">
        <v>74.84726632664983</v>
      </c>
      <c r="K74" s="237"/>
      <c r="O74" s="237"/>
      <c r="Q74" s="236"/>
    </row>
    <row r="75" spans="1:17" ht="12.75" customHeight="1">
      <c r="A75" s="25" t="s">
        <v>168</v>
      </c>
      <c r="B75" s="26" t="s">
        <v>56</v>
      </c>
      <c r="C75" s="21">
        <v>485.445917</v>
      </c>
      <c r="D75" s="201">
        <v>630.9458054000941</v>
      </c>
      <c r="E75" s="34">
        <v>0.043874952581723914</v>
      </c>
      <c r="F75" s="21">
        <v>54.0475</v>
      </c>
      <c r="G75" s="201">
        <v>70.24684361978389</v>
      </c>
      <c r="H75" s="41">
        <v>-4.625346901010463E-05</v>
      </c>
      <c r="I75" s="130">
        <v>264.0204004151052</v>
      </c>
      <c r="K75" s="237"/>
      <c r="O75" s="237"/>
      <c r="Q75" s="236"/>
    </row>
    <row r="76" spans="1:17" ht="12.75" customHeight="1">
      <c r="A76" s="27" t="s">
        <v>169</v>
      </c>
      <c r="B76" s="28" t="s">
        <v>57</v>
      </c>
      <c r="C76" s="23">
        <v>828.08379</v>
      </c>
      <c r="D76" s="202">
        <v>466.2757347745126</v>
      </c>
      <c r="E76" s="35">
        <v>0.09280296652365028</v>
      </c>
      <c r="F76" s="23">
        <v>80.818184</v>
      </c>
      <c r="G76" s="202">
        <v>45.50693852821556</v>
      </c>
      <c r="H76" s="42">
        <v>0.2247406195065771</v>
      </c>
      <c r="I76" s="131">
        <v>51.20769102310907</v>
      </c>
      <c r="K76" s="237"/>
      <c r="O76" s="237"/>
      <c r="Q76" s="236"/>
    </row>
    <row r="77" spans="1:17" ht="12.75" customHeight="1">
      <c r="A77" s="25" t="s">
        <v>170</v>
      </c>
      <c r="B77" s="26" t="s">
        <v>58</v>
      </c>
      <c r="C77" s="21">
        <v>132.276952</v>
      </c>
      <c r="D77" s="201">
        <v>534.0768590970389</v>
      </c>
      <c r="E77" s="34">
        <v>-0.037648119610727115</v>
      </c>
      <c r="F77" s="21">
        <v>16.98</v>
      </c>
      <c r="G77" s="201">
        <v>68.55786235131664</v>
      </c>
      <c r="H77" s="41">
        <v>-0.009334889148191361</v>
      </c>
      <c r="I77" s="130">
        <v>46.993632196782094</v>
      </c>
      <c r="K77" s="237"/>
      <c r="O77" s="237"/>
      <c r="Q77" s="236"/>
    </row>
    <row r="78" spans="1:17" ht="12.75" customHeight="1">
      <c r="A78" s="27" t="s">
        <v>171</v>
      </c>
      <c r="B78" s="28" t="s">
        <v>59</v>
      </c>
      <c r="C78" s="23">
        <v>328.032538</v>
      </c>
      <c r="D78" s="202">
        <v>570.4417668028867</v>
      </c>
      <c r="E78" s="35">
        <v>0.00026344874721351275</v>
      </c>
      <c r="F78" s="23">
        <v>43.138366999999995</v>
      </c>
      <c r="G78" s="202">
        <v>75.01672376315102</v>
      </c>
      <c r="H78" s="42">
        <v>-0.03674191633092416</v>
      </c>
      <c r="I78" s="131">
        <v>94.11435746182426</v>
      </c>
      <c r="J78" s="155"/>
      <c r="K78" s="237"/>
      <c r="O78" s="237"/>
      <c r="Q78" s="236"/>
    </row>
    <row r="79" spans="1:17" ht="12.75" customHeight="1">
      <c r="A79" s="25" t="s">
        <v>172</v>
      </c>
      <c r="B79" s="26" t="s">
        <v>60</v>
      </c>
      <c r="C79" s="21">
        <v>226.058019</v>
      </c>
      <c r="D79" s="201">
        <v>388.5921087916168</v>
      </c>
      <c r="E79" s="34">
        <v>-0.0826823212659864</v>
      </c>
      <c r="F79" s="21">
        <v>27.985447999999998</v>
      </c>
      <c r="G79" s="201">
        <v>48.10678383321643</v>
      </c>
      <c r="H79" s="41">
        <v>0.008484612612612574</v>
      </c>
      <c r="I79" s="130">
        <v>49.516485496617356</v>
      </c>
      <c r="K79" s="237"/>
      <c r="O79" s="237"/>
      <c r="Q79" s="236"/>
    </row>
    <row r="80" spans="1:17" ht="12.75" customHeight="1">
      <c r="A80" s="27" t="s">
        <v>173</v>
      </c>
      <c r="B80" s="28" t="s">
        <v>61</v>
      </c>
      <c r="C80" s="23">
        <v>288.836352</v>
      </c>
      <c r="D80" s="202">
        <v>666.8768141707341</v>
      </c>
      <c r="E80" s="35">
        <v>-0.016772351697823318</v>
      </c>
      <c r="F80" s="23">
        <v>30.190623000000002</v>
      </c>
      <c r="G80" s="202">
        <v>69.70530663699039</v>
      </c>
      <c r="H80" s="42">
        <v>0.00025922049177751205</v>
      </c>
      <c r="I80" s="131">
        <v>48.4914506951706</v>
      </c>
      <c r="K80" s="237"/>
      <c r="O80" s="237"/>
      <c r="Q80" s="236"/>
    </row>
    <row r="81" spans="1:17" ht="12.75" customHeight="1">
      <c r="A81" s="25" t="s">
        <v>174</v>
      </c>
      <c r="B81" s="26" t="s">
        <v>62</v>
      </c>
      <c r="C81" s="21">
        <v>286.302384</v>
      </c>
      <c r="D81" s="201">
        <v>371.6041066908949</v>
      </c>
      <c r="E81" s="34">
        <v>-0.11162329892133627</v>
      </c>
      <c r="F81" s="21">
        <v>49.775</v>
      </c>
      <c r="G81" s="201">
        <v>64.60510091504965</v>
      </c>
      <c r="H81" s="41">
        <v>-0.04946051752124514</v>
      </c>
      <c r="I81" s="130">
        <v>65.10005908508829</v>
      </c>
      <c r="K81" s="237"/>
      <c r="O81" s="237"/>
      <c r="Q81" s="236"/>
    </row>
    <row r="82" spans="1:17" ht="12.75" customHeight="1">
      <c r="A82" s="27" t="s">
        <v>175</v>
      </c>
      <c r="B82" s="28" t="s">
        <v>63</v>
      </c>
      <c r="C82" s="23">
        <v>0</v>
      </c>
      <c r="D82" s="202">
        <v>0</v>
      </c>
      <c r="E82" s="174" t="s">
        <v>380</v>
      </c>
      <c r="F82" s="23">
        <v>0</v>
      </c>
      <c r="G82" s="202">
        <v>0</v>
      </c>
      <c r="H82" s="176" t="s">
        <v>380</v>
      </c>
      <c r="I82" s="131">
        <v>0</v>
      </c>
      <c r="K82" s="237"/>
      <c r="O82" s="237"/>
      <c r="Q82" s="236"/>
    </row>
    <row r="83" spans="1:17" ht="12.75" customHeight="1">
      <c r="A83" s="25" t="s">
        <v>176</v>
      </c>
      <c r="B83" s="26" t="s">
        <v>64</v>
      </c>
      <c r="C83" s="21">
        <v>1245.81241518</v>
      </c>
      <c r="D83" s="201">
        <v>975.6477484517287</v>
      </c>
      <c r="E83" s="34">
        <v>-0.004304214451252619</v>
      </c>
      <c r="F83" s="21">
        <v>143.23</v>
      </c>
      <c r="G83" s="201">
        <v>112.16939669890078</v>
      </c>
      <c r="H83" s="41">
        <v>-0.001982378087231673</v>
      </c>
      <c r="I83" s="130">
        <v>86.21403146454001</v>
      </c>
      <c r="K83" s="237"/>
      <c r="O83" s="237"/>
      <c r="Q83" s="236"/>
    </row>
    <row r="84" spans="1:17" ht="12.75" customHeight="1">
      <c r="A84" s="27" t="s">
        <v>177</v>
      </c>
      <c r="B84" s="28" t="s">
        <v>65</v>
      </c>
      <c r="C84" s="23">
        <v>886.571762</v>
      </c>
      <c r="D84" s="202">
        <v>651.3971849281904</v>
      </c>
      <c r="E84" s="35">
        <v>0.011920720154297015</v>
      </c>
      <c r="F84" s="23">
        <v>98.50539599999999</v>
      </c>
      <c r="G84" s="202">
        <v>72.37557116627026</v>
      </c>
      <c r="H84" s="42">
        <v>-0.00243023039966328</v>
      </c>
      <c r="I84" s="131">
        <v>97.44338876443912</v>
      </c>
      <c r="K84" s="237"/>
      <c r="O84" s="237"/>
      <c r="Q84" s="236"/>
    </row>
    <row r="85" spans="1:17" ht="12.75" customHeight="1">
      <c r="A85" s="25" t="s">
        <v>178</v>
      </c>
      <c r="B85" s="26" t="s">
        <v>66</v>
      </c>
      <c r="C85" s="21">
        <v>181.261412</v>
      </c>
      <c r="D85" s="201">
        <v>125.77579663975986</v>
      </c>
      <c r="E85" s="129">
        <v>0.17847944516012748</v>
      </c>
      <c r="F85" s="21">
        <v>16.465</v>
      </c>
      <c r="G85" s="201">
        <v>11.424927505660422</v>
      </c>
      <c r="H85" s="41">
        <v>0.23843550206844677</v>
      </c>
      <c r="I85" s="130">
        <v>20.06067669359354</v>
      </c>
      <c r="K85" s="237"/>
      <c r="O85" s="237"/>
      <c r="Q85" s="236"/>
    </row>
    <row r="86" spans="1:17" ht="12.75" customHeight="1">
      <c r="A86" s="27" t="s">
        <v>179</v>
      </c>
      <c r="B86" s="28" t="s">
        <v>67</v>
      </c>
      <c r="C86" s="23">
        <v>195.515044</v>
      </c>
      <c r="D86" s="202">
        <v>511.24667649858276</v>
      </c>
      <c r="E86" s="35">
        <v>0.01982310012642996</v>
      </c>
      <c r="F86" s="23">
        <v>23.240000000000002</v>
      </c>
      <c r="G86" s="202">
        <v>60.76960891984898</v>
      </c>
      <c r="H86" s="42">
        <v>0.04005370328932667</v>
      </c>
      <c r="I86" s="131">
        <v>95.28495284952851</v>
      </c>
      <c r="K86" s="237"/>
      <c r="O86" s="237"/>
      <c r="Q86" s="236"/>
    </row>
    <row r="87" spans="1:17" ht="12.75" customHeight="1">
      <c r="A87" s="25" t="s">
        <v>180</v>
      </c>
      <c r="B87" s="26" t="s">
        <v>68</v>
      </c>
      <c r="C87" s="21">
        <v>259.837349</v>
      </c>
      <c r="D87" s="201">
        <v>445.07024350304556</v>
      </c>
      <c r="E87" s="34">
        <v>0.0006299172851402801</v>
      </c>
      <c r="F87" s="21">
        <v>35.55</v>
      </c>
      <c r="G87" s="201">
        <v>60.89289017697478</v>
      </c>
      <c r="H87" s="41">
        <v>0.027495252711807083</v>
      </c>
      <c r="I87" s="130">
        <v>64.5188806201072</v>
      </c>
      <c r="K87" s="237"/>
      <c r="O87" s="237"/>
      <c r="Q87" s="236"/>
    </row>
    <row r="88" spans="1:17" ht="12.75" customHeight="1">
      <c r="A88" s="27" t="s">
        <v>181</v>
      </c>
      <c r="B88" s="28" t="s">
        <v>69</v>
      </c>
      <c r="C88" s="23">
        <v>289.866996</v>
      </c>
      <c r="D88" s="202">
        <v>744.0480824270178</v>
      </c>
      <c r="E88" s="35">
        <v>-0.021075040547862356</v>
      </c>
      <c r="F88" s="23">
        <v>34.259606000000005</v>
      </c>
      <c r="G88" s="202">
        <v>87.93962231217644</v>
      </c>
      <c r="H88" s="42">
        <v>0.033605133981173374</v>
      </c>
      <c r="I88" s="131">
        <v>75.50175803656148</v>
      </c>
      <c r="K88" s="237"/>
      <c r="O88" s="237"/>
      <c r="Q88" s="236"/>
    </row>
    <row r="89" spans="1:17" ht="12.75" customHeight="1">
      <c r="A89" s="25" t="s">
        <v>182</v>
      </c>
      <c r="B89" s="26" t="s">
        <v>70</v>
      </c>
      <c r="C89" s="21">
        <v>211.512498</v>
      </c>
      <c r="D89" s="201">
        <v>842.5382923972882</v>
      </c>
      <c r="E89" s="34">
        <v>0.08802292674011136</v>
      </c>
      <c r="F89" s="21">
        <v>21.461869</v>
      </c>
      <c r="G89" s="201">
        <v>85.49114889142056</v>
      </c>
      <c r="H89" s="41">
        <v>0.03936954602490306</v>
      </c>
      <c r="I89" s="130">
        <v>49.25306859368159</v>
      </c>
      <c r="K89" s="237"/>
      <c r="O89" s="237"/>
      <c r="Q89" s="236"/>
    </row>
    <row r="90" spans="1:17" s="3" customFormat="1" ht="12.75" customHeight="1">
      <c r="A90" s="27" t="s">
        <v>183</v>
      </c>
      <c r="B90" s="28" t="s">
        <v>71</v>
      </c>
      <c r="C90" s="23">
        <v>764.560305</v>
      </c>
      <c r="D90" s="202">
        <v>742.0358080467412</v>
      </c>
      <c r="E90" s="35">
        <v>0.007099807120758195</v>
      </c>
      <c r="F90" s="23">
        <v>81.4</v>
      </c>
      <c r="G90" s="202">
        <v>79.00189740429269</v>
      </c>
      <c r="H90" s="42">
        <v>0.0303797468354432</v>
      </c>
      <c r="I90" s="131">
        <v>64.748086988339</v>
      </c>
      <c r="K90" s="237"/>
      <c r="O90" s="237"/>
      <c r="Q90" s="236"/>
    </row>
    <row r="91" spans="1:17" ht="12.75" customHeight="1">
      <c r="A91" s="25" t="s">
        <v>184</v>
      </c>
      <c r="B91" s="26" t="s">
        <v>72</v>
      </c>
      <c r="C91" s="21">
        <v>175.637588</v>
      </c>
      <c r="D91" s="201">
        <v>314.2777685327836</v>
      </c>
      <c r="E91" s="34">
        <v>0.2188829886033361</v>
      </c>
      <c r="F91" s="21">
        <v>20.924015</v>
      </c>
      <c r="G91" s="201">
        <v>37.440463728905755</v>
      </c>
      <c r="H91" s="41">
        <v>-0.04269243702861536</v>
      </c>
      <c r="I91" s="130">
        <v>45.065352791311355</v>
      </c>
      <c r="K91" s="237"/>
      <c r="O91" s="237"/>
      <c r="Q91" s="236"/>
    </row>
    <row r="92" spans="1:17" ht="12.75" customHeight="1">
      <c r="A92" s="27" t="s">
        <v>185</v>
      </c>
      <c r="B92" s="28" t="s">
        <v>73</v>
      </c>
      <c r="C92" s="23">
        <v>480.969762</v>
      </c>
      <c r="D92" s="202">
        <v>727.745273141031</v>
      </c>
      <c r="E92" s="35">
        <v>0.02367304849524965</v>
      </c>
      <c r="F92" s="23">
        <v>57.20500199999999</v>
      </c>
      <c r="G92" s="202">
        <v>86.55569038771137</v>
      </c>
      <c r="H92" s="42">
        <v>-0.00010338935836329277</v>
      </c>
      <c r="I92" s="131">
        <v>66.79320537107725</v>
      </c>
      <c r="K92" s="237"/>
      <c r="O92" s="237"/>
      <c r="Q92" s="236"/>
    </row>
    <row r="93" spans="1:17" ht="12.75" customHeight="1">
      <c r="A93" s="25" t="s">
        <v>186</v>
      </c>
      <c r="B93" s="26" t="s">
        <v>74</v>
      </c>
      <c r="C93" s="21">
        <v>176.522677</v>
      </c>
      <c r="D93" s="201">
        <v>401.47440901006627</v>
      </c>
      <c r="E93" s="34">
        <v>0.037389435324383324</v>
      </c>
      <c r="F93" s="21">
        <v>24.407</v>
      </c>
      <c r="G93" s="201">
        <v>55.510068548919</v>
      </c>
      <c r="H93" s="41">
        <v>0.03039641997720266</v>
      </c>
      <c r="I93" s="130">
        <v>65.86330898268187</v>
      </c>
      <c r="K93" s="237"/>
      <c r="O93" s="237"/>
      <c r="Q93" s="236"/>
    </row>
    <row r="94" spans="1:17" ht="12.75">
      <c r="A94" s="27" t="s">
        <v>187</v>
      </c>
      <c r="B94" s="28" t="s">
        <v>98</v>
      </c>
      <c r="C94" s="23">
        <v>46.248309</v>
      </c>
      <c r="D94" s="202">
        <v>120.2129054897068</v>
      </c>
      <c r="E94" s="35">
        <v>-0.1130043986617365</v>
      </c>
      <c r="F94" s="23">
        <v>7.2385090000000005</v>
      </c>
      <c r="G94" s="202">
        <v>18.815005718444585</v>
      </c>
      <c r="H94" s="42">
        <v>-0.02260238458526298</v>
      </c>
      <c r="I94" s="131">
        <v>18.90518322621715</v>
      </c>
      <c r="K94" s="237"/>
      <c r="O94" s="237"/>
      <c r="Q94" s="236"/>
    </row>
    <row r="95" spans="1:17" ht="12.75">
      <c r="A95" s="25" t="s">
        <v>188</v>
      </c>
      <c r="B95" s="26" t="s">
        <v>75</v>
      </c>
      <c r="C95" s="21">
        <v>181.776526</v>
      </c>
      <c r="D95" s="201">
        <v>463.43189373852744</v>
      </c>
      <c r="E95" s="34">
        <v>-0.38076020056871607</v>
      </c>
      <c r="F95" s="21">
        <v>39.25</v>
      </c>
      <c r="G95" s="201">
        <v>100.06628594737916</v>
      </c>
      <c r="H95" s="41">
        <v>0.008219881839198528</v>
      </c>
      <c r="I95" s="130">
        <v>63.09782171851137</v>
      </c>
      <c r="K95" s="237"/>
      <c r="O95" s="237"/>
      <c r="Q95" s="236"/>
    </row>
    <row r="96" spans="1:17" ht="12.75">
      <c r="A96" s="27" t="s">
        <v>189</v>
      </c>
      <c r="B96" s="28" t="s">
        <v>76</v>
      </c>
      <c r="C96" s="23">
        <v>248.336365</v>
      </c>
      <c r="D96" s="202">
        <v>703.1259892012492</v>
      </c>
      <c r="E96" s="35">
        <v>-0.0003277060212596439</v>
      </c>
      <c r="F96" s="23">
        <v>20.802</v>
      </c>
      <c r="G96" s="202">
        <v>58.89764403761159</v>
      </c>
      <c r="H96" s="42">
        <v>-0.5842925659472422</v>
      </c>
      <c r="I96" s="131">
        <v>88.1030028376604</v>
      </c>
      <c r="K96" s="237"/>
      <c r="O96" s="237"/>
      <c r="Q96" s="236"/>
    </row>
    <row r="97" spans="1:17" ht="12.75">
      <c r="A97" s="25" t="s">
        <v>190</v>
      </c>
      <c r="B97" s="26" t="s">
        <v>77</v>
      </c>
      <c r="C97" s="21">
        <v>106.6634</v>
      </c>
      <c r="D97" s="201">
        <v>725.9223466158505</v>
      </c>
      <c r="E97" s="34">
        <v>0.04301590610159911</v>
      </c>
      <c r="F97" s="21">
        <v>10.05311</v>
      </c>
      <c r="G97" s="201">
        <v>68.41875659305136</v>
      </c>
      <c r="H97" s="41">
        <v>-0.01576154531480989</v>
      </c>
      <c r="I97" s="130">
        <v>68.86164379226575</v>
      </c>
      <c r="K97" s="237"/>
      <c r="O97" s="237"/>
      <c r="Q97" s="236"/>
    </row>
    <row r="98" spans="1:17" ht="12.75">
      <c r="A98" s="27" t="s">
        <v>191</v>
      </c>
      <c r="B98" s="28" t="s">
        <v>78</v>
      </c>
      <c r="C98" s="23">
        <v>866.091979</v>
      </c>
      <c r="D98" s="202">
        <v>696.0414068508596</v>
      </c>
      <c r="E98" s="35">
        <v>0.014828790780622603</v>
      </c>
      <c r="F98" s="23">
        <v>100.842995</v>
      </c>
      <c r="G98" s="202">
        <v>81.04323999386006</v>
      </c>
      <c r="H98" s="42">
        <v>0.02348587759318188</v>
      </c>
      <c r="I98" s="131">
        <v>95.78595992025647</v>
      </c>
      <c r="K98" s="237"/>
      <c r="O98" s="237"/>
      <c r="Q98" s="236"/>
    </row>
    <row r="99" spans="1:17" ht="12.75">
      <c r="A99" s="25" t="s">
        <v>192</v>
      </c>
      <c r="B99" s="26" t="s">
        <v>99</v>
      </c>
      <c r="C99" s="21">
        <v>220.533036</v>
      </c>
      <c r="D99" s="201">
        <v>137.7842340968956</v>
      </c>
      <c r="E99" s="129">
        <v>0.1981305964690423</v>
      </c>
      <c r="F99" s="21">
        <v>133.60044</v>
      </c>
      <c r="G99" s="201">
        <v>83.47064292176276</v>
      </c>
      <c r="H99" s="177">
        <v>-0.29301349291476175</v>
      </c>
      <c r="I99" s="130">
        <v>80.91331450853318</v>
      </c>
      <c r="K99" s="237"/>
      <c r="O99" s="237"/>
      <c r="Q99" s="248"/>
    </row>
    <row r="100" spans="1:17" ht="12.75">
      <c r="A100" s="27" t="s">
        <v>193</v>
      </c>
      <c r="B100" s="28" t="s">
        <v>79</v>
      </c>
      <c r="C100" s="23">
        <v>1126.141209</v>
      </c>
      <c r="D100" s="202">
        <v>729.9518259795263</v>
      </c>
      <c r="E100" s="35">
        <v>0.06061396960572041</v>
      </c>
      <c r="F100" s="23">
        <v>103.66569</v>
      </c>
      <c r="G100" s="202">
        <v>67.19491223851264</v>
      </c>
      <c r="H100" s="42">
        <v>0.07471905326574468</v>
      </c>
      <c r="I100" s="131">
        <v>131.53503286317448</v>
      </c>
      <c r="K100" s="237"/>
      <c r="O100" s="237"/>
      <c r="Q100" s="236"/>
    </row>
    <row r="101" spans="1:17" ht="12.75">
      <c r="A101" s="25" t="s">
        <v>194</v>
      </c>
      <c r="B101" s="26" t="s">
        <v>80</v>
      </c>
      <c r="C101" s="21">
        <v>640.979152</v>
      </c>
      <c r="D101" s="201">
        <v>475.89110128940246</v>
      </c>
      <c r="E101" s="34">
        <v>0.1343852549727227</v>
      </c>
      <c r="F101" s="21">
        <v>56.719837</v>
      </c>
      <c r="G101" s="201">
        <v>42.11130051681524</v>
      </c>
      <c r="H101" s="41">
        <v>0.17701406527549501</v>
      </c>
      <c r="I101" s="130">
        <v>61.262892800419664</v>
      </c>
      <c r="K101" s="237"/>
      <c r="O101" s="237"/>
      <c r="Q101" s="236"/>
    </row>
    <row r="102" spans="1:17" ht="12.75">
      <c r="A102" s="27" t="s">
        <v>195</v>
      </c>
      <c r="B102" s="28" t="s">
        <v>81</v>
      </c>
      <c r="C102" s="23">
        <v>978.911195</v>
      </c>
      <c r="D102" s="202">
        <v>817.623510771225</v>
      </c>
      <c r="E102" s="35">
        <v>0.016355736453617542</v>
      </c>
      <c r="F102" s="23">
        <v>96.203</v>
      </c>
      <c r="G102" s="202">
        <v>80.35237007042724</v>
      </c>
      <c r="H102" s="42">
        <v>-0.04336541903663327</v>
      </c>
      <c r="I102" s="131">
        <v>114.4001938130951</v>
      </c>
      <c r="K102" s="237"/>
      <c r="O102" s="237"/>
      <c r="Q102" s="236"/>
    </row>
    <row r="103" spans="1:17" ht="12.75">
      <c r="A103" s="25" t="s">
        <v>196</v>
      </c>
      <c r="B103" s="26" t="s">
        <v>82</v>
      </c>
      <c r="C103" s="21">
        <v>98.183263</v>
      </c>
      <c r="D103" s="201">
        <v>238.59439329100113</v>
      </c>
      <c r="E103" s="34">
        <v>-0.10075655019106422</v>
      </c>
      <c r="F103" s="21">
        <v>16.79506</v>
      </c>
      <c r="G103" s="201">
        <v>40.81354630662419</v>
      </c>
      <c r="H103" s="41">
        <v>-0.01623611701494254</v>
      </c>
      <c r="I103" s="130">
        <v>54.14053711411627</v>
      </c>
      <c r="K103" s="237"/>
      <c r="O103" s="237"/>
      <c r="Q103" s="236"/>
    </row>
    <row r="104" spans="1:17" ht="12.75">
      <c r="A104" s="27" t="s">
        <v>197</v>
      </c>
      <c r="B104" s="28" t="s">
        <v>83</v>
      </c>
      <c r="C104" s="23">
        <v>296.474507</v>
      </c>
      <c r="D104" s="202">
        <v>743.2972316378515</v>
      </c>
      <c r="E104" s="35">
        <v>-0.060032652549495524</v>
      </c>
      <c r="F104" s="23">
        <v>35.532674</v>
      </c>
      <c r="G104" s="202">
        <v>89.08468550683942</v>
      </c>
      <c r="H104" s="42">
        <v>-0.09493206209852567</v>
      </c>
      <c r="I104" s="131">
        <v>65.39527308183256</v>
      </c>
      <c r="K104" s="237"/>
      <c r="O104" s="237"/>
      <c r="Q104" s="236"/>
    </row>
    <row r="105" spans="1:17" ht="12.75">
      <c r="A105" s="25" t="s">
        <v>198</v>
      </c>
      <c r="B105" s="26" t="s">
        <v>84</v>
      </c>
      <c r="C105" s="21">
        <v>49.304033</v>
      </c>
      <c r="D105" s="201">
        <v>205.56280409757807</v>
      </c>
      <c r="E105" s="34">
        <v>-0.09339104876881366</v>
      </c>
      <c r="F105" s="21">
        <v>6.736728</v>
      </c>
      <c r="G105" s="201">
        <v>28.087371637988902</v>
      </c>
      <c r="H105" s="41">
        <v>0.024102418633244582</v>
      </c>
      <c r="I105" s="130">
        <v>-44.67680296946608</v>
      </c>
      <c r="K105" s="237"/>
      <c r="O105" s="237"/>
      <c r="Q105" s="236"/>
    </row>
    <row r="106" spans="1:17" ht="12.75">
      <c r="A106" s="27" t="s">
        <v>199</v>
      </c>
      <c r="B106" s="28" t="s">
        <v>100</v>
      </c>
      <c r="C106" s="23">
        <v>468.31534</v>
      </c>
      <c r="D106" s="202">
        <v>559.1043878049276</v>
      </c>
      <c r="E106" s="35">
        <v>0.0017522925055104555</v>
      </c>
      <c r="F106" s="23">
        <v>57.02</v>
      </c>
      <c r="G106" s="202">
        <v>68.07407204008514</v>
      </c>
      <c r="H106" s="42">
        <v>-0.032936467555374604</v>
      </c>
      <c r="I106" s="131">
        <v>99.92814707067875</v>
      </c>
      <c r="K106" s="237"/>
      <c r="O106" s="237"/>
      <c r="Q106" s="236"/>
    </row>
    <row r="107" spans="1:17" ht="13.5" thickBot="1">
      <c r="A107" s="235" t="s">
        <v>347</v>
      </c>
      <c r="B107" s="218" t="s">
        <v>346</v>
      </c>
      <c r="C107" s="219">
        <v>117.688821</v>
      </c>
      <c r="D107" s="201">
        <v>542.117457656006</v>
      </c>
      <c r="E107" s="34">
        <v>-0.08203907332924576</v>
      </c>
      <c r="F107" s="219">
        <v>13.16</v>
      </c>
      <c r="G107" s="201">
        <v>60.619740108986555</v>
      </c>
      <c r="H107" s="41">
        <v>-0.11593177599834037</v>
      </c>
      <c r="I107" s="130">
        <v>592.214716535706</v>
      </c>
      <c r="K107" s="237"/>
      <c r="O107" s="237"/>
      <c r="Q107" s="236"/>
    </row>
    <row r="108" spans="1:17" ht="12.75">
      <c r="A108" s="395" t="s">
        <v>201</v>
      </c>
      <c r="B108" s="396"/>
      <c r="C108" s="312">
        <v>31135.22364718001</v>
      </c>
      <c r="D108" s="203">
        <v>500.16250782716185</v>
      </c>
      <c r="E108" s="36">
        <v>0.035209996376964314</v>
      </c>
      <c r="F108" s="312">
        <v>3831.924042000001</v>
      </c>
      <c r="G108" s="203">
        <v>61.556800117075916</v>
      </c>
      <c r="H108" s="43">
        <v>0.005030589660463214</v>
      </c>
      <c r="I108" s="368">
        <v>65.20836241366436</v>
      </c>
      <c r="K108" s="237"/>
      <c r="O108" s="237"/>
      <c r="Q108" s="236"/>
    </row>
    <row r="109" spans="1:17" ht="12.75">
      <c r="A109" s="393" t="s">
        <v>229</v>
      </c>
      <c r="B109" s="394"/>
      <c r="C109" s="313">
        <v>1029.965964</v>
      </c>
      <c r="D109" s="204">
        <v>489.31173132762734</v>
      </c>
      <c r="E109" s="37">
        <v>-0.04160640129669324</v>
      </c>
      <c r="F109" s="313">
        <v>129.244462</v>
      </c>
      <c r="G109" s="204">
        <v>61.400894472400005</v>
      </c>
      <c r="H109" s="44">
        <v>-0.05493921627741549</v>
      </c>
      <c r="I109" s="369">
        <v>99.75581970673478</v>
      </c>
      <c r="K109" s="237"/>
      <c r="O109" s="237"/>
      <c r="Q109" s="236"/>
    </row>
    <row r="110" spans="1:17" ht="13.5" thickBot="1">
      <c r="A110" s="391" t="s">
        <v>291</v>
      </c>
      <c r="B110" s="392"/>
      <c r="C110" s="314">
        <v>32165.18961118001</v>
      </c>
      <c r="D110" s="205">
        <v>482.7431863738064</v>
      </c>
      <c r="E110" s="38">
        <v>0.03255989770702228</v>
      </c>
      <c r="F110" s="314">
        <v>3961.168504000001</v>
      </c>
      <c r="G110" s="205">
        <v>59.45020466224364</v>
      </c>
      <c r="H110" s="45">
        <v>0.0029540388659325956</v>
      </c>
      <c r="I110" s="370">
        <v>65.48044832119018</v>
      </c>
      <c r="K110" s="237"/>
      <c r="O110" s="237"/>
      <c r="Q110" s="236"/>
    </row>
    <row r="111" spans="1:9" ht="12.75">
      <c r="A111" s="300" t="str">
        <f>"Source : DGCL - DESL, Insee - Population totale en vigueur en  "&amp;Index!E2&amp;" (année de référence "&amp;Index!E2-3&amp;")"</f>
        <v>Source : DGCL - DESL, Insee - Population totale en vigueur en  2014 (année de référence 2011)</v>
      </c>
      <c r="C111" s="4"/>
      <c r="D111" s="4"/>
      <c r="F111" s="4"/>
      <c r="G111" s="4"/>
      <c r="H111" s="4"/>
      <c r="I111" s="70"/>
    </row>
    <row r="112" spans="1:9" ht="12.75">
      <c r="A112" s="195"/>
      <c r="C112" s="297"/>
      <c r="D112" s="297"/>
      <c r="E112" s="297"/>
      <c r="F112" s="297"/>
      <c r="G112" s="297"/>
      <c r="H112" s="297"/>
      <c r="I112" s="297"/>
    </row>
    <row r="113" spans="1:9" ht="12.75">
      <c r="A113" s="195"/>
      <c r="C113" s="297"/>
      <c r="D113" s="297"/>
      <c r="E113" s="297"/>
      <c r="F113" s="297"/>
      <c r="G113" s="297"/>
      <c r="H113" s="297"/>
      <c r="I113" s="297"/>
    </row>
    <row r="114" spans="1:9" ht="12.75">
      <c r="A114" s="195"/>
      <c r="B114" s="195"/>
      <c r="C114" s="297"/>
      <c r="D114" s="297"/>
      <c r="E114" s="297"/>
      <c r="F114" s="297"/>
      <c r="G114" s="297"/>
      <c r="H114" s="297"/>
      <c r="I114" s="297"/>
    </row>
    <row r="115" ht="12.75">
      <c r="A115" s="195"/>
    </row>
  </sheetData>
  <sheetProtection/>
  <mergeCells count="9">
    <mergeCell ref="A110:B110"/>
    <mergeCell ref="A109:B109"/>
    <mergeCell ref="A108:B108"/>
    <mergeCell ref="C1:I1"/>
    <mergeCell ref="A1:B1"/>
    <mergeCell ref="A5:B6"/>
    <mergeCell ref="F5:I5"/>
    <mergeCell ref="C5:E5"/>
    <mergeCell ref="A3:I3"/>
  </mergeCells>
  <conditionalFormatting sqref="K7:K110">
    <cfRule type="cellIs" priority="1" dxfId="1" operator="notBetween" stopIfTrue="1">
      <formula>0</formula>
      <formula>0.05</formula>
    </cfRule>
  </conditionalFormatting>
  <conditionalFormatting sqref="O7:O110">
    <cfRule type="cellIs" priority="2" dxfId="0" operator="notBetween" stopIfTrue="1">
      <formula>-0.1</formula>
      <formula>0.1</formula>
    </cfRule>
  </conditionalFormatting>
  <hyperlinks>
    <hyperlink ref="I2" location="Index!A1" display="Index"/>
  </hyperlinks>
  <printOptions/>
  <pageMargins left="0.5118110236220472" right="0.2362204724409449" top="1.16" bottom="0.5511811023622047" header="0.34" footer="0.21"/>
  <pageSetup firstPageNumber="3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colBreaks count="1" manualBreakCount="1">
    <brk id="9" max="111" man="1"/>
  </colBreaks>
</worksheet>
</file>

<file path=xl/worksheets/sheet18.xml><?xml version="1.0" encoding="utf-8"?>
<worksheet xmlns="http://schemas.openxmlformats.org/spreadsheetml/2006/main" xmlns:r="http://schemas.openxmlformats.org/officeDocument/2006/relationships">
  <dimension ref="A1:H117"/>
  <sheetViews>
    <sheetView view="pageLayout" zoomScaleSheetLayoutView="85" workbookViewId="0" topLeftCell="A1">
      <selection activeCell="E2" sqref="E2"/>
    </sheetView>
  </sheetViews>
  <sheetFormatPr defaultColWidth="11.421875" defaultRowHeight="12.75"/>
  <cols>
    <col min="1" max="1" width="3.57421875" style="2" bestFit="1" customWidth="1"/>
    <col min="2" max="2" width="17.8515625" style="2" bestFit="1" customWidth="1"/>
    <col min="3" max="8" width="15.57421875" style="2" customWidth="1"/>
    <col min="9" max="16384" width="11.421875" style="2" customWidth="1"/>
  </cols>
  <sheetData>
    <row r="1" spans="1:8" ht="16.5" customHeight="1">
      <c r="A1" s="398" t="s">
        <v>374</v>
      </c>
      <c r="B1" s="398"/>
      <c r="C1" s="412" t="str">
        <f>CONCATENATE("Budgets primitifs des départements ",Index!E2)</f>
        <v>Budgets primitifs des départements 2014</v>
      </c>
      <c r="D1" s="412"/>
      <c r="E1" s="412"/>
      <c r="F1" s="412"/>
      <c r="G1" s="412"/>
      <c r="H1" s="412"/>
    </row>
    <row r="2" spans="1:8" s="11" customFormat="1" ht="15" customHeight="1" thickBot="1">
      <c r="A2" s="12"/>
      <c r="B2" s="12"/>
      <c r="C2" s="10"/>
      <c r="D2" s="10"/>
      <c r="E2" s="10"/>
      <c r="F2" s="10"/>
      <c r="G2" s="10"/>
      <c r="H2" s="132" t="s">
        <v>294</v>
      </c>
    </row>
    <row r="3" spans="1:8" ht="22.5" customHeight="1" thickBot="1">
      <c r="A3" s="409" t="s">
        <v>282</v>
      </c>
      <c r="B3" s="410"/>
      <c r="C3" s="410"/>
      <c r="D3" s="410"/>
      <c r="E3" s="410"/>
      <c r="F3" s="410"/>
      <c r="G3" s="410"/>
      <c r="H3" s="411"/>
    </row>
    <row r="4" spans="1:8" ht="9" customHeight="1" thickBot="1">
      <c r="A4" s="13"/>
      <c r="B4" s="14"/>
      <c r="C4" s="14"/>
      <c r="D4" s="14"/>
      <c r="E4" s="14"/>
      <c r="F4" s="14"/>
      <c r="G4" s="14"/>
      <c r="H4" s="14"/>
    </row>
    <row r="5" spans="1:8" ht="30" customHeight="1">
      <c r="A5" s="399" t="s">
        <v>228</v>
      </c>
      <c r="B5" s="400"/>
      <c r="C5" s="71" t="s">
        <v>271</v>
      </c>
      <c r="D5" s="71" t="s">
        <v>273</v>
      </c>
      <c r="E5" s="71" t="s">
        <v>274</v>
      </c>
      <c r="F5" s="71" t="s">
        <v>275</v>
      </c>
      <c r="G5" s="71" t="s">
        <v>276</v>
      </c>
      <c r="H5" s="74" t="s">
        <v>277</v>
      </c>
    </row>
    <row r="6" spans="1:8" ht="30" customHeight="1">
      <c r="A6" s="442"/>
      <c r="B6" s="443"/>
      <c r="C6" s="163" t="s">
        <v>272</v>
      </c>
      <c r="D6" s="163" t="s">
        <v>293</v>
      </c>
      <c r="E6" s="163" t="s">
        <v>278</v>
      </c>
      <c r="F6" s="163" t="s">
        <v>279</v>
      </c>
      <c r="G6" s="163" t="s">
        <v>280</v>
      </c>
      <c r="H6" s="164" t="s">
        <v>281</v>
      </c>
    </row>
    <row r="7" spans="1:8" ht="12" customHeight="1">
      <c r="A7" s="401"/>
      <c r="B7" s="402"/>
      <c r="C7" s="73" t="s">
        <v>334</v>
      </c>
      <c r="D7" s="73" t="s">
        <v>334</v>
      </c>
      <c r="E7" s="73" t="s">
        <v>334</v>
      </c>
      <c r="F7" s="73" t="s">
        <v>334</v>
      </c>
      <c r="G7" s="73" t="s">
        <v>334</v>
      </c>
      <c r="H7" s="75" t="s">
        <v>334</v>
      </c>
    </row>
    <row r="8" spans="1:8" ht="12.75" customHeight="1">
      <c r="A8" s="25" t="s">
        <v>102</v>
      </c>
      <c r="B8" s="26" t="s">
        <v>1</v>
      </c>
      <c r="C8" s="212">
        <v>751.517667989599</v>
      </c>
      <c r="D8" s="212">
        <v>285.233495681015</v>
      </c>
      <c r="E8" s="212">
        <v>837.3036427599643</v>
      </c>
      <c r="F8" s="212">
        <v>107.04128192949548</v>
      </c>
      <c r="G8" s="212">
        <v>685.5676345808612</v>
      </c>
      <c r="H8" s="187">
        <v>134.62892633172058</v>
      </c>
    </row>
    <row r="9" spans="1:8" ht="12.75" customHeight="1">
      <c r="A9" s="27" t="s">
        <v>103</v>
      </c>
      <c r="B9" s="28" t="s">
        <v>2</v>
      </c>
      <c r="C9" s="213">
        <v>921.958031517733</v>
      </c>
      <c r="D9" s="213">
        <v>337.9491294939571</v>
      </c>
      <c r="E9" s="213">
        <v>958.2202230092761</v>
      </c>
      <c r="F9" s="213">
        <v>94.05148028297967</v>
      </c>
      <c r="G9" s="213">
        <v>683.6470272924645</v>
      </c>
      <c r="H9" s="188">
        <v>195.95164235053718</v>
      </c>
    </row>
    <row r="10" spans="1:8" ht="12.75" customHeight="1">
      <c r="A10" s="25" t="s">
        <v>104</v>
      </c>
      <c r="B10" s="26" t="s">
        <v>3</v>
      </c>
      <c r="C10" s="212">
        <v>984.1808229189091</v>
      </c>
      <c r="D10" s="212">
        <v>285.52196943087955</v>
      </c>
      <c r="E10" s="212">
        <v>1063.5009942328827</v>
      </c>
      <c r="F10" s="212">
        <v>150.16416456112125</v>
      </c>
      <c r="G10" s="212">
        <v>636.6301397024666</v>
      </c>
      <c r="H10" s="187">
        <v>194.35505160946758</v>
      </c>
    </row>
    <row r="11" spans="1:8" ht="12.75" customHeight="1">
      <c r="A11" s="27" t="s">
        <v>105</v>
      </c>
      <c r="B11" s="28" t="s">
        <v>85</v>
      </c>
      <c r="C11" s="214">
        <v>1084.1124242533763</v>
      </c>
      <c r="D11" s="214">
        <v>359.30704639367764</v>
      </c>
      <c r="E11" s="214">
        <v>1176.8328875877937</v>
      </c>
      <c r="F11" s="214">
        <v>210.24752731697328</v>
      </c>
      <c r="G11" s="214">
        <v>682.0510981001602</v>
      </c>
      <c r="H11" s="189">
        <v>224.6820328406038</v>
      </c>
    </row>
    <row r="12" spans="1:8" ht="12.75" customHeight="1">
      <c r="A12" s="25" t="s">
        <v>106</v>
      </c>
      <c r="B12" s="26" t="s">
        <v>4</v>
      </c>
      <c r="C12" s="212">
        <v>1040.1324377266224</v>
      </c>
      <c r="D12" s="212">
        <v>396.87879440407886</v>
      </c>
      <c r="E12" s="212">
        <v>1170.6910156846945</v>
      </c>
      <c r="F12" s="212">
        <v>167.9679846070491</v>
      </c>
      <c r="G12" s="212">
        <v>1178.9735068976536</v>
      </c>
      <c r="H12" s="187">
        <v>239.50114613578583</v>
      </c>
    </row>
    <row r="13" spans="1:8" ht="12.75" customHeight="1">
      <c r="A13" s="27" t="s">
        <v>107</v>
      </c>
      <c r="B13" s="28" t="s">
        <v>5</v>
      </c>
      <c r="C13" s="214">
        <v>945.2455632271448</v>
      </c>
      <c r="D13" s="214">
        <v>343.4450729296958</v>
      </c>
      <c r="E13" s="214">
        <v>1084.60043308697</v>
      </c>
      <c r="F13" s="214">
        <v>89.42938924169697</v>
      </c>
      <c r="G13" s="214">
        <v>801.2021561427019</v>
      </c>
      <c r="H13" s="189">
        <v>108.91401756944742</v>
      </c>
    </row>
    <row r="14" spans="1:8" ht="12.75" customHeight="1">
      <c r="A14" s="25" t="s">
        <v>108</v>
      </c>
      <c r="B14" s="26" t="s">
        <v>6</v>
      </c>
      <c r="C14" s="212">
        <v>958.2059026758634</v>
      </c>
      <c r="D14" s="212">
        <v>285.6036132716955</v>
      </c>
      <c r="E14" s="212">
        <v>1061.547436038548</v>
      </c>
      <c r="F14" s="212">
        <v>123.06922634771549</v>
      </c>
      <c r="G14" s="212">
        <v>711.5779797720379</v>
      </c>
      <c r="H14" s="187">
        <v>209.87411640250465</v>
      </c>
    </row>
    <row r="15" spans="1:8" ht="12.75" customHeight="1">
      <c r="A15" s="27" t="s">
        <v>109</v>
      </c>
      <c r="B15" s="28" t="s">
        <v>86</v>
      </c>
      <c r="C15" s="214">
        <v>1022.2753403414393</v>
      </c>
      <c r="D15" s="214">
        <v>284.07531426689354</v>
      </c>
      <c r="E15" s="214">
        <v>1140.6412965910963</v>
      </c>
      <c r="F15" s="214">
        <v>126.1504466981391</v>
      </c>
      <c r="G15" s="214">
        <v>622.5418050447385</v>
      </c>
      <c r="H15" s="189">
        <v>242.75172572322555</v>
      </c>
    </row>
    <row r="16" spans="1:8" ht="12.75" customHeight="1">
      <c r="A16" s="25" t="s">
        <v>110</v>
      </c>
      <c r="B16" s="26" t="s">
        <v>7</v>
      </c>
      <c r="C16" s="212">
        <v>1035.2956260763854</v>
      </c>
      <c r="D16" s="212">
        <v>303.1417789484348</v>
      </c>
      <c r="E16" s="212">
        <v>1186.129489160166</v>
      </c>
      <c r="F16" s="212">
        <v>196.36697776314458</v>
      </c>
      <c r="G16" s="212">
        <v>61.36399554249823</v>
      </c>
      <c r="H16" s="187">
        <v>258.92522287508865</v>
      </c>
    </row>
    <row r="17" spans="1:8" ht="12.75" customHeight="1">
      <c r="A17" s="27" t="s">
        <v>111</v>
      </c>
      <c r="B17" s="28" t="s">
        <v>87</v>
      </c>
      <c r="C17" s="214">
        <v>887.2008321295534</v>
      </c>
      <c r="D17" s="214">
        <v>323.7233793812518</v>
      </c>
      <c r="E17" s="214">
        <v>1000.8040523876481</v>
      </c>
      <c r="F17" s="214">
        <v>177.64242451419074</v>
      </c>
      <c r="G17" s="214">
        <v>206.50150699366773</v>
      </c>
      <c r="H17" s="189">
        <v>198.23250622175388</v>
      </c>
    </row>
    <row r="18" spans="1:8" ht="12.75" customHeight="1">
      <c r="A18" s="25" t="s">
        <v>112</v>
      </c>
      <c r="B18" s="26" t="s">
        <v>8</v>
      </c>
      <c r="C18" s="212">
        <v>1255.071117149252</v>
      </c>
      <c r="D18" s="212">
        <v>358.98847911924935</v>
      </c>
      <c r="E18" s="212">
        <v>1267.63332097439</v>
      </c>
      <c r="F18" s="212">
        <v>129.9147990679372</v>
      </c>
      <c r="G18" s="212">
        <v>405.0134532060633</v>
      </c>
      <c r="H18" s="187">
        <v>222.96272019442333</v>
      </c>
    </row>
    <row r="19" spans="1:8" ht="12.75" customHeight="1">
      <c r="A19" s="27" t="s">
        <v>113</v>
      </c>
      <c r="B19" s="28" t="s">
        <v>9</v>
      </c>
      <c r="C19" s="214">
        <v>1050.5528343834915</v>
      </c>
      <c r="D19" s="214">
        <v>306.4166072292175</v>
      </c>
      <c r="E19" s="214">
        <v>1173.8415264232804</v>
      </c>
      <c r="F19" s="214">
        <v>135.02176280456618</v>
      </c>
      <c r="G19" s="214">
        <v>695.3751970133986</v>
      </c>
      <c r="H19" s="189">
        <v>282.229728930439</v>
      </c>
    </row>
    <row r="20" spans="1:8" ht="12.75" customHeight="1">
      <c r="A20" s="25" t="s">
        <v>114</v>
      </c>
      <c r="B20" s="26" t="s">
        <v>10</v>
      </c>
      <c r="C20" s="212">
        <v>971.1266846710705</v>
      </c>
      <c r="D20" s="212">
        <v>295.3021473119325</v>
      </c>
      <c r="E20" s="212">
        <v>1069.9741145548896</v>
      </c>
      <c r="F20" s="212">
        <v>119.1053252637695</v>
      </c>
      <c r="G20" s="212">
        <v>150.67795906865862</v>
      </c>
      <c r="H20" s="187">
        <v>204.76326951994076</v>
      </c>
    </row>
    <row r="21" spans="1:8" ht="12.75" customHeight="1">
      <c r="A21" s="27" t="s">
        <v>115</v>
      </c>
      <c r="B21" s="28" t="s">
        <v>11</v>
      </c>
      <c r="C21" s="214">
        <v>839.7344379598653</v>
      </c>
      <c r="D21" s="214">
        <v>307.2732219492873</v>
      </c>
      <c r="E21" s="214">
        <v>897.8919690639979</v>
      </c>
      <c r="F21" s="214">
        <v>94.54555480197654</v>
      </c>
      <c r="G21" s="214">
        <v>424.1809268832035</v>
      </c>
      <c r="H21" s="189">
        <v>174.89427444588193</v>
      </c>
    </row>
    <row r="22" spans="1:8" ht="12.75" customHeight="1">
      <c r="A22" s="25" t="s">
        <v>116</v>
      </c>
      <c r="B22" s="26" t="s">
        <v>12</v>
      </c>
      <c r="C22" s="212">
        <v>1104.181138124499</v>
      </c>
      <c r="D22" s="212">
        <v>284.27699184819795</v>
      </c>
      <c r="E22" s="212">
        <v>1253.057088679356</v>
      </c>
      <c r="F22" s="212">
        <v>129.12428402937516</v>
      </c>
      <c r="G22" s="212">
        <v>1099.5048187510997</v>
      </c>
      <c r="H22" s="187">
        <v>336.68081557118</v>
      </c>
    </row>
    <row r="23" spans="1:8" ht="12.75" customHeight="1">
      <c r="A23" s="27" t="s">
        <v>117</v>
      </c>
      <c r="B23" s="28" t="s">
        <v>13</v>
      </c>
      <c r="C23" s="214">
        <v>994.5298222500417</v>
      </c>
      <c r="D23" s="214">
        <v>321.47267603477917</v>
      </c>
      <c r="E23" s="214">
        <v>1054.770898535196</v>
      </c>
      <c r="F23" s="214">
        <v>92.14656513170662</v>
      </c>
      <c r="G23" s="214">
        <v>553.0408718303353</v>
      </c>
      <c r="H23" s="189">
        <v>191.92440911737293</v>
      </c>
    </row>
    <row r="24" spans="1:8" ht="12.75" customHeight="1">
      <c r="A24" s="25" t="s">
        <v>118</v>
      </c>
      <c r="B24" s="26" t="s">
        <v>88</v>
      </c>
      <c r="C24" s="212">
        <v>915.0783809495726</v>
      </c>
      <c r="D24" s="212">
        <v>302.64332283701634</v>
      </c>
      <c r="E24" s="212">
        <v>1007.4043265104686</v>
      </c>
      <c r="F24" s="212">
        <v>95.12508361100204</v>
      </c>
      <c r="G24" s="212">
        <v>638.9720867288582</v>
      </c>
      <c r="H24" s="187">
        <v>184.77912262377922</v>
      </c>
    </row>
    <row r="25" spans="1:8" ht="12.75" customHeight="1">
      <c r="A25" s="27" t="s">
        <v>119</v>
      </c>
      <c r="B25" s="28" t="s">
        <v>89</v>
      </c>
      <c r="C25" s="214">
        <v>1021.0746713672248</v>
      </c>
      <c r="D25" s="214">
        <v>290.0853663872585</v>
      </c>
      <c r="E25" s="214">
        <v>1081.7082966102225</v>
      </c>
      <c r="F25" s="214">
        <v>91.89495940142892</v>
      </c>
      <c r="G25" s="214">
        <v>728.5441927478888</v>
      </c>
      <c r="H25" s="189">
        <v>236.2799582450416</v>
      </c>
    </row>
    <row r="26" spans="1:8" ht="12.75" customHeight="1">
      <c r="A26" s="25" t="s">
        <v>120</v>
      </c>
      <c r="B26" s="26" t="s">
        <v>90</v>
      </c>
      <c r="C26" s="212">
        <v>1047.5564845227432</v>
      </c>
      <c r="D26" s="212">
        <v>319.0645207524634</v>
      </c>
      <c r="E26" s="212">
        <v>1168.354326664676</v>
      </c>
      <c r="F26" s="212">
        <v>76.3829999004678</v>
      </c>
      <c r="G26" s="212">
        <v>1448.0573623967352</v>
      </c>
      <c r="H26" s="187">
        <v>262.36301383497556</v>
      </c>
    </row>
    <row r="27" spans="1:8" ht="12.75" customHeight="1">
      <c r="A27" s="27" t="s">
        <v>225</v>
      </c>
      <c r="B27" s="28" t="s">
        <v>14</v>
      </c>
      <c r="C27" s="214">
        <v>1284.1766222024303</v>
      </c>
      <c r="D27" s="214">
        <v>260.04493654231527</v>
      </c>
      <c r="E27" s="214">
        <v>1517.9547935685416</v>
      </c>
      <c r="F27" s="214">
        <v>308.4013858807495</v>
      </c>
      <c r="G27" s="214">
        <v>320.82027407242475</v>
      </c>
      <c r="H27" s="189">
        <v>423.38772949011195</v>
      </c>
    </row>
    <row r="28" spans="1:8" ht="12.75" customHeight="1">
      <c r="A28" s="25" t="s">
        <v>226</v>
      </c>
      <c r="B28" s="26" t="s">
        <v>15</v>
      </c>
      <c r="C28" s="212">
        <v>1057.2502842880551</v>
      </c>
      <c r="D28" s="212">
        <v>195.90346452376647</v>
      </c>
      <c r="E28" s="212">
        <v>1214.9433231669982</v>
      </c>
      <c r="F28" s="212">
        <v>175.7920702585126</v>
      </c>
      <c r="G28" s="212">
        <v>790.2244563537652</v>
      </c>
      <c r="H28" s="187">
        <v>373.70902898863426</v>
      </c>
    </row>
    <row r="29" spans="1:8" ht="12.75" customHeight="1">
      <c r="A29" s="27" t="s">
        <v>121</v>
      </c>
      <c r="B29" s="28" t="s">
        <v>16</v>
      </c>
      <c r="C29" s="214">
        <v>855.044927031761</v>
      </c>
      <c r="D29" s="214">
        <v>353.197012394047</v>
      </c>
      <c r="E29" s="214">
        <v>943.0800262174643</v>
      </c>
      <c r="F29" s="214">
        <v>61.064484593536726</v>
      </c>
      <c r="G29" s="214">
        <v>607.2395880006961</v>
      </c>
      <c r="H29" s="189">
        <v>174.5164821939722</v>
      </c>
    </row>
    <row r="30" spans="1:8" ht="12.75" customHeight="1">
      <c r="A30" s="25" t="s">
        <v>122</v>
      </c>
      <c r="B30" s="26" t="s">
        <v>91</v>
      </c>
      <c r="C30" s="212">
        <v>831.4186151261925</v>
      </c>
      <c r="D30" s="212">
        <v>241.70166820331949</v>
      </c>
      <c r="E30" s="212">
        <v>920.9835228538489</v>
      </c>
      <c r="F30" s="212">
        <v>85.77993668014693</v>
      </c>
      <c r="G30" s="212">
        <v>435.9830431579923</v>
      </c>
      <c r="H30" s="187">
        <v>193.52535964993587</v>
      </c>
    </row>
    <row r="31" spans="1:8" ht="12.75" customHeight="1">
      <c r="A31" s="27" t="s">
        <v>123</v>
      </c>
      <c r="B31" s="28" t="s">
        <v>17</v>
      </c>
      <c r="C31" s="214">
        <v>1466.8517127556981</v>
      </c>
      <c r="D31" s="214">
        <v>216.7112268019413</v>
      </c>
      <c r="E31" s="214">
        <v>1534.9157225406334</v>
      </c>
      <c r="F31" s="214">
        <v>153.66951537912703</v>
      </c>
      <c r="G31" s="214">
        <v>660.9545173000479</v>
      </c>
      <c r="H31" s="189">
        <v>385.9763138706162</v>
      </c>
    </row>
    <row r="32" spans="1:8" ht="12.75" customHeight="1">
      <c r="A32" s="25" t="s">
        <v>124</v>
      </c>
      <c r="B32" s="26" t="s">
        <v>92</v>
      </c>
      <c r="C32" s="212">
        <v>893.756712350538</v>
      </c>
      <c r="D32" s="212">
        <v>278.95986612693633</v>
      </c>
      <c r="E32" s="212">
        <v>1024.3637219890247</v>
      </c>
      <c r="F32" s="212">
        <v>140.33529032318378</v>
      </c>
      <c r="G32" s="212">
        <v>999.0829274449129</v>
      </c>
      <c r="H32" s="187">
        <v>246.30711340880833</v>
      </c>
    </row>
    <row r="33" spans="1:8" ht="12.75" customHeight="1">
      <c r="A33" s="27" t="s">
        <v>125</v>
      </c>
      <c r="B33" s="28" t="s">
        <v>18</v>
      </c>
      <c r="C33" s="214">
        <v>845.0762468788956</v>
      </c>
      <c r="D33" s="214">
        <v>286.5881686701797</v>
      </c>
      <c r="E33" s="214">
        <v>918.0725309720194</v>
      </c>
      <c r="F33" s="214">
        <v>99.78156866061875</v>
      </c>
      <c r="G33" s="214">
        <v>507.1243734808174</v>
      </c>
      <c r="H33" s="189">
        <v>152.1205251913113</v>
      </c>
    </row>
    <row r="34" spans="1:8" ht="12.75" customHeight="1">
      <c r="A34" s="25" t="s">
        <v>126</v>
      </c>
      <c r="B34" s="26" t="s">
        <v>93</v>
      </c>
      <c r="C34" s="212">
        <v>954.5077623355214</v>
      </c>
      <c r="D34" s="212">
        <v>334.9642159017016</v>
      </c>
      <c r="E34" s="212">
        <v>1061.4921740306277</v>
      </c>
      <c r="F34" s="212">
        <v>160.33427657260125</v>
      </c>
      <c r="G34" s="212">
        <v>277.10201102854177</v>
      </c>
      <c r="H34" s="187">
        <v>192.79539131835418</v>
      </c>
    </row>
    <row r="35" spans="1:8" ht="12.75" customHeight="1">
      <c r="A35" s="27" t="s">
        <v>127</v>
      </c>
      <c r="B35" s="28" t="s">
        <v>19</v>
      </c>
      <c r="C35" s="214">
        <v>732.5323332446593</v>
      </c>
      <c r="D35" s="214">
        <v>257.013646435222</v>
      </c>
      <c r="E35" s="214">
        <v>818.4678402479788</v>
      </c>
      <c r="F35" s="214">
        <v>131.7103482575556</v>
      </c>
      <c r="G35" s="214">
        <v>384.3136234681013</v>
      </c>
      <c r="H35" s="189">
        <v>173.55615791465155</v>
      </c>
    </row>
    <row r="36" spans="1:8" ht="12.75" customHeight="1">
      <c r="A36" s="25" t="s">
        <v>128</v>
      </c>
      <c r="B36" s="26" t="s">
        <v>20</v>
      </c>
      <c r="C36" s="212">
        <v>820.6998841198997</v>
      </c>
      <c r="D36" s="212">
        <v>293.6292832634733</v>
      </c>
      <c r="E36" s="212">
        <v>919.8151237110602</v>
      </c>
      <c r="F36" s="212">
        <v>94.20801383318697</v>
      </c>
      <c r="G36" s="212">
        <v>409.4488497994731</v>
      </c>
      <c r="H36" s="187">
        <v>187.66518119845372</v>
      </c>
    </row>
    <row r="37" spans="1:8" ht="12.75" customHeight="1">
      <c r="A37" s="27" t="s">
        <v>129</v>
      </c>
      <c r="B37" s="28" t="s">
        <v>21</v>
      </c>
      <c r="C37" s="214">
        <v>810.8639814277174</v>
      </c>
      <c r="D37" s="214">
        <v>238.37345485885646</v>
      </c>
      <c r="E37" s="214">
        <v>874.317372017718</v>
      </c>
      <c r="F37" s="214">
        <v>74.63233234339833</v>
      </c>
      <c r="G37" s="214">
        <v>254.1608986048249</v>
      </c>
      <c r="H37" s="189">
        <v>211.51977705533153</v>
      </c>
    </row>
    <row r="38" spans="1:8" ht="12.75" customHeight="1">
      <c r="A38" s="25" t="s">
        <v>130</v>
      </c>
      <c r="B38" s="26" t="s">
        <v>22</v>
      </c>
      <c r="C38" s="212">
        <v>1061.6686455587865</v>
      </c>
      <c r="D38" s="212">
        <v>311.02850230568373</v>
      </c>
      <c r="E38" s="212">
        <v>1124.2582284130447</v>
      </c>
      <c r="F38" s="212">
        <v>127.8716654669945</v>
      </c>
      <c r="G38" s="212">
        <v>435.58580150573596</v>
      </c>
      <c r="H38" s="187">
        <v>191.23314143114314</v>
      </c>
    </row>
    <row r="39" spans="1:8" ht="12.75" customHeight="1">
      <c r="A39" s="27" t="s">
        <v>131</v>
      </c>
      <c r="B39" s="28" t="s">
        <v>23</v>
      </c>
      <c r="C39" s="214">
        <v>916.3457439446366</v>
      </c>
      <c r="D39" s="214">
        <v>409.9056179775281</v>
      </c>
      <c r="E39" s="214">
        <v>1058.5244850511256</v>
      </c>
      <c r="F39" s="214">
        <v>59.10878192916294</v>
      </c>
      <c r="G39" s="214">
        <v>517.7315609812994</v>
      </c>
      <c r="H39" s="189">
        <v>126.46282259632207</v>
      </c>
    </row>
    <row r="40" spans="1:8" ht="12.75" customHeight="1">
      <c r="A40" s="25" t="s">
        <v>132</v>
      </c>
      <c r="B40" s="26" t="s">
        <v>24</v>
      </c>
      <c r="C40" s="212">
        <v>1144.4630295243776</v>
      </c>
      <c r="D40" s="212">
        <v>287.97567081160173</v>
      </c>
      <c r="E40" s="212">
        <v>1236.7157634990797</v>
      </c>
      <c r="F40" s="212">
        <v>109.64261788593016</v>
      </c>
      <c r="G40" s="212">
        <v>659.4526187526448</v>
      </c>
      <c r="H40" s="187">
        <v>269.3349545994504</v>
      </c>
    </row>
    <row r="41" spans="1:8" ht="12.75" customHeight="1">
      <c r="A41" s="27" t="s">
        <v>133</v>
      </c>
      <c r="B41" s="28" t="s">
        <v>25</v>
      </c>
      <c r="C41" s="214">
        <v>853.5594117788796</v>
      </c>
      <c r="D41" s="214">
        <v>300.5928795553604</v>
      </c>
      <c r="E41" s="214">
        <v>911.6252028025573</v>
      </c>
      <c r="F41" s="214">
        <v>88.47098183210358</v>
      </c>
      <c r="G41" s="214">
        <v>397.65728978142835</v>
      </c>
      <c r="H41" s="189">
        <v>134.51135828184067</v>
      </c>
    </row>
    <row r="42" spans="1:8" ht="12.75" customHeight="1">
      <c r="A42" s="25" t="s">
        <v>134</v>
      </c>
      <c r="B42" s="26" t="s">
        <v>26</v>
      </c>
      <c r="C42" s="212">
        <v>1018.1277646756222</v>
      </c>
      <c r="D42" s="212">
        <v>342.73565699471607</v>
      </c>
      <c r="E42" s="212">
        <v>1101.5905351755098</v>
      </c>
      <c r="F42" s="212">
        <v>128.2029990109389</v>
      </c>
      <c r="G42" s="212">
        <v>464.8203859466351</v>
      </c>
      <c r="H42" s="187">
        <v>159.43304592888938</v>
      </c>
    </row>
    <row r="43" spans="1:8" ht="12.75" customHeight="1">
      <c r="A43" s="27" t="s">
        <v>135</v>
      </c>
      <c r="B43" s="28" t="s">
        <v>27</v>
      </c>
      <c r="C43" s="214">
        <v>753.6633748142536</v>
      </c>
      <c r="D43" s="214">
        <v>271.1487894509717</v>
      </c>
      <c r="E43" s="214">
        <v>846.1410139751583</v>
      </c>
      <c r="F43" s="214">
        <v>98.79494281647182</v>
      </c>
      <c r="G43" s="214">
        <v>476.8434458128223</v>
      </c>
      <c r="H43" s="189">
        <v>156.1308435668775</v>
      </c>
    </row>
    <row r="44" spans="1:8" ht="12.75" customHeight="1">
      <c r="A44" s="25" t="s">
        <v>136</v>
      </c>
      <c r="B44" s="26" t="s">
        <v>28</v>
      </c>
      <c r="C44" s="212">
        <v>861.7531471713376</v>
      </c>
      <c r="D44" s="212">
        <v>224.97851328805675</v>
      </c>
      <c r="E44" s="212">
        <v>910.9709128903419</v>
      </c>
      <c r="F44" s="212">
        <v>146.197711454524</v>
      </c>
      <c r="G44" s="212">
        <v>59.85948533005275</v>
      </c>
      <c r="H44" s="187">
        <v>230.72342809956353</v>
      </c>
    </row>
    <row r="45" spans="1:8" ht="12.75" customHeight="1">
      <c r="A45" s="27" t="s">
        <v>137</v>
      </c>
      <c r="B45" s="28" t="s">
        <v>29</v>
      </c>
      <c r="C45" s="214">
        <v>781.5672950316372</v>
      </c>
      <c r="D45" s="214">
        <v>274.3285420641149</v>
      </c>
      <c r="E45" s="214">
        <v>847.31047752892</v>
      </c>
      <c r="F45" s="214">
        <v>77.22386199831224</v>
      </c>
      <c r="G45" s="214">
        <v>495.79954982318003</v>
      </c>
      <c r="H45" s="189">
        <v>179.70954729483464</v>
      </c>
    </row>
    <row r="46" spans="1:8" ht="12.75" customHeight="1">
      <c r="A46" s="25" t="s">
        <v>138</v>
      </c>
      <c r="B46" s="26" t="s">
        <v>30</v>
      </c>
      <c r="C46" s="212">
        <v>892.9307834005003</v>
      </c>
      <c r="D46" s="212">
        <v>327.1150566696429</v>
      </c>
      <c r="E46" s="212">
        <v>996.4962145161161</v>
      </c>
      <c r="F46" s="212">
        <v>138.45642510678346</v>
      </c>
      <c r="G46" s="212">
        <v>103.31816565715069</v>
      </c>
      <c r="H46" s="187">
        <v>187.02064319441428</v>
      </c>
    </row>
    <row r="47" spans="1:8" ht="12.75" customHeight="1">
      <c r="A47" s="27" t="s">
        <v>139</v>
      </c>
      <c r="B47" s="28" t="s">
        <v>94</v>
      </c>
      <c r="C47" s="214">
        <v>904.3147426930723</v>
      </c>
      <c r="D47" s="214">
        <v>333.6280276816609</v>
      </c>
      <c r="E47" s="214">
        <v>1004.2914304645512</v>
      </c>
      <c r="F47" s="214">
        <v>136.16970477803136</v>
      </c>
      <c r="G47" s="214">
        <v>602.6883457262755</v>
      </c>
      <c r="H47" s="189">
        <v>194.6317823750276</v>
      </c>
    </row>
    <row r="48" spans="1:8" ht="12.75" customHeight="1">
      <c r="A48" s="25" t="s">
        <v>140</v>
      </c>
      <c r="B48" s="26" t="s">
        <v>31</v>
      </c>
      <c r="C48" s="212">
        <v>875.3341501436889</v>
      </c>
      <c r="D48" s="212">
        <v>234.12802755240784</v>
      </c>
      <c r="E48" s="212">
        <v>982.3188747939297</v>
      </c>
      <c r="F48" s="212">
        <v>154.8124772762363</v>
      </c>
      <c r="G48" s="212">
        <v>333.74487625821166</v>
      </c>
      <c r="H48" s="187">
        <v>194.162908840976</v>
      </c>
    </row>
    <row r="49" spans="1:8" ht="12.75" customHeight="1">
      <c r="A49" s="27" t="s">
        <v>141</v>
      </c>
      <c r="B49" s="28" t="s">
        <v>32</v>
      </c>
      <c r="C49" s="214">
        <v>858.1014697924741</v>
      </c>
      <c r="D49" s="214">
        <v>284.39387513345133</v>
      </c>
      <c r="E49" s="214">
        <v>920.4849174429999</v>
      </c>
      <c r="F49" s="214">
        <v>92.38361729821432</v>
      </c>
      <c r="G49" s="214">
        <v>302.80416806821006</v>
      </c>
      <c r="H49" s="189">
        <v>187.63589803588928</v>
      </c>
    </row>
    <row r="50" spans="1:8" ht="12.75" customHeight="1">
      <c r="A50" s="25" t="s">
        <v>142</v>
      </c>
      <c r="B50" s="26" t="s">
        <v>33</v>
      </c>
      <c r="C50" s="212">
        <v>832.1121479722943</v>
      </c>
      <c r="D50" s="212">
        <v>268.93202457508835</v>
      </c>
      <c r="E50" s="212">
        <v>904.2098313397597</v>
      </c>
      <c r="F50" s="212">
        <v>59.99199092130493</v>
      </c>
      <c r="G50" s="212">
        <v>437.011774910974</v>
      </c>
      <c r="H50" s="187">
        <v>184.69761814695485</v>
      </c>
    </row>
    <row r="51" spans="1:8" ht="12.75" customHeight="1">
      <c r="A51" s="27" t="s">
        <v>143</v>
      </c>
      <c r="B51" s="28" t="s">
        <v>34</v>
      </c>
      <c r="C51" s="214">
        <v>868.7260928199005</v>
      </c>
      <c r="D51" s="214">
        <v>283.0709849766791</v>
      </c>
      <c r="E51" s="214">
        <v>978.3562176277068</v>
      </c>
      <c r="F51" s="214">
        <v>93.81107894759447</v>
      </c>
      <c r="G51" s="214">
        <v>512.2658887295029</v>
      </c>
      <c r="H51" s="189">
        <v>203.02939382746803</v>
      </c>
    </row>
    <row r="52" spans="1:8" ht="12.75" customHeight="1">
      <c r="A52" s="25" t="s">
        <v>144</v>
      </c>
      <c r="B52" s="26" t="s">
        <v>35</v>
      </c>
      <c r="C52" s="212">
        <v>760.7291988737163</v>
      </c>
      <c r="D52" s="212">
        <v>291.130216041137</v>
      </c>
      <c r="E52" s="212">
        <v>832.733011187791</v>
      </c>
      <c r="F52" s="212">
        <v>102.25559839822772</v>
      </c>
      <c r="G52" s="212">
        <v>409.4247345638803</v>
      </c>
      <c r="H52" s="187">
        <v>140.2874394757618</v>
      </c>
    </row>
    <row r="53" spans="1:8" ht="12.75" customHeight="1">
      <c r="A53" s="27" t="s">
        <v>145</v>
      </c>
      <c r="B53" s="28" t="s">
        <v>95</v>
      </c>
      <c r="C53" s="214">
        <v>738.051178067006</v>
      </c>
      <c r="D53" s="214">
        <v>326.09155208835466</v>
      </c>
      <c r="E53" s="214">
        <v>824.7566310954262</v>
      </c>
      <c r="F53" s="214">
        <v>82.87603430052317</v>
      </c>
      <c r="G53" s="214">
        <v>711.9467522263351</v>
      </c>
      <c r="H53" s="189">
        <v>138.90769314682387</v>
      </c>
    </row>
    <row r="54" spans="1:8" ht="12.75" customHeight="1">
      <c r="A54" s="25" t="s">
        <v>146</v>
      </c>
      <c r="B54" s="26" t="s">
        <v>36</v>
      </c>
      <c r="C54" s="212">
        <v>1052.066081358884</v>
      </c>
      <c r="D54" s="212">
        <v>304.1947057753675</v>
      </c>
      <c r="E54" s="212">
        <v>1156.5665470698787</v>
      </c>
      <c r="F54" s="212">
        <v>184.9746697309899</v>
      </c>
      <c r="G54" s="212">
        <v>592.1622217445699</v>
      </c>
      <c r="H54" s="187">
        <v>257.327816449243</v>
      </c>
    </row>
    <row r="55" spans="1:8" ht="12.75" customHeight="1">
      <c r="A55" s="27" t="s">
        <v>147</v>
      </c>
      <c r="B55" s="28" t="s">
        <v>37</v>
      </c>
      <c r="C55" s="214">
        <v>951.9144443827075</v>
      </c>
      <c r="D55" s="214">
        <v>283.1529479197434</v>
      </c>
      <c r="E55" s="214">
        <v>1015.7828707453948</v>
      </c>
      <c r="F55" s="214">
        <v>107.42818457507319</v>
      </c>
      <c r="G55" s="214">
        <v>659.5816793535954</v>
      </c>
      <c r="H55" s="189">
        <v>191.8132813573795</v>
      </c>
    </row>
    <row r="56" spans="1:8" ht="12.75" customHeight="1">
      <c r="A56" s="25" t="s">
        <v>148</v>
      </c>
      <c r="B56" s="26" t="s">
        <v>38</v>
      </c>
      <c r="C56" s="212">
        <v>1216.238657031903</v>
      </c>
      <c r="D56" s="212">
        <v>257.6774566189844</v>
      </c>
      <c r="E56" s="212">
        <v>1379.4953177997345</v>
      </c>
      <c r="F56" s="212">
        <v>243.95092906650936</v>
      </c>
      <c r="G56" s="212">
        <v>520.7593029543332</v>
      </c>
      <c r="H56" s="187">
        <v>557.6970948237723</v>
      </c>
    </row>
    <row r="57" spans="1:8" ht="12.75" customHeight="1">
      <c r="A57" s="27" t="s">
        <v>149</v>
      </c>
      <c r="B57" s="28" t="s">
        <v>39</v>
      </c>
      <c r="C57" s="214">
        <v>708.2549436642215</v>
      </c>
      <c r="D57" s="214">
        <v>257.5439615663435</v>
      </c>
      <c r="E57" s="214">
        <v>782.2355351591777</v>
      </c>
      <c r="F57" s="214">
        <v>61.821113937115264</v>
      </c>
      <c r="G57" s="214">
        <v>549.0946097042525</v>
      </c>
      <c r="H57" s="189">
        <v>156.16679567989974</v>
      </c>
    </row>
    <row r="58" spans="1:8" ht="12.75" customHeight="1">
      <c r="A58" s="25" t="s">
        <v>150</v>
      </c>
      <c r="B58" s="26" t="s">
        <v>40</v>
      </c>
      <c r="C58" s="212">
        <v>833.0853318353014</v>
      </c>
      <c r="D58" s="212">
        <v>306.05486348798195</v>
      </c>
      <c r="E58" s="212">
        <v>942.6636126892569</v>
      </c>
      <c r="F58" s="212">
        <v>101.64619034657431</v>
      </c>
      <c r="G58" s="212">
        <v>661.4694071384309</v>
      </c>
      <c r="H58" s="187">
        <v>130.8463609986622</v>
      </c>
    </row>
    <row r="59" spans="1:8" ht="12.75" customHeight="1">
      <c r="A59" s="27" t="s">
        <v>151</v>
      </c>
      <c r="B59" s="28" t="s">
        <v>96</v>
      </c>
      <c r="C59" s="214">
        <v>683.4453314044107</v>
      </c>
      <c r="D59" s="214">
        <v>260.0842181404841</v>
      </c>
      <c r="E59" s="214">
        <v>732.498366443635</v>
      </c>
      <c r="F59" s="214">
        <v>69.37476211389254</v>
      </c>
      <c r="G59" s="214">
        <v>265.95794948633824</v>
      </c>
      <c r="H59" s="189">
        <v>140.34622267000785</v>
      </c>
    </row>
    <row r="60" spans="1:8" ht="12.75" customHeight="1">
      <c r="A60" s="25" t="s">
        <v>152</v>
      </c>
      <c r="B60" s="26" t="s">
        <v>41</v>
      </c>
      <c r="C60" s="212">
        <v>881.7259957494952</v>
      </c>
      <c r="D60" s="212">
        <v>280.0892394556816</v>
      </c>
      <c r="E60" s="212">
        <v>988.7167123084894</v>
      </c>
      <c r="F60" s="212">
        <v>219.44931642999885</v>
      </c>
      <c r="G60" s="212">
        <v>265.11136428518563</v>
      </c>
      <c r="H60" s="187">
        <v>261.65276441418104</v>
      </c>
    </row>
    <row r="61" spans="1:8" ht="12.75" customHeight="1">
      <c r="A61" s="27" t="s">
        <v>153</v>
      </c>
      <c r="B61" s="28" t="s">
        <v>42</v>
      </c>
      <c r="C61" s="214">
        <v>819.0951475803989</v>
      </c>
      <c r="D61" s="214">
        <v>260.3320881548595</v>
      </c>
      <c r="E61" s="214">
        <v>895.211808320142</v>
      </c>
      <c r="F61" s="214">
        <v>100.22842783367268</v>
      </c>
      <c r="G61" s="214">
        <v>205.2160347936644</v>
      </c>
      <c r="H61" s="189">
        <v>178.79559980991883</v>
      </c>
    </row>
    <row r="62" spans="1:8" ht="12.75" customHeight="1">
      <c r="A62" s="25" t="s">
        <v>154</v>
      </c>
      <c r="B62" s="26" t="s">
        <v>43</v>
      </c>
      <c r="C62" s="212">
        <v>845.2049535057009</v>
      </c>
      <c r="D62" s="212">
        <v>267.1921550318323</v>
      </c>
      <c r="E62" s="212">
        <v>920.7891255111965</v>
      </c>
      <c r="F62" s="212">
        <v>93.57674335227173</v>
      </c>
      <c r="G62" s="212">
        <v>344.7053996529817</v>
      </c>
      <c r="H62" s="187">
        <v>173.66773331763682</v>
      </c>
    </row>
    <row r="63" spans="1:8" ht="12.75" customHeight="1">
      <c r="A63" s="27" t="s">
        <v>155</v>
      </c>
      <c r="B63" s="28" t="s">
        <v>44</v>
      </c>
      <c r="C63" s="214">
        <v>1008.0849511166203</v>
      </c>
      <c r="D63" s="214">
        <v>283.28804206569765</v>
      </c>
      <c r="E63" s="214">
        <v>1074.4854199572146</v>
      </c>
      <c r="F63" s="214">
        <v>89.72951696423216</v>
      </c>
      <c r="G63" s="214">
        <v>857.5158845992363</v>
      </c>
      <c r="H63" s="189">
        <v>269.830077773557</v>
      </c>
    </row>
    <row r="64" spans="1:8" ht="12.75" customHeight="1">
      <c r="A64" s="25" t="s">
        <v>156</v>
      </c>
      <c r="B64" s="26" t="s">
        <v>45</v>
      </c>
      <c r="C64" s="212">
        <v>712.6137258508678</v>
      </c>
      <c r="D64" s="212">
        <v>262.1182191156359</v>
      </c>
      <c r="E64" s="212">
        <v>824.8838535710191</v>
      </c>
      <c r="F64" s="212">
        <v>114.9788519315307</v>
      </c>
      <c r="G64" s="212">
        <v>285.1573748990315</v>
      </c>
      <c r="H64" s="187">
        <v>191.10417149849246</v>
      </c>
    </row>
    <row r="65" spans="1:8" ht="12.75" customHeight="1">
      <c r="A65" s="27" t="s">
        <v>157</v>
      </c>
      <c r="B65" s="28" t="s">
        <v>46</v>
      </c>
      <c r="C65" s="214">
        <v>718.247098557645</v>
      </c>
      <c r="D65" s="214">
        <v>232.57476352108228</v>
      </c>
      <c r="E65" s="214">
        <v>778.302854244997</v>
      </c>
      <c r="F65" s="214">
        <v>75.87728593162522</v>
      </c>
      <c r="G65" s="214">
        <v>557.6824831715875</v>
      </c>
      <c r="H65" s="189">
        <v>165.03187954221843</v>
      </c>
    </row>
    <row r="66" spans="1:8" ht="12.75" customHeight="1">
      <c r="A66" s="25" t="s">
        <v>158</v>
      </c>
      <c r="B66" s="26" t="s">
        <v>47</v>
      </c>
      <c r="C66" s="212">
        <v>1170.2581123424445</v>
      </c>
      <c r="D66" s="212">
        <v>293.6531254425719</v>
      </c>
      <c r="E66" s="212">
        <v>1207.2975322192324</v>
      </c>
      <c r="F66" s="212">
        <v>155.1385205707407</v>
      </c>
      <c r="G66" s="212">
        <v>847.5543611032432</v>
      </c>
      <c r="H66" s="187">
        <v>285.7594179294718</v>
      </c>
    </row>
    <row r="67" spans="1:8" ht="12.75" customHeight="1">
      <c r="A67" s="27" t="s">
        <v>159</v>
      </c>
      <c r="B67" s="28" t="s">
        <v>48</v>
      </c>
      <c r="C67" s="214">
        <v>996.0919232218107</v>
      </c>
      <c r="D67" s="214">
        <v>255.14805537415646</v>
      </c>
      <c r="E67" s="214">
        <v>1050.7136973978147</v>
      </c>
      <c r="F67" s="214">
        <v>115.58276601323554</v>
      </c>
      <c r="G67" s="214">
        <v>518.3609480215582</v>
      </c>
      <c r="H67" s="189">
        <v>245.21209114118074</v>
      </c>
    </row>
    <row r="68" spans="1:8" ht="12.75" customHeight="1">
      <c r="A68" s="25" t="s">
        <v>160</v>
      </c>
      <c r="B68" s="26" t="s">
        <v>49</v>
      </c>
      <c r="C68" s="212">
        <v>834.2372231444183</v>
      </c>
      <c r="D68" s="212">
        <v>304.6849636832311</v>
      </c>
      <c r="E68" s="212">
        <v>904.5701181823575</v>
      </c>
      <c r="F68" s="212">
        <v>127.36817539564635</v>
      </c>
      <c r="G68" s="212">
        <v>555.8668950161455</v>
      </c>
      <c r="H68" s="187">
        <v>172.40223530651014</v>
      </c>
    </row>
    <row r="69" spans="1:8" ht="12.75" customHeight="1">
      <c r="A69" s="27" t="s">
        <v>161</v>
      </c>
      <c r="B69" s="28" t="s">
        <v>50</v>
      </c>
      <c r="C69" s="214">
        <v>957.5939205092097</v>
      </c>
      <c r="D69" s="214">
        <v>289.5731173452912</v>
      </c>
      <c r="E69" s="214">
        <v>1034.8276223671464</v>
      </c>
      <c r="F69" s="214">
        <v>130.67812521846818</v>
      </c>
      <c r="G69" s="214">
        <v>428.2799222336519</v>
      </c>
      <c r="H69" s="189">
        <v>258.48779740801035</v>
      </c>
    </row>
    <row r="70" spans="1:8" ht="12.75" customHeight="1">
      <c r="A70" s="25" t="s">
        <v>162</v>
      </c>
      <c r="B70" s="26" t="s">
        <v>51</v>
      </c>
      <c r="C70" s="212">
        <v>954.5418057126602</v>
      </c>
      <c r="D70" s="212">
        <v>246.73156172971204</v>
      </c>
      <c r="E70" s="212">
        <v>995.2794304515087</v>
      </c>
      <c r="F70" s="212">
        <v>141.8320176798071</v>
      </c>
      <c r="G70" s="212">
        <v>311.8125029352291</v>
      </c>
      <c r="H70" s="187">
        <v>224.90753458203008</v>
      </c>
    </row>
    <row r="71" spans="1:8" ht="12.75" customHeight="1">
      <c r="A71" s="27" t="s">
        <v>163</v>
      </c>
      <c r="B71" s="28" t="s">
        <v>52</v>
      </c>
      <c r="C71" s="214">
        <v>850.4190123797266</v>
      </c>
      <c r="D71" s="214">
        <v>333.4942084942085</v>
      </c>
      <c r="E71" s="214">
        <v>931.4902463688178</v>
      </c>
      <c r="F71" s="214">
        <v>103.46110651467794</v>
      </c>
      <c r="G71" s="214">
        <v>503.23852423852423</v>
      </c>
      <c r="H71" s="189">
        <v>168.97181467181468</v>
      </c>
    </row>
    <row r="72" spans="1:8" ht="12.75" customHeight="1">
      <c r="A72" s="25" t="s">
        <v>164</v>
      </c>
      <c r="B72" s="26" t="s">
        <v>53</v>
      </c>
      <c r="C72" s="212">
        <v>877.9766932970005</v>
      </c>
      <c r="D72" s="212">
        <v>272.2182050624176</v>
      </c>
      <c r="E72" s="212">
        <v>970.8940271965602</v>
      </c>
      <c r="F72" s="212">
        <v>121.84532435628614</v>
      </c>
      <c r="G72" s="212">
        <v>436.97890069510186</v>
      </c>
      <c r="H72" s="187">
        <v>175.9259378861472</v>
      </c>
    </row>
    <row r="73" spans="1:8" ht="12.75" customHeight="1">
      <c r="A73" s="27" t="s">
        <v>165</v>
      </c>
      <c r="B73" s="28" t="s">
        <v>97</v>
      </c>
      <c r="C73" s="214">
        <v>1199.2235596361186</v>
      </c>
      <c r="D73" s="214">
        <v>363.8405154986523</v>
      </c>
      <c r="E73" s="214">
        <v>1328.7964833221024</v>
      </c>
      <c r="F73" s="214">
        <v>201.76123231132075</v>
      </c>
      <c r="G73" s="214">
        <v>709.1459358153638</v>
      </c>
      <c r="H73" s="189">
        <v>260.03344423854446</v>
      </c>
    </row>
    <row r="74" spans="1:8" ht="12.75" customHeight="1">
      <c r="A74" s="25" t="s">
        <v>166</v>
      </c>
      <c r="B74" s="26" t="s">
        <v>54</v>
      </c>
      <c r="C74" s="212">
        <v>1068.6987851249344</v>
      </c>
      <c r="D74" s="212">
        <v>322.52629844650346</v>
      </c>
      <c r="E74" s="212">
        <v>1167.4126521303672</v>
      </c>
      <c r="F74" s="212">
        <v>165.60163197349993</v>
      </c>
      <c r="G74" s="212">
        <v>297.03093985891496</v>
      </c>
      <c r="H74" s="187">
        <v>156.03814586305123</v>
      </c>
    </row>
    <row r="75" spans="1:8" ht="12.75" customHeight="1">
      <c r="A75" s="27" t="s">
        <v>167</v>
      </c>
      <c r="B75" s="28" t="s">
        <v>55</v>
      </c>
      <c r="C75" s="214">
        <v>765.6162706623112</v>
      </c>
      <c r="D75" s="214">
        <v>273.62132122604197</v>
      </c>
      <c r="E75" s="214">
        <v>847.8295347600513</v>
      </c>
      <c r="F75" s="214">
        <v>72.7051287665846</v>
      </c>
      <c r="G75" s="214">
        <v>603.806218690929</v>
      </c>
      <c r="H75" s="189">
        <v>143.3283608234984</v>
      </c>
    </row>
    <row r="76" spans="1:8" ht="12.75" customHeight="1">
      <c r="A76" s="25" t="s">
        <v>168</v>
      </c>
      <c r="B76" s="26" t="s">
        <v>56</v>
      </c>
      <c r="C76" s="212">
        <v>845.5458334741368</v>
      </c>
      <c r="D76" s="212">
        <v>253.54694733777492</v>
      </c>
      <c r="E76" s="212">
        <v>854.6061536741903</v>
      </c>
      <c r="F76" s="212">
        <v>87.04852130377934</v>
      </c>
      <c r="G76" s="212">
        <v>630.9458054000941</v>
      </c>
      <c r="H76" s="187">
        <v>156.73815496351673</v>
      </c>
    </row>
    <row r="77" spans="1:8" ht="12.75" customHeight="1">
      <c r="A77" s="27" t="s">
        <v>169</v>
      </c>
      <c r="B77" s="28" t="s">
        <v>57</v>
      </c>
      <c r="C77" s="214">
        <v>817.4709420801114</v>
      </c>
      <c r="D77" s="214">
        <v>326.8951385537793</v>
      </c>
      <c r="E77" s="214">
        <v>884.7745948231739</v>
      </c>
      <c r="F77" s="214">
        <v>81.88855673545415</v>
      </c>
      <c r="G77" s="214">
        <v>466.2757347745126</v>
      </c>
      <c r="H77" s="189">
        <v>170.164840510982</v>
      </c>
    </row>
    <row r="78" spans="1:8" ht="12.75" customHeight="1">
      <c r="A78" s="25" t="s">
        <v>170</v>
      </c>
      <c r="B78" s="26" t="s">
        <v>58</v>
      </c>
      <c r="C78" s="212">
        <v>776.825960738713</v>
      </c>
      <c r="D78" s="212">
        <v>268.67979682970355</v>
      </c>
      <c r="E78" s="212">
        <v>907.5524600886649</v>
      </c>
      <c r="F78" s="212">
        <v>148.68441984221195</v>
      </c>
      <c r="G78" s="212">
        <v>534.0768590970389</v>
      </c>
      <c r="H78" s="187">
        <v>224.40921533951888</v>
      </c>
    </row>
    <row r="79" spans="1:8" ht="12.75" customHeight="1">
      <c r="A79" s="27" t="s">
        <v>171</v>
      </c>
      <c r="B79" s="28" t="s">
        <v>59</v>
      </c>
      <c r="C79" s="214">
        <v>823.2833684027476</v>
      </c>
      <c r="D79" s="214">
        <v>286.7576732458047</v>
      </c>
      <c r="E79" s="214">
        <v>887.2182436309886</v>
      </c>
      <c r="F79" s="214">
        <v>95.1431701591166</v>
      </c>
      <c r="G79" s="214">
        <v>570.4417668028867</v>
      </c>
      <c r="H79" s="189">
        <v>187.80834536127293</v>
      </c>
    </row>
    <row r="80" spans="1:8" ht="12.75" customHeight="1">
      <c r="A80" s="25" t="s">
        <v>172</v>
      </c>
      <c r="B80" s="26" t="s">
        <v>60</v>
      </c>
      <c r="C80" s="212">
        <v>853.6948082979221</v>
      </c>
      <c r="D80" s="212">
        <v>265.2612181470633</v>
      </c>
      <c r="E80" s="212">
        <v>936.3223850681409</v>
      </c>
      <c r="F80" s="212">
        <v>123.07051996094448</v>
      </c>
      <c r="G80" s="212">
        <v>388.5921087916168</v>
      </c>
      <c r="H80" s="187">
        <v>165.76036552663064</v>
      </c>
    </row>
    <row r="81" spans="1:8" ht="12.75" customHeight="1">
      <c r="A81" s="27" t="s">
        <v>173</v>
      </c>
      <c r="B81" s="28" t="s">
        <v>61</v>
      </c>
      <c r="C81" s="214">
        <v>959.2603470647722</v>
      </c>
      <c r="D81" s="214">
        <v>336.74379961119143</v>
      </c>
      <c r="E81" s="214">
        <v>1084.9990187431601</v>
      </c>
      <c r="F81" s="214">
        <v>152.16322341717498</v>
      </c>
      <c r="G81" s="214">
        <v>666.8768141707341</v>
      </c>
      <c r="H81" s="189">
        <v>172.97112796050962</v>
      </c>
    </row>
    <row r="82" spans="1:8" ht="12.75" customHeight="1">
      <c r="A82" s="25" t="s">
        <v>174</v>
      </c>
      <c r="B82" s="26" t="s">
        <v>62</v>
      </c>
      <c r="C82" s="212">
        <v>791.1191809981179</v>
      </c>
      <c r="D82" s="212">
        <v>289.42566032837954</v>
      </c>
      <c r="E82" s="212">
        <v>878.0647634499319</v>
      </c>
      <c r="F82" s="212">
        <v>155.43458108897397</v>
      </c>
      <c r="G82" s="212">
        <v>371.6041066908949</v>
      </c>
      <c r="H82" s="187">
        <v>108.8158063469401</v>
      </c>
    </row>
    <row r="83" spans="1:8" ht="12.75" customHeight="1">
      <c r="A83" s="27" t="s">
        <v>175</v>
      </c>
      <c r="B83" s="28" t="s">
        <v>63</v>
      </c>
      <c r="C83" s="214">
        <v>911.0303936910958</v>
      </c>
      <c r="D83" s="214">
        <v>507.0786314003376</v>
      </c>
      <c r="E83" s="214">
        <v>930.108323076382</v>
      </c>
      <c r="F83" s="214">
        <v>16.751006206920806</v>
      </c>
      <c r="G83" s="214">
        <v>0</v>
      </c>
      <c r="H83" s="189">
        <v>0</v>
      </c>
    </row>
    <row r="84" spans="1:8" ht="12.75" customHeight="1">
      <c r="A84" s="25" t="s">
        <v>176</v>
      </c>
      <c r="B84" s="26" t="s">
        <v>64</v>
      </c>
      <c r="C84" s="212">
        <v>972.1930585445467</v>
      </c>
      <c r="D84" s="212">
        <v>414.8850191243222</v>
      </c>
      <c r="E84" s="212">
        <v>1075.2960620498893</v>
      </c>
      <c r="F84" s="212">
        <v>95.90546069098166</v>
      </c>
      <c r="G84" s="212">
        <v>975.6477484517287</v>
      </c>
      <c r="H84" s="187">
        <v>168.1177892220896</v>
      </c>
    </row>
    <row r="85" spans="1:8" ht="12.75" customHeight="1">
      <c r="A85" s="27" t="s">
        <v>177</v>
      </c>
      <c r="B85" s="28" t="s">
        <v>65</v>
      </c>
      <c r="C85" s="214">
        <v>757.811318772313</v>
      </c>
      <c r="D85" s="214">
        <v>308.359042519972</v>
      </c>
      <c r="E85" s="214">
        <v>814.1839296827185</v>
      </c>
      <c r="F85" s="214">
        <v>85.92688998266755</v>
      </c>
      <c r="G85" s="214">
        <v>651.3971849281904</v>
      </c>
      <c r="H85" s="189">
        <v>112.66987085525605</v>
      </c>
    </row>
    <row r="86" spans="1:8" ht="12.75" customHeight="1">
      <c r="A86" s="25" t="s">
        <v>178</v>
      </c>
      <c r="B86" s="26" t="s">
        <v>66</v>
      </c>
      <c r="C86" s="212">
        <v>642.3962808790499</v>
      </c>
      <c r="D86" s="212">
        <v>267.84221179380035</v>
      </c>
      <c r="E86" s="212">
        <v>695.0043735996397</v>
      </c>
      <c r="F86" s="212">
        <v>113.08849895257042</v>
      </c>
      <c r="G86" s="212">
        <v>125.77579663975986</v>
      </c>
      <c r="H86" s="187">
        <v>89.59193406363126</v>
      </c>
    </row>
    <row r="87" spans="1:8" ht="12.75" customHeight="1">
      <c r="A87" s="27" t="s">
        <v>179</v>
      </c>
      <c r="B87" s="28" t="s">
        <v>67</v>
      </c>
      <c r="C87" s="214">
        <v>807.6552972062715</v>
      </c>
      <c r="D87" s="214">
        <v>252.65409436547534</v>
      </c>
      <c r="E87" s="214">
        <v>853.2848013220789</v>
      </c>
      <c r="F87" s="214">
        <v>102.33847940004392</v>
      </c>
      <c r="G87" s="214">
        <v>511.24667649858276</v>
      </c>
      <c r="H87" s="189">
        <v>196.07743941343207</v>
      </c>
    </row>
    <row r="88" spans="1:8" ht="12.75" customHeight="1">
      <c r="A88" s="25" t="s">
        <v>180</v>
      </c>
      <c r="B88" s="26" t="s">
        <v>68</v>
      </c>
      <c r="C88" s="212">
        <v>982.2511356395552</v>
      </c>
      <c r="D88" s="212">
        <v>314.4092618856755</v>
      </c>
      <c r="E88" s="212">
        <v>1061.9859646598563</v>
      </c>
      <c r="F88" s="212">
        <v>101.85624824429782</v>
      </c>
      <c r="G88" s="212">
        <v>445.07024350304556</v>
      </c>
      <c r="H88" s="187">
        <v>195.22856501750564</v>
      </c>
    </row>
    <row r="89" spans="1:8" ht="12.75" customHeight="1">
      <c r="A89" s="27" t="s">
        <v>181</v>
      </c>
      <c r="B89" s="28" t="s">
        <v>69</v>
      </c>
      <c r="C89" s="214">
        <v>972.0993631619612</v>
      </c>
      <c r="D89" s="214">
        <v>321.5133797592798</v>
      </c>
      <c r="E89" s="214">
        <v>1061.6312910537217</v>
      </c>
      <c r="F89" s="214">
        <v>111.71132319081269</v>
      </c>
      <c r="G89" s="214">
        <v>744.0480824270178</v>
      </c>
      <c r="H89" s="189">
        <v>196.46051783839562</v>
      </c>
    </row>
    <row r="90" spans="1:8" ht="12.75" customHeight="1">
      <c r="A90" s="25" t="s">
        <v>182</v>
      </c>
      <c r="B90" s="26" t="s">
        <v>70</v>
      </c>
      <c r="C90" s="212">
        <v>1029.5673751802487</v>
      </c>
      <c r="D90" s="212">
        <v>361.29412608248816</v>
      </c>
      <c r="E90" s="212">
        <v>1171.1215334485862</v>
      </c>
      <c r="F90" s="212">
        <v>85.77359963671418</v>
      </c>
      <c r="G90" s="212">
        <v>842.5382923972882</v>
      </c>
      <c r="H90" s="187">
        <v>195.1775161128417</v>
      </c>
    </row>
    <row r="91" spans="1:8" s="3" customFormat="1" ht="12.75" customHeight="1">
      <c r="A91" s="27" t="s">
        <v>183</v>
      </c>
      <c r="B91" s="28" t="s">
        <v>71</v>
      </c>
      <c r="C91" s="214">
        <v>931.0917382843777</v>
      </c>
      <c r="D91" s="214">
        <v>270.147892716588</v>
      </c>
      <c r="E91" s="214">
        <v>1027.4837585104162</v>
      </c>
      <c r="F91" s="214">
        <v>88.89226722828539</v>
      </c>
      <c r="G91" s="214">
        <v>742.0358080467412</v>
      </c>
      <c r="H91" s="189">
        <v>140.0502894633403</v>
      </c>
    </row>
    <row r="92" spans="1:8" ht="12.75" customHeight="1">
      <c r="A92" s="25" t="s">
        <v>184</v>
      </c>
      <c r="B92" s="26" t="s">
        <v>72</v>
      </c>
      <c r="C92" s="212">
        <v>958.8602282141713</v>
      </c>
      <c r="D92" s="212">
        <v>269.1295331039382</v>
      </c>
      <c r="E92" s="212">
        <v>1032.1537054831165</v>
      </c>
      <c r="F92" s="212">
        <v>124.15819139285081</v>
      </c>
      <c r="G92" s="212">
        <v>314.2777685327836</v>
      </c>
      <c r="H92" s="187">
        <v>197.61956193042636</v>
      </c>
    </row>
    <row r="93" spans="1:8" ht="12.75" customHeight="1">
      <c r="A93" s="27" t="s">
        <v>185</v>
      </c>
      <c r="B93" s="28" t="s">
        <v>73</v>
      </c>
      <c r="C93" s="214">
        <v>788.9769724498566</v>
      </c>
      <c r="D93" s="214">
        <v>257.1674554852142</v>
      </c>
      <c r="E93" s="214">
        <v>891.306418178737</v>
      </c>
      <c r="F93" s="214">
        <v>93.83907950322589</v>
      </c>
      <c r="G93" s="214">
        <v>727.745273141031</v>
      </c>
      <c r="H93" s="189">
        <v>161.28260685364287</v>
      </c>
    </row>
    <row r="94" spans="1:8" ht="12.75" customHeight="1">
      <c r="A94" s="25" t="s">
        <v>186</v>
      </c>
      <c r="B94" s="26" t="s">
        <v>74</v>
      </c>
      <c r="C94" s="212">
        <v>756.4814413012923</v>
      </c>
      <c r="D94" s="212">
        <v>238.96598936513786</v>
      </c>
      <c r="E94" s="212">
        <v>830.648121614061</v>
      </c>
      <c r="F94" s="212">
        <v>76.02966662572837</v>
      </c>
      <c r="G94" s="212">
        <v>401.47440901006627</v>
      </c>
      <c r="H94" s="187">
        <v>170.2248149816005</v>
      </c>
    </row>
    <row r="95" spans="1:8" ht="12.75">
      <c r="A95" s="27" t="s">
        <v>187</v>
      </c>
      <c r="B95" s="28" t="s">
        <v>98</v>
      </c>
      <c r="C95" s="214">
        <v>887.2676543980037</v>
      </c>
      <c r="D95" s="214">
        <v>258.8625675816178</v>
      </c>
      <c r="E95" s="214">
        <v>983.4886021002287</v>
      </c>
      <c r="F95" s="214">
        <v>108.55115408608859</v>
      </c>
      <c r="G95" s="214">
        <v>120.2129054897068</v>
      </c>
      <c r="H95" s="189">
        <v>221.96717352880017</v>
      </c>
    </row>
    <row r="96" spans="1:8" ht="12.75">
      <c r="A96" s="25" t="s">
        <v>188</v>
      </c>
      <c r="B96" s="26" t="s">
        <v>75</v>
      </c>
      <c r="C96" s="212">
        <v>886.8167448500918</v>
      </c>
      <c r="D96" s="212">
        <v>282.225168264328</v>
      </c>
      <c r="E96" s="212">
        <v>1021.0585355904548</v>
      </c>
      <c r="F96" s="212">
        <v>126.42259840913727</v>
      </c>
      <c r="G96" s="212">
        <v>463.43189373852744</v>
      </c>
      <c r="H96" s="187">
        <v>205.85922394452376</v>
      </c>
    </row>
    <row r="97" spans="1:8" ht="12.75">
      <c r="A97" s="27" t="s">
        <v>189</v>
      </c>
      <c r="B97" s="28" t="s">
        <v>76</v>
      </c>
      <c r="C97" s="214">
        <v>974.0946037390745</v>
      </c>
      <c r="D97" s="214">
        <v>278.0203602037436</v>
      </c>
      <c r="E97" s="214">
        <v>1027.366364750884</v>
      </c>
      <c r="F97" s="214">
        <v>66.10749202268474</v>
      </c>
      <c r="G97" s="214">
        <v>703.1259892012492</v>
      </c>
      <c r="H97" s="189">
        <v>229.2169461676326</v>
      </c>
    </row>
    <row r="98" spans="1:8" ht="12.75">
      <c r="A98" s="25" t="s">
        <v>190</v>
      </c>
      <c r="B98" s="26" t="s">
        <v>77</v>
      </c>
      <c r="C98" s="212">
        <v>932.2492666825467</v>
      </c>
      <c r="D98" s="212">
        <v>293.1844965460918</v>
      </c>
      <c r="E98" s="212">
        <v>1010.5083472283662</v>
      </c>
      <c r="F98" s="212">
        <v>102.71532990778235</v>
      </c>
      <c r="G98" s="212">
        <v>725.9223466158505</v>
      </c>
      <c r="H98" s="187">
        <v>178.01849116956478</v>
      </c>
    </row>
    <row r="99" spans="1:8" ht="12.75">
      <c r="A99" s="27" t="s">
        <v>191</v>
      </c>
      <c r="B99" s="28" t="s">
        <v>78</v>
      </c>
      <c r="C99" s="214">
        <v>830.6469041903512</v>
      </c>
      <c r="D99" s="214">
        <v>325.3258574423918</v>
      </c>
      <c r="E99" s="214">
        <v>902.9830187147746</v>
      </c>
      <c r="F99" s="214">
        <v>108.25542569341587</v>
      </c>
      <c r="G99" s="214">
        <v>696.0414068508596</v>
      </c>
      <c r="H99" s="189">
        <v>127.2364449080656</v>
      </c>
    </row>
    <row r="100" spans="1:8" ht="12.75">
      <c r="A100" s="25" t="s">
        <v>192</v>
      </c>
      <c r="B100" s="26" t="s">
        <v>99</v>
      </c>
      <c r="C100" s="212">
        <v>894.5143736473552</v>
      </c>
      <c r="D100" s="212">
        <v>604.3504555882662</v>
      </c>
      <c r="E100" s="212">
        <v>990.0168034097895</v>
      </c>
      <c r="F100" s="212">
        <v>190.34999700106462</v>
      </c>
      <c r="G100" s="212">
        <v>137.7842340968956</v>
      </c>
      <c r="H100" s="187">
        <v>152.15122568988008</v>
      </c>
    </row>
    <row r="101" spans="1:8" ht="12.75">
      <c r="A101" s="27" t="s">
        <v>193</v>
      </c>
      <c r="B101" s="28" t="s">
        <v>79</v>
      </c>
      <c r="C101" s="214">
        <v>1165.018956922038</v>
      </c>
      <c r="D101" s="214">
        <v>358.93160638621276</v>
      </c>
      <c r="E101" s="214">
        <v>1193.2975678021417</v>
      </c>
      <c r="F101" s="214">
        <v>171.52137174844324</v>
      </c>
      <c r="G101" s="214">
        <v>729.9518259795263</v>
      </c>
      <c r="H101" s="189">
        <v>181.4764788583585</v>
      </c>
    </row>
    <row r="102" spans="1:8" ht="12.75">
      <c r="A102" s="25" t="s">
        <v>194</v>
      </c>
      <c r="B102" s="26" t="s">
        <v>80</v>
      </c>
      <c r="C102" s="212">
        <v>953.2170237945866</v>
      </c>
      <c r="D102" s="212">
        <v>342.3639267267205</v>
      </c>
      <c r="E102" s="212">
        <v>1008.1375013642407</v>
      </c>
      <c r="F102" s="212">
        <v>153.86476160495596</v>
      </c>
      <c r="G102" s="212">
        <v>475.89110128940246</v>
      </c>
      <c r="H102" s="187">
        <v>167.36838807248927</v>
      </c>
    </row>
    <row r="103" spans="1:8" ht="12.75">
      <c r="A103" s="27" t="s">
        <v>195</v>
      </c>
      <c r="B103" s="28" t="s">
        <v>81</v>
      </c>
      <c r="C103" s="214">
        <v>763.0510104705395</v>
      </c>
      <c r="D103" s="214">
        <v>273.7075139651739</v>
      </c>
      <c r="E103" s="214">
        <v>813.3810872121771</v>
      </c>
      <c r="F103" s="214">
        <v>78.85043983615978</v>
      </c>
      <c r="G103" s="214">
        <v>817.623510771225</v>
      </c>
      <c r="H103" s="189">
        <v>131.95234718491494</v>
      </c>
    </row>
    <row r="104" spans="1:8" ht="12.75">
      <c r="A104" s="25" t="s">
        <v>196</v>
      </c>
      <c r="B104" s="26" t="s">
        <v>82</v>
      </c>
      <c r="C104" s="212">
        <v>1476.7223911136384</v>
      </c>
      <c r="D104" s="212">
        <v>250.4882541487751</v>
      </c>
      <c r="E104" s="212">
        <v>1540.5131139932007</v>
      </c>
      <c r="F104" s="212">
        <v>128.1798511325445</v>
      </c>
      <c r="G104" s="212">
        <v>238.59439329100113</v>
      </c>
      <c r="H104" s="187">
        <v>329.85349945444426</v>
      </c>
    </row>
    <row r="105" spans="1:8" ht="12.75">
      <c r="A105" s="27" t="s">
        <v>197</v>
      </c>
      <c r="B105" s="28" t="s">
        <v>83</v>
      </c>
      <c r="C105" s="214">
        <v>1439.9384251273616</v>
      </c>
      <c r="D105" s="214">
        <v>222.41958161177746</v>
      </c>
      <c r="E105" s="214">
        <v>1553.5190766777648</v>
      </c>
      <c r="F105" s="214">
        <v>144.86349983954432</v>
      </c>
      <c r="G105" s="214">
        <v>743.2972316378515</v>
      </c>
      <c r="H105" s="189">
        <v>412.2737449356172</v>
      </c>
    </row>
    <row r="106" spans="1:8" ht="12.75">
      <c r="A106" s="25" t="s">
        <v>198</v>
      </c>
      <c r="B106" s="26" t="s">
        <v>84</v>
      </c>
      <c r="C106" s="212">
        <v>1439.673507081539</v>
      </c>
      <c r="D106" s="212">
        <v>192.80644071895233</v>
      </c>
      <c r="E106" s="212">
        <v>1371.1527961342344</v>
      </c>
      <c r="F106" s="212">
        <v>207.7812206846808</v>
      </c>
      <c r="G106" s="212">
        <v>205.56280409757807</v>
      </c>
      <c r="H106" s="187">
        <v>223.2243077936535</v>
      </c>
    </row>
    <row r="107" spans="1:8" ht="12.75">
      <c r="A107" s="27" t="s">
        <v>199</v>
      </c>
      <c r="B107" s="28" t="s">
        <v>100</v>
      </c>
      <c r="C107" s="214">
        <v>1591.7979219619467</v>
      </c>
      <c r="D107" s="214">
        <v>155.0350577889417</v>
      </c>
      <c r="E107" s="214">
        <v>1644.6156178778606</v>
      </c>
      <c r="F107" s="214">
        <v>66.36326626608582</v>
      </c>
      <c r="G107" s="214">
        <v>559.1043878049276</v>
      </c>
      <c r="H107" s="189">
        <v>445.01025170215024</v>
      </c>
    </row>
    <row r="108" spans="1:8" ht="13.5" thickBot="1">
      <c r="A108" s="235" t="s">
        <v>347</v>
      </c>
      <c r="B108" s="218" t="s">
        <v>346</v>
      </c>
      <c r="C108" s="226">
        <v>1095.505055483645</v>
      </c>
      <c r="D108" s="226">
        <v>25.011280983550677</v>
      </c>
      <c r="E108" s="226">
        <v>1081.5116932530598</v>
      </c>
      <c r="F108" s="226">
        <v>135.63973633176872</v>
      </c>
      <c r="G108" s="226">
        <v>542.117457656006</v>
      </c>
      <c r="H108" s="227">
        <v>133.8305226840357</v>
      </c>
    </row>
    <row r="109" spans="1:8" ht="12.75">
      <c r="A109" s="395" t="s">
        <v>201</v>
      </c>
      <c r="B109" s="396"/>
      <c r="C109" s="215">
        <v>886.2677033324298</v>
      </c>
      <c r="D109" s="215">
        <v>304.86861998789885</v>
      </c>
      <c r="E109" s="215">
        <v>965.9070556784422</v>
      </c>
      <c r="F109" s="215">
        <v>111.70686938189692</v>
      </c>
      <c r="G109" s="215">
        <v>500.16250782716185</v>
      </c>
      <c r="H109" s="190">
        <v>177.377089476719</v>
      </c>
    </row>
    <row r="110" spans="1:8" ht="12.75">
      <c r="A110" s="393" t="s">
        <v>229</v>
      </c>
      <c r="B110" s="394"/>
      <c r="C110" s="216">
        <v>1472.0060448623422</v>
      </c>
      <c r="D110" s="216">
        <v>177.35855573207255</v>
      </c>
      <c r="E110" s="216">
        <v>1517.7663297747001</v>
      </c>
      <c r="F110" s="216">
        <v>116.58214675276302</v>
      </c>
      <c r="G110" s="216">
        <v>489.31173132762734</v>
      </c>
      <c r="H110" s="191">
        <v>358.9290750087414</v>
      </c>
    </row>
    <row r="111" spans="1:8" ht="13.5" thickBot="1">
      <c r="A111" s="391" t="s">
        <v>291</v>
      </c>
      <c r="B111" s="392"/>
      <c r="C111" s="217">
        <v>905.6173767492169</v>
      </c>
      <c r="D111" s="217">
        <v>307.74426069161046</v>
      </c>
      <c r="E111" s="217">
        <v>982.1187597819078</v>
      </c>
      <c r="F111" s="217">
        <v>108.61890577465357</v>
      </c>
      <c r="G111" s="217">
        <v>482.7431863738064</v>
      </c>
      <c r="H111" s="192">
        <v>177.05654725648216</v>
      </c>
    </row>
    <row r="112" spans="1:8" ht="12.75">
      <c r="A112" s="300" t="str">
        <f>"Source : DGCL - DESL, Insee - Population totale en vigueur en  "&amp;Index!E2&amp;" (année de référence "&amp;Index!E2-3&amp;")"</f>
        <v>Source : DGCL - DESL, Insee - Population totale en vigueur en  2014 (année de référence 2011)</v>
      </c>
      <c r="C112" s="4"/>
      <c r="D112" s="4"/>
      <c r="E112" s="4"/>
      <c r="F112" s="4"/>
      <c r="G112" s="4"/>
      <c r="H112" s="4"/>
    </row>
    <row r="113" spans="1:8" ht="12.75">
      <c r="A113" s="195"/>
      <c r="C113" s="297"/>
      <c r="D113" s="297"/>
      <c r="E113" s="297"/>
      <c r="F113" s="297"/>
      <c r="G113" s="297"/>
      <c r="H113" s="297"/>
    </row>
    <row r="115" ht="12.75">
      <c r="C115" s="290"/>
    </row>
    <row r="116" spans="3:4" ht="12.75">
      <c r="C116" s="290"/>
      <c r="D116" s="296"/>
    </row>
    <row r="117" ht="12.75">
      <c r="C117" s="290"/>
    </row>
  </sheetData>
  <sheetProtection/>
  <mergeCells count="7">
    <mergeCell ref="A111:B111"/>
    <mergeCell ref="A110:B110"/>
    <mergeCell ref="A109:B109"/>
    <mergeCell ref="C1:H1"/>
    <mergeCell ref="A1:B1"/>
    <mergeCell ref="A5:B7"/>
    <mergeCell ref="A3:H3"/>
  </mergeCells>
  <hyperlinks>
    <hyperlink ref="H2" location="Index!A1" display="Index"/>
  </hyperlinks>
  <printOptions/>
  <pageMargins left="0.5118110236220472" right="0.2362204724409449" top="1.16" bottom="0.5511811023622047" header="0.29" footer="0.31496062992125984"/>
  <pageSetup firstPageNumber="3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9" max="10" man="1"/>
  </rowBreaks>
</worksheet>
</file>

<file path=xl/worksheets/sheet19.xml><?xml version="1.0" encoding="utf-8"?>
<worksheet xmlns="http://schemas.openxmlformats.org/spreadsheetml/2006/main" xmlns:r="http://schemas.openxmlformats.org/officeDocument/2006/relationships">
  <dimension ref="A1:F116"/>
  <sheetViews>
    <sheetView view="pageLayout" zoomScaleSheetLayoutView="100" workbookViewId="0" topLeftCell="A1">
      <selection activeCell="E2" sqref="E2"/>
    </sheetView>
  </sheetViews>
  <sheetFormatPr defaultColWidth="11.421875" defaultRowHeight="12.75"/>
  <cols>
    <col min="1" max="1" width="3.57421875" style="2" bestFit="1" customWidth="1"/>
    <col min="2" max="2" width="17.8515625" style="2" bestFit="1" customWidth="1"/>
    <col min="3" max="6" width="22.7109375" style="2" customWidth="1"/>
    <col min="7" max="16384" width="11.421875" style="2" customWidth="1"/>
  </cols>
  <sheetData>
    <row r="1" spans="1:6" ht="16.5" customHeight="1">
      <c r="A1" s="398" t="s">
        <v>375</v>
      </c>
      <c r="B1" s="398"/>
      <c r="C1" s="287" t="str">
        <f>CONCATENATE("Budgets primitifs des départements ",Index!E2)</f>
        <v>Budgets primitifs des départements 2014</v>
      </c>
      <c r="D1" s="287"/>
      <c r="E1" s="287"/>
      <c r="F1" s="287"/>
    </row>
    <row r="2" spans="1:6" s="11" customFormat="1" ht="15" customHeight="1" thickBot="1">
      <c r="A2" s="12"/>
      <c r="B2" s="12"/>
      <c r="C2" s="10"/>
      <c r="D2" s="10"/>
      <c r="E2" s="10"/>
      <c r="F2" s="132" t="s">
        <v>294</v>
      </c>
    </row>
    <row r="3" spans="1:6" ht="22.5" customHeight="1" thickBot="1">
      <c r="A3" s="444" t="s">
        <v>283</v>
      </c>
      <c r="B3" s="445"/>
      <c r="C3" s="445"/>
      <c r="D3" s="445"/>
      <c r="E3" s="445"/>
      <c r="F3" s="446"/>
    </row>
    <row r="4" spans="1:6" ht="9" customHeight="1" thickBot="1">
      <c r="A4" s="13"/>
      <c r="B4" s="14"/>
      <c r="C4" s="14"/>
      <c r="D4" s="14"/>
      <c r="E4" s="14"/>
      <c r="F4" s="14"/>
    </row>
    <row r="5" spans="1:6" ht="30" customHeight="1">
      <c r="A5" s="399" t="s">
        <v>228</v>
      </c>
      <c r="B5" s="400"/>
      <c r="C5" s="71" t="s">
        <v>284</v>
      </c>
      <c r="D5" s="71" t="s">
        <v>285</v>
      </c>
      <c r="E5" s="71" t="s">
        <v>101</v>
      </c>
      <c r="F5" s="74" t="s">
        <v>286</v>
      </c>
    </row>
    <row r="6" spans="1:6" ht="30" customHeight="1">
      <c r="A6" s="442"/>
      <c r="B6" s="443"/>
      <c r="C6" s="163" t="s">
        <v>287</v>
      </c>
      <c r="D6" s="163" t="s">
        <v>288</v>
      </c>
      <c r="E6" s="163" t="s">
        <v>290</v>
      </c>
      <c r="F6" s="164" t="s">
        <v>289</v>
      </c>
    </row>
    <row r="7" spans="1:6" ht="12.75">
      <c r="A7" s="401"/>
      <c r="B7" s="402"/>
      <c r="C7" s="73" t="s">
        <v>335</v>
      </c>
      <c r="D7" s="73" t="s">
        <v>335</v>
      </c>
      <c r="E7" s="73" t="s">
        <v>335</v>
      </c>
      <c r="F7" s="75" t="s">
        <v>335</v>
      </c>
    </row>
    <row r="8" spans="1:6" ht="12.75" customHeight="1">
      <c r="A8" s="25" t="s">
        <v>102</v>
      </c>
      <c r="B8" s="26" t="s">
        <v>1</v>
      </c>
      <c r="C8" s="98">
        <v>20.34010126225152</v>
      </c>
      <c r="D8" s="113">
        <v>95.58091409094041</v>
      </c>
      <c r="E8" s="107">
        <v>12.784045890050159</v>
      </c>
      <c r="F8" s="99">
        <v>81.87801886554048</v>
      </c>
    </row>
    <row r="9" spans="1:6" ht="12.75" customHeight="1">
      <c r="A9" s="27" t="s">
        <v>103</v>
      </c>
      <c r="B9" s="28" t="s">
        <v>2</v>
      </c>
      <c r="C9" s="100">
        <v>19.744627627431534</v>
      </c>
      <c r="D9" s="114">
        <v>99.4444224282494</v>
      </c>
      <c r="E9" s="108">
        <v>9.815225980893246</v>
      </c>
      <c r="F9" s="101">
        <v>71.345501887393</v>
      </c>
    </row>
    <row r="10" spans="1:6" ht="12.75" customHeight="1">
      <c r="A10" s="25" t="s">
        <v>104</v>
      </c>
      <c r="B10" s="26" t="s">
        <v>3</v>
      </c>
      <c r="C10" s="98">
        <v>22.321886752340784</v>
      </c>
      <c r="D10" s="113">
        <v>98.3212660671788</v>
      </c>
      <c r="E10" s="107">
        <v>14.119795409259266</v>
      </c>
      <c r="F10" s="99">
        <v>59.86173432415794</v>
      </c>
    </row>
    <row r="11" spans="1:6" ht="12.75" customHeight="1">
      <c r="A11" s="27" t="s">
        <v>105</v>
      </c>
      <c r="B11" s="28" t="s">
        <v>85</v>
      </c>
      <c r="C11" s="102">
        <v>27.74157696303056</v>
      </c>
      <c r="D11" s="115">
        <v>98.87612389849482</v>
      </c>
      <c r="E11" s="109">
        <v>17.865538050005288</v>
      </c>
      <c r="F11" s="103">
        <v>57.956495377877346</v>
      </c>
    </row>
    <row r="12" spans="1:6" ht="12.75" customHeight="1">
      <c r="A12" s="25" t="s">
        <v>106</v>
      </c>
      <c r="B12" s="26" t="s">
        <v>4</v>
      </c>
      <c r="C12" s="98">
        <v>23.07740802152559</v>
      </c>
      <c r="D12" s="113">
        <v>96.44259454207203</v>
      </c>
      <c r="E12" s="107">
        <v>14.347764043342446</v>
      </c>
      <c r="F12" s="99">
        <v>100.70748738155429</v>
      </c>
    </row>
    <row r="13" spans="1:6" ht="12.75" customHeight="1">
      <c r="A13" s="27" t="s">
        <v>107</v>
      </c>
      <c r="B13" s="28" t="s">
        <v>5</v>
      </c>
      <c r="C13" s="102">
        <v>18.901194779861548</v>
      </c>
      <c r="D13" s="115">
        <v>92.13232169432415</v>
      </c>
      <c r="E13" s="109">
        <v>8.245376501202813</v>
      </c>
      <c r="F13" s="103">
        <v>73.87072065445658</v>
      </c>
    </row>
    <row r="14" spans="1:6" ht="12.75" customHeight="1">
      <c r="A14" s="25" t="s">
        <v>108</v>
      </c>
      <c r="B14" s="26" t="s">
        <v>6</v>
      </c>
      <c r="C14" s="98">
        <v>22.977306221034656</v>
      </c>
      <c r="D14" s="113">
        <v>95.51842957510526</v>
      </c>
      <c r="E14" s="107">
        <v>11.593379831143642</v>
      </c>
      <c r="F14" s="99">
        <v>67.03214153363545</v>
      </c>
    </row>
    <row r="15" spans="1:6" ht="12.75" customHeight="1">
      <c r="A15" s="27" t="s">
        <v>109</v>
      </c>
      <c r="B15" s="28" t="s">
        <v>86</v>
      </c>
      <c r="C15" s="102">
        <v>22.625981879098013</v>
      </c>
      <c r="D15" s="115">
        <v>95.40993427879627</v>
      </c>
      <c r="E15" s="109">
        <v>11.059607176695293</v>
      </c>
      <c r="F15" s="103">
        <v>54.5782277833757</v>
      </c>
    </row>
    <row r="16" spans="1:6" ht="12.75" customHeight="1">
      <c r="A16" s="25" t="s">
        <v>110</v>
      </c>
      <c r="B16" s="26" t="s">
        <v>7</v>
      </c>
      <c r="C16" s="98">
        <v>25.674995084412032</v>
      </c>
      <c r="D16" s="113">
        <v>95.8777969318914</v>
      </c>
      <c r="E16" s="107">
        <v>16.555273227561464</v>
      </c>
      <c r="F16" s="99">
        <v>5.173465132036026</v>
      </c>
    </row>
    <row r="17" spans="1:6" ht="12.75" customHeight="1">
      <c r="A17" s="27" t="s">
        <v>111</v>
      </c>
      <c r="B17" s="28" t="s">
        <v>87</v>
      </c>
      <c r="C17" s="102">
        <v>20.362545293829058</v>
      </c>
      <c r="D17" s="115">
        <v>91.10862377603289</v>
      </c>
      <c r="E17" s="109">
        <v>17.7499705452215</v>
      </c>
      <c r="F17" s="103">
        <v>20.633560235993343</v>
      </c>
    </row>
    <row r="18" spans="1:6" ht="12.75" customHeight="1">
      <c r="A18" s="25" t="s">
        <v>112</v>
      </c>
      <c r="B18" s="26" t="s">
        <v>8</v>
      </c>
      <c r="C18" s="98">
        <v>20.676831738688705</v>
      </c>
      <c r="D18" s="113">
        <v>102.84198752497669</v>
      </c>
      <c r="E18" s="107">
        <v>10.248610297501157</v>
      </c>
      <c r="F18" s="99">
        <v>31.950363445380415</v>
      </c>
    </row>
    <row r="19" spans="1:6" ht="12.75" customHeight="1">
      <c r="A19" s="27" t="s">
        <v>113</v>
      </c>
      <c r="B19" s="28" t="s">
        <v>9</v>
      </c>
      <c r="C19" s="102">
        <v>22.883063113937734</v>
      </c>
      <c r="D19" s="115">
        <v>93.86681406041775</v>
      </c>
      <c r="E19" s="109">
        <v>11.502554626430735</v>
      </c>
      <c r="F19" s="103">
        <v>59.239273902007994</v>
      </c>
    </row>
    <row r="20" spans="1:6" ht="12.75" customHeight="1">
      <c r="A20" s="25" t="s">
        <v>114</v>
      </c>
      <c r="B20" s="26" t="s">
        <v>10</v>
      </c>
      <c r="C20" s="98">
        <v>17.487051681429012</v>
      </c>
      <c r="D20" s="113">
        <v>91.9126205635781</v>
      </c>
      <c r="E20" s="107">
        <v>11.13160810561454</v>
      </c>
      <c r="F20" s="99">
        <v>14.082392930724385</v>
      </c>
    </row>
    <row r="21" spans="1:6" ht="12.75" customHeight="1">
      <c r="A21" s="27" t="s">
        <v>115</v>
      </c>
      <c r="B21" s="28" t="s">
        <v>11</v>
      </c>
      <c r="C21" s="102">
        <v>19.647952290909522</v>
      </c>
      <c r="D21" s="115">
        <v>98.81000136552997</v>
      </c>
      <c r="E21" s="109">
        <v>10.529724962406666</v>
      </c>
      <c r="F21" s="103">
        <v>47.24186667193252</v>
      </c>
    </row>
    <row r="22" spans="1:6" ht="12.75" customHeight="1">
      <c r="A22" s="25" t="s">
        <v>116</v>
      </c>
      <c r="B22" s="26" t="s">
        <v>12</v>
      </c>
      <c r="C22" s="98">
        <v>25.507086268917345</v>
      </c>
      <c r="D22" s="113">
        <v>95.95068380881956</v>
      </c>
      <c r="E22" s="107">
        <v>10.30474071739733</v>
      </c>
      <c r="F22" s="99">
        <v>87.7457881755339</v>
      </c>
    </row>
    <row r="23" spans="1:6" ht="12.75" customHeight="1">
      <c r="A23" s="27" t="s">
        <v>117</v>
      </c>
      <c r="B23" s="28" t="s">
        <v>13</v>
      </c>
      <c r="C23" s="102">
        <v>23.894841972261457</v>
      </c>
      <c r="D23" s="115">
        <v>100.50292754143067</v>
      </c>
      <c r="E23" s="109">
        <v>8.736168703523617</v>
      </c>
      <c r="F23" s="103">
        <v>52.43232180546183</v>
      </c>
    </row>
    <row r="24" spans="1:6" ht="12.75" customHeight="1">
      <c r="A24" s="25" t="s">
        <v>118</v>
      </c>
      <c r="B24" s="26" t="s">
        <v>88</v>
      </c>
      <c r="C24" s="98">
        <v>20.95034576563238</v>
      </c>
      <c r="D24" s="113">
        <v>97.18559165891263</v>
      </c>
      <c r="E24" s="107">
        <v>9.442592324424917</v>
      </c>
      <c r="F24" s="99">
        <v>63.427570233114174</v>
      </c>
    </row>
    <row r="25" spans="1:6" ht="12.75" customHeight="1">
      <c r="A25" s="27" t="s">
        <v>119</v>
      </c>
      <c r="B25" s="28" t="s">
        <v>89</v>
      </c>
      <c r="C25" s="102">
        <v>23.955237747226555</v>
      </c>
      <c r="D25" s="115">
        <v>99.76641345393045</v>
      </c>
      <c r="E25" s="109">
        <v>8.4953549574689</v>
      </c>
      <c r="F25" s="103">
        <v>67.35126235334857</v>
      </c>
    </row>
    <row r="26" spans="1:6" ht="12.75" customHeight="1">
      <c r="A26" s="25" t="s">
        <v>120</v>
      </c>
      <c r="B26" s="26" t="s">
        <v>90</v>
      </c>
      <c r="C26" s="98">
        <v>22.64763795986622</v>
      </c>
      <c r="D26" s="113">
        <v>99.03196876340105</v>
      </c>
      <c r="E26" s="107">
        <v>6.537657126543098</v>
      </c>
      <c r="F26" s="99">
        <v>123.93991525931463</v>
      </c>
    </row>
    <row r="27" spans="1:6" ht="12.75" customHeight="1">
      <c r="A27" s="27" t="s">
        <v>225</v>
      </c>
      <c r="B27" s="28" t="s">
        <v>14</v>
      </c>
      <c r="C27" s="102">
        <v>33.926641221379256</v>
      </c>
      <c r="D27" s="115">
        <v>86.06596731589593</v>
      </c>
      <c r="E27" s="109">
        <v>20.316901872665944</v>
      </c>
      <c r="F27" s="103">
        <v>21.13503481340259</v>
      </c>
    </row>
    <row r="28" spans="1:6" ht="12.75" customHeight="1">
      <c r="A28" s="25" t="s">
        <v>226</v>
      </c>
      <c r="B28" s="26" t="s">
        <v>15</v>
      </c>
      <c r="C28" s="98">
        <v>29.085169320031707</v>
      </c>
      <c r="D28" s="113">
        <v>90.18700689665977</v>
      </c>
      <c r="E28" s="107">
        <v>14.469158100336287</v>
      </c>
      <c r="F28" s="99">
        <v>65.0420839627221</v>
      </c>
    </row>
    <row r="29" spans="1:6" ht="12.75" customHeight="1">
      <c r="A29" s="27" t="s">
        <v>121</v>
      </c>
      <c r="B29" s="28" t="s">
        <v>16</v>
      </c>
      <c r="C29" s="102">
        <v>21.72212002668511</v>
      </c>
      <c r="D29" s="115">
        <v>109.42748398291992</v>
      </c>
      <c r="E29" s="109">
        <v>6.475005608851259</v>
      </c>
      <c r="F29" s="103">
        <v>64.38897772400422</v>
      </c>
    </row>
    <row r="30" spans="1:6" ht="12.75" customHeight="1">
      <c r="A30" s="25" t="s">
        <v>122</v>
      </c>
      <c r="B30" s="26" t="s">
        <v>91</v>
      </c>
      <c r="C30" s="98">
        <v>26.029959906121647</v>
      </c>
      <c r="D30" s="113">
        <v>94.31830219993644</v>
      </c>
      <c r="E30" s="107">
        <v>9.313949115434866</v>
      </c>
      <c r="F30" s="99">
        <v>47.338853773085205</v>
      </c>
    </row>
    <row r="31" spans="1:6" ht="12.75" customHeight="1">
      <c r="A31" s="27" t="s">
        <v>123</v>
      </c>
      <c r="B31" s="28" t="s">
        <v>17</v>
      </c>
      <c r="C31" s="102">
        <v>23.428975708734093</v>
      </c>
      <c r="D31" s="115">
        <v>100.11200107948319</v>
      </c>
      <c r="E31" s="109">
        <v>10.011593022499579</v>
      </c>
      <c r="F31" s="103">
        <v>43.06129044049522</v>
      </c>
    </row>
    <row r="32" spans="1:6" ht="12.75" customHeight="1">
      <c r="A32" s="25" t="s">
        <v>124</v>
      </c>
      <c r="B32" s="26" t="s">
        <v>92</v>
      </c>
      <c r="C32" s="98">
        <v>25.675345949532264</v>
      </c>
      <c r="D32" s="113">
        <v>95.94154708439348</v>
      </c>
      <c r="E32" s="107">
        <v>13.699752081291235</v>
      </c>
      <c r="F32" s="99">
        <v>97.53204901721591</v>
      </c>
    </row>
    <row r="33" spans="1:6" ht="12.75" customHeight="1">
      <c r="A33" s="27" t="s">
        <v>125</v>
      </c>
      <c r="B33" s="28" t="s">
        <v>18</v>
      </c>
      <c r="C33" s="102">
        <v>20.42254537432238</v>
      </c>
      <c r="D33" s="115">
        <v>95.32986890324473</v>
      </c>
      <c r="E33" s="109">
        <v>10.868593198728416</v>
      </c>
      <c r="F33" s="103">
        <v>55.23794214209784</v>
      </c>
    </row>
    <row r="34" spans="1:6" ht="12.75" customHeight="1">
      <c r="A34" s="25" t="s">
        <v>126</v>
      </c>
      <c r="B34" s="26" t="s">
        <v>93</v>
      </c>
      <c r="C34" s="98">
        <v>20.618626250000002</v>
      </c>
      <c r="D34" s="113">
        <v>92.47658298988387</v>
      </c>
      <c r="E34" s="107">
        <v>15.10461221431248</v>
      </c>
      <c r="F34" s="99">
        <v>26.104950917946802</v>
      </c>
    </row>
    <row r="35" spans="1:6" ht="12.75" customHeight="1">
      <c r="A35" s="27" t="s">
        <v>127</v>
      </c>
      <c r="B35" s="28" t="s">
        <v>19</v>
      </c>
      <c r="C35" s="102">
        <v>20.610200624516157</v>
      </c>
      <c r="D35" s="115">
        <v>94.22682195811849</v>
      </c>
      <c r="E35" s="109">
        <v>16.092305864779014</v>
      </c>
      <c r="F35" s="103">
        <v>46.955250355549985</v>
      </c>
    </row>
    <row r="36" spans="1:6" ht="12.75" customHeight="1">
      <c r="A36" s="25" t="s">
        <v>128</v>
      </c>
      <c r="B36" s="26" t="s">
        <v>20</v>
      </c>
      <c r="C36" s="98">
        <v>21.145168847707723</v>
      </c>
      <c r="D36" s="113">
        <v>94.94156178515777</v>
      </c>
      <c r="E36" s="107">
        <v>10.242059670980181</v>
      </c>
      <c r="F36" s="99">
        <v>44.51425501110726</v>
      </c>
    </row>
    <row r="37" spans="1:6" ht="12.75" customHeight="1">
      <c r="A37" s="27" t="s">
        <v>129</v>
      </c>
      <c r="B37" s="28" t="s">
        <v>21</v>
      </c>
      <c r="C37" s="102">
        <v>20.865665606019864</v>
      </c>
      <c r="D37" s="115">
        <v>95.67692836029356</v>
      </c>
      <c r="E37" s="109">
        <v>8.5360687928646</v>
      </c>
      <c r="F37" s="103">
        <v>29.069638410395708</v>
      </c>
    </row>
    <row r="38" spans="1:6" ht="12.75" customHeight="1">
      <c r="A38" s="25" t="s">
        <v>130</v>
      </c>
      <c r="B38" s="26" t="s">
        <v>22</v>
      </c>
      <c r="C38" s="98">
        <v>20.019759672678894</v>
      </c>
      <c r="D38" s="113">
        <v>97.45855418385696</v>
      </c>
      <c r="E38" s="107">
        <v>11.373869653370715</v>
      </c>
      <c r="F38" s="99">
        <v>38.74428405301427</v>
      </c>
    </row>
    <row r="39" spans="1:6" ht="12.75" customHeight="1">
      <c r="A39" s="27" t="s">
        <v>131</v>
      </c>
      <c r="B39" s="28" t="s">
        <v>23</v>
      </c>
      <c r="C39" s="102">
        <v>23.53984675697733</v>
      </c>
      <c r="D39" s="115">
        <v>90.86287625036763</v>
      </c>
      <c r="E39" s="109">
        <v>5.58407318526109</v>
      </c>
      <c r="F39" s="103">
        <v>48.91068353098072</v>
      </c>
    </row>
    <row r="40" spans="1:6" ht="12.75" customHeight="1">
      <c r="A40" s="25" t="s">
        <v>132</v>
      </c>
      <c r="B40" s="26" t="s">
        <v>24</v>
      </c>
      <c r="C40" s="98">
        <v>27.895541687990917</v>
      </c>
      <c r="D40" s="113">
        <v>97.85553792146979</v>
      </c>
      <c r="E40" s="107">
        <v>8.865627909174115</v>
      </c>
      <c r="F40" s="99">
        <v>53.32289263353726</v>
      </c>
    </row>
    <row r="41" spans="1:6" ht="12.75" customHeight="1">
      <c r="A41" s="27" t="s">
        <v>133</v>
      </c>
      <c r="B41" s="28" t="s">
        <v>25</v>
      </c>
      <c r="C41" s="102">
        <v>18.522427211430827</v>
      </c>
      <c r="D41" s="115">
        <v>102.4113330014998</v>
      </c>
      <c r="E41" s="109">
        <v>9.704753835251843</v>
      </c>
      <c r="F41" s="103">
        <v>43.62069944522521</v>
      </c>
    </row>
    <row r="42" spans="1:6" ht="12.75" customHeight="1">
      <c r="A42" s="25" t="s">
        <v>134</v>
      </c>
      <c r="B42" s="26" t="s">
        <v>26</v>
      </c>
      <c r="C42" s="98">
        <v>19.0693944940754</v>
      </c>
      <c r="D42" s="113">
        <v>95.02710656303734</v>
      </c>
      <c r="E42" s="107">
        <v>11.637990243853455</v>
      </c>
      <c r="F42" s="99">
        <v>42.19538667991352</v>
      </c>
    </row>
    <row r="43" spans="1:6" ht="12.75" customHeight="1">
      <c r="A43" s="27" t="s">
        <v>135</v>
      </c>
      <c r="B43" s="28" t="s">
        <v>27</v>
      </c>
      <c r="C43" s="102">
        <v>22.59719724142095</v>
      </c>
      <c r="D43" s="115">
        <v>94.18441156901704</v>
      </c>
      <c r="E43" s="109">
        <v>11.675943038422709</v>
      </c>
      <c r="F43" s="103">
        <v>56.35508005605574</v>
      </c>
    </row>
    <row r="44" spans="1:6" ht="12.75" customHeight="1">
      <c r="A44" s="25" t="s">
        <v>136</v>
      </c>
      <c r="B44" s="26" t="s">
        <v>28</v>
      </c>
      <c r="C44" s="98">
        <v>20.970231680217896</v>
      </c>
      <c r="D44" s="113">
        <v>94.84989604226557</v>
      </c>
      <c r="E44" s="107">
        <v>16.04855977131759</v>
      </c>
      <c r="F44" s="99">
        <v>6.570954624679475</v>
      </c>
    </row>
    <row r="45" spans="1:6" ht="12.75" customHeight="1">
      <c r="A45" s="27" t="s">
        <v>137</v>
      </c>
      <c r="B45" s="28" t="s">
        <v>29</v>
      </c>
      <c r="C45" s="102">
        <v>21.68475003410896</v>
      </c>
      <c r="D45" s="115">
        <v>97.75838724545494</v>
      </c>
      <c r="E45" s="109">
        <v>9.113998238700699</v>
      </c>
      <c r="F45" s="103">
        <v>58.51450713428215</v>
      </c>
    </row>
    <row r="46" spans="1:6" ht="12.75" customHeight="1">
      <c r="A46" s="25" t="s">
        <v>138</v>
      </c>
      <c r="B46" s="26" t="s">
        <v>30</v>
      </c>
      <c r="C46" s="98">
        <v>17.807660306579482</v>
      </c>
      <c r="D46" s="113">
        <v>90.61385177100317</v>
      </c>
      <c r="E46" s="107">
        <v>13.894325245782884</v>
      </c>
      <c r="F46" s="99">
        <v>10.36814431927576</v>
      </c>
    </row>
    <row r="47" spans="1:6" ht="12.75" customHeight="1">
      <c r="A47" s="27" t="s">
        <v>139</v>
      </c>
      <c r="B47" s="28" t="s">
        <v>94</v>
      </c>
      <c r="C47" s="102">
        <v>22.84633092481124</v>
      </c>
      <c r="D47" s="115">
        <v>96.70706851378907</v>
      </c>
      <c r="E47" s="109">
        <v>13.558783899514493</v>
      </c>
      <c r="F47" s="103">
        <v>60.011300250515156</v>
      </c>
    </row>
    <row r="48" spans="1:6" ht="12.75" customHeight="1">
      <c r="A48" s="25" t="s">
        <v>140</v>
      </c>
      <c r="B48" s="26" t="s">
        <v>31</v>
      </c>
      <c r="C48" s="98">
        <v>21.453584652230738</v>
      </c>
      <c r="D48" s="113">
        <v>91.79616653096959</v>
      </c>
      <c r="E48" s="107">
        <v>15.759900501628128</v>
      </c>
      <c r="F48" s="99">
        <v>33.97520752395443</v>
      </c>
    </row>
    <row r="49" spans="1:6" ht="12.75" customHeight="1">
      <c r="A49" s="27" t="s">
        <v>141</v>
      </c>
      <c r="B49" s="28" t="s">
        <v>32</v>
      </c>
      <c r="C49" s="102">
        <v>23.307926491054168</v>
      </c>
      <c r="D49" s="115">
        <v>96.21958515117315</v>
      </c>
      <c r="E49" s="109">
        <v>10.036407500825245</v>
      </c>
      <c r="F49" s="103">
        <v>32.89615748505308</v>
      </c>
    </row>
    <row r="50" spans="1:6" ht="12.75" customHeight="1">
      <c r="A50" s="25" t="s">
        <v>142</v>
      </c>
      <c r="B50" s="26" t="s">
        <v>33</v>
      </c>
      <c r="C50" s="98">
        <v>18.77279737475672</v>
      </c>
      <c r="D50" s="113">
        <v>95.69063920127005</v>
      </c>
      <c r="E50" s="107">
        <v>6.63474216293527</v>
      </c>
      <c r="F50" s="99">
        <v>48.33079223032308</v>
      </c>
    </row>
    <row r="51" spans="1:6" ht="12.75" customHeight="1">
      <c r="A51" s="27" t="s">
        <v>143</v>
      </c>
      <c r="B51" s="28" t="s">
        <v>34</v>
      </c>
      <c r="C51" s="102">
        <v>22.91266107495432</v>
      </c>
      <c r="D51" s="115">
        <v>93.81569295197964</v>
      </c>
      <c r="E51" s="109">
        <v>9.58864238375928</v>
      </c>
      <c r="F51" s="103">
        <v>52.35985416146607</v>
      </c>
    </row>
    <row r="52" spans="1:6" ht="12.75" customHeight="1">
      <c r="A52" s="25" t="s">
        <v>144</v>
      </c>
      <c r="B52" s="26" t="s">
        <v>35</v>
      </c>
      <c r="C52" s="98">
        <v>19.399057748345065</v>
      </c>
      <c r="D52" s="113">
        <v>94.9220490966033</v>
      </c>
      <c r="E52" s="107">
        <v>12.279517807559078</v>
      </c>
      <c r="F52" s="99">
        <v>49.16638695275047</v>
      </c>
    </row>
    <row r="53" spans="1:6" ht="12.75" customHeight="1">
      <c r="A53" s="27" t="s">
        <v>145</v>
      </c>
      <c r="B53" s="28" t="s">
        <v>95</v>
      </c>
      <c r="C53" s="102">
        <v>19.43159545565278</v>
      </c>
      <c r="D53" s="115">
        <v>100.31650814889473</v>
      </c>
      <c r="E53" s="109">
        <v>10.048544161499956</v>
      </c>
      <c r="F53" s="103">
        <v>86.32204039156872</v>
      </c>
    </row>
    <row r="54" spans="1:6" ht="12.75" customHeight="1">
      <c r="A54" s="25" t="s">
        <v>146</v>
      </c>
      <c r="B54" s="26" t="s">
        <v>36</v>
      </c>
      <c r="C54" s="98">
        <v>27.104049951776947</v>
      </c>
      <c r="D54" s="113">
        <v>95.19140598984505</v>
      </c>
      <c r="E54" s="107">
        <v>15.993430745478227</v>
      </c>
      <c r="F54" s="99">
        <v>51.200012938710046</v>
      </c>
    </row>
    <row r="55" spans="1:6" ht="12.75" customHeight="1">
      <c r="A55" s="27" t="s">
        <v>147</v>
      </c>
      <c r="B55" s="28" t="s">
        <v>37</v>
      </c>
      <c r="C55" s="102">
        <v>17.098676845565418</v>
      </c>
      <c r="D55" s="115">
        <v>99.2255649920829</v>
      </c>
      <c r="E55" s="109">
        <v>10.575900388656974</v>
      </c>
      <c r="F55" s="103">
        <v>64.9333335252627</v>
      </c>
    </row>
    <row r="56" spans="1:6" ht="12.75" customHeight="1">
      <c r="A56" s="25" t="s">
        <v>148</v>
      </c>
      <c r="B56" s="26" t="s">
        <v>38</v>
      </c>
      <c r="C56" s="98">
        <v>28.680920491975915</v>
      </c>
      <c r="D56" s="113">
        <v>101.23711860389346</v>
      </c>
      <c r="E56" s="107">
        <v>17.684070827844913</v>
      </c>
      <c r="F56" s="99">
        <v>37.7499869869028</v>
      </c>
    </row>
    <row r="57" spans="1:6" ht="12.75" customHeight="1">
      <c r="A57" s="27" t="s">
        <v>149</v>
      </c>
      <c r="B57" s="28" t="s">
        <v>39</v>
      </c>
      <c r="C57" s="102">
        <v>20.272651796383652</v>
      </c>
      <c r="D57" s="115">
        <v>95.56881894434724</v>
      </c>
      <c r="E57" s="109">
        <v>7.903132900314384</v>
      </c>
      <c r="F57" s="103">
        <v>70.19555939663582</v>
      </c>
    </row>
    <row r="58" spans="1:6" ht="12.75" customHeight="1">
      <c r="A58" s="25" t="s">
        <v>150</v>
      </c>
      <c r="B58" s="26" t="s">
        <v>40</v>
      </c>
      <c r="C58" s="98">
        <v>23.191209243634685</v>
      </c>
      <c r="D58" s="113">
        <v>93.96752514006383</v>
      </c>
      <c r="E58" s="107">
        <v>10.782869835889311</v>
      </c>
      <c r="F58" s="99">
        <v>70.1702493057277</v>
      </c>
    </row>
    <row r="59" spans="1:6" ht="12.75" customHeight="1">
      <c r="A59" s="27" t="s">
        <v>151</v>
      </c>
      <c r="B59" s="28" t="s">
        <v>96</v>
      </c>
      <c r="C59" s="102">
        <v>21.725267662197236</v>
      </c>
      <c r="D59" s="115">
        <v>96.7949413980167</v>
      </c>
      <c r="E59" s="109">
        <v>9.470978406506914</v>
      </c>
      <c r="F59" s="103">
        <v>36.308333461219185</v>
      </c>
    </row>
    <row r="60" spans="1:6" ht="12.75" customHeight="1">
      <c r="A60" s="25" t="s">
        <v>152</v>
      </c>
      <c r="B60" s="26" t="s">
        <v>41</v>
      </c>
      <c r="C60" s="98">
        <v>27.588367015555438</v>
      </c>
      <c r="D60" s="113">
        <v>92.60389763922277</v>
      </c>
      <c r="E60" s="107">
        <v>22.195368369734652</v>
      </c>
      <c r="F60" s="99">
        <v>26.81368292705345</v>
      </c>
    </row>
    <row r="61" spans="1:6" ht="12.75" customHeight="1">
      <c r="A61" s="27" t="s">
        <v>153</v>
      </c>
      <c r="B61" s="28" t="s">
        <v>42</v>
      </c>
      <c r="C61" s="102">
        <v>22.38576215900687</v>
      </c>
      <c r="D61" s="115">
        <v>94.3555631086935</v>
      </c>
      <c r="E61" s="109">
        <v>11.19605739135083</v>
      </c>
      <c r="F61" s="103">
        <v>22.923740827184876</v>
      </c>
    </row>
    <row r="62" spans="1:6" ht="12.75" customHeight="1">
      <c r="A62" s="25" t="s">
        <v>154</v>
      </c>
      <c r="B62" s="26" t="s">
        <v>43</v>
      </c>
      <c r="C62" s="98">
        <v>19.85008072174739</v>
      </c>
      <c r="D62" s="113">
        <v>95.68763620514311</v>
      </c>
      <c r="E62" s="107">
        <v>10.162668167950024</v>
      </c>
      <c r="F62" s="99">
        <v>37.435867790207766</v>
      </c>
    </row>
    <row r="63" spans="1:6" ht="12.75" customHeight="1">
      <c r="A63" s="27" t="s">
        <v>155</v>
      </c>
      <c r="B63" s="28" t="s">
        <v>44</v>
      </c>
      <c r="C63" s="102">
        <v>23.192904161597305</v>
      </c>
      <c r="D63" s="115">
        <v>99.97086246611849</v>
      </c>
      <c r="E63" s="109">
        <v>8.35092922599221</v>
      </c>
      <c r="F63" s="103">
        <v>79.80712149945991</v>
      </c>
    </row>
    <row r="64" spans="1:6" ht="12.75" customHeight="1">
      <c r="A64" s="25" t="s">
        <v>156</v>
      </c>
      <c r="B64" s="26" t="s">
        <v>45</v>
      </c>
      <c r="C64" s="98">
        <v>22.37035965441973</v>
      </c>
      <c r="D64" s="113">
        <v>90.13843679635328</v>
      </c>
      <c r="E64" s="107">
        <v>13.93879288990489</v>
      </c>
      <c r="F64" s="99">
        <v>34.56939709324551</v>
      </c>
    </row>
    <row r="65" spans="1:6" ht="12.75" customHeight="1">
      <c r="A65" s="27" t="s">
        <v>157</v>
      </c>
      <c r="B65" s="28" t="s">
        <v>46</v>
      </c>
      <c r="C65" s="102">
        <v>16.856791915313003</v>
      </c>
      <c r="D65" s="115">
        <v>97.86798233366693</v>
      </c>
      <c r="E65" s="109">
        <v>9.7490694679812</v>
      </c>
      <c r="F65" s="103">
        <v>71.65366028531076</v>
      </c>
    </row>
    <row r="66" spans="1:6" ht="12.75" customHeight="1">
      <c r="A66" s="25" t="s">
        <v>158</v>
      </c>
      <c r="B66" s="26" t="s">
        <v>47</v>
      </c>
      <c r="C66" s="98">
        <v>26.44327795203216</v>
      </c>
      <c r="D66" s="113">
        <v>102.32198357710041</v>
      </c>
      <c r="E66" s="107">
        <v>12.850065243284966</v>
      </c>
      <c r="F66" s="99">
        <v>70.20260859353237</v>
      </c>
    </row>
    <row r="67" spans="1:6" ht="12.75" customHeight="1">
      <c r="A67" s="27" t="s">
        <v>159</v>
      </c>
      <c r="B67" s="28" t="s">
        <v>48</v>
      </c>
      <c r="C67" s="102">
        <v>18.927253139374734</v>
      </c>
      <c r="D67" s="115">
        <v>99.269409942904</v>
      </c>
      <c r="E67" s="109">
        <v>11.00040537203298</v>
      </c>
      <c r="F67" s="103">
        <v>49.334176313235936</v>
      </c>
    </row>
    <row r="68" spans="1:6" ht="12.75" customHeight="1">
      <c r="A68" s="25" t="s">
        <v>160</v>
      </c>
      <c r="B68" s="26" t="s">
        <v>49</v>
      </c>
      <c r="C68" s="98">
        <v>20.811748909460846</v>
      </c>
      <c r="D68" s="113">
        <v>98.24429219342545</v>
      </c>
      <c r="E68" s="107">
        <v>14.080519888450423</v>
      </c>
      <c r="F68" s="99">
        <v>61.4509460176624</v>
      </c>
    </row>
    <row r="69" spans="1:6" ht="12.75" customHeight="1">
      <c r="A69" s="27" t="s">
        <v>161</v>
      </c>
      <c r="B69" s="28" t="s">
        <v>50</v>
      </c>
      <c r="C69" s="102">
        <v>22.673102733467324</v>
      </c>
      <c r="D69" s="115">
        <v>97.18383954332262</v>
      </c>
      <c r="E69" s="109">
        <v>12.628008993376568</v>
      </c>
      <c r="F69" s="103">
        <v>41.38659550408701</v>
      </c>
    </row>
    <row r="70" spans="1:6" ht="12.75" customHeight="1">
      <c r="A70" s="25" t="s">
        <v>162</v>
      </c>
      <c r="B70" s="26" t="s">
        <v>51</v>
      </c>
      <c r="C70" s="98">
        <v>20.744782286136275</v>
      </c>
      <c r="D70" s="113">
        <v>99.36695384260604</v>
      </c>
      <c r="E70" s="107">
        <v>14.250472112687488</v>
      </c>
      <c r="F70" s="99">
        <v>31.329141685745004</v>
      </c>
    </row>
    <row r="71" spans="1:6" ht="12.75" customHeight="1">
      <c r="A71" s="27" t="s">
        <v>163</v>
      </c>
      <c r="B71" s="28" t="s">
        <v>52</v>
      </c>
      <c r="C71" s="102">
        <v>20.928563020985795</v>
      </c>
      <c r="D71" s="115">
        <v>96.12772809142415</v>
      </c>
      <c r="E71" s="109">
        <v>11.107052051054236</v>
      </c>
      <c r="F71" s="103">
        <v>54.02509862022431</v>
      </c>
    </row>
    <row r="72" spans="1:6" ht="12.75" customHeight="1">
      <c r="A72" s="25" t="s">
        <v>164</v>
      </c>
      <c r="B72" s="26" t="s">
        <v>53</v>
      </c>
      <c r="C72" s="98">
        <v>18.424163283494455</v>
      </c>
      <c r="D72" s="113">
        <v>93.85799437789984</v>
      </c>
      <c r="E72" s="107">
        <v>12.549806770169594</v>
      </c>
      <c r="F72" s="99">
        <v>45.0078884465765</v>
      </c>
    </row>
    <row r="73" spans="1:6" ht="12.75" customHeight="1">
      <c r="A73" s="27" t="s">
        <v>165</v>
      </c>
      <c r="B73" s="28" t="s">
        <v>97</v>
      </c>
      <c r="C73" s="102">
        <v>23.233780931972483</v>
      </c>
      <c r="D73" s="115">
        <v>95.13056625307851</v>
      </c>
      <c r="E73" s="109">
        <v>15.183757245270607</v>
      </c>
      <c r="F73" s="103">
        <v>53.367535564395816</v>
      </c>
    </row>
    <row r="74" spans="1:6" ht="12.75" customHeight="1">
      <c r="A74" s="25" t="s">
        <v>166</v>
      </c>
      <c r="B74" s="26" t="s">
        <v>54</v>
      </c>
      <c r="C74" s="98">
        <v>20.5315723791123</v>
      </c>
      <c r="D74" s="113">
        <v>94.23499376775331</v>
      </c>
      <c r="E74" s="107">
        <v>14.18535525302898</v>
      </c>
      <c r="F74" s="99">
        <v>25.443525844685205</v>
      </c>
    </row>
    <row r="75" spans="1:6" ht="12.75" customHeight="1">
      <c r="A75" s="27" t="s">
        <v>167</v>
      </c>
      <c r="B75" s="28" t="s">
        <v>55</v>
      </c>
      <c r="C75" s="102">
        <v>16.8000417624015</v>
      </c>
      <c r="D75" s="115">
        <v>97.12876806755973</v>
      </c>
      <c r="E75" s="109">
        <v>8.575441853079731</v>
      </c>
      <c r="F75" s="103">
        <v>71.21787976657541</v>
      </c>
    </row>
    <row r="76" spans="1:6" ht="12.75" customHeight="1">
      <c r="A76" s="25" t="s">
        <v>168</v>
      </c>
      <c r="B76" s="26" t="s">
        <v>56</v>
      </c>
      <c r="C76" s="98">
        <v>15.566635560185679</v>
      </c>
      <c r="D76" s="113">
        <v>105.10647466695862</v>
      </c>
      <c r="E76" s="107">
        <v>10.185805581850008</v>
      </c>
      <c r="F76" s="99">
        <v>73.82883948207979</v>
      </c>
    </row>
    <row r="77" spans="1:6" ht="12.75" customHeight="1">
      <c r="A77" s="27" t="s">
        <v>169</v>
      </c>
      <c r="B77" s="28" t="s">
        <v>57</v>
      </c>
      <c r="C77" s="102">
        <v>18.528812582265168</v>
      </c>
      <c r="D77" s="115">
        <v>95.0992657568172</v>
      </c>
      <c r="E77" s="109">
        <v>9.255301543984764</v>
      </c>
      <c r="F77" s="103">
        <v>52.69994612217589</v>
      </c>
    </row>
    <row r="78" spans="1:6" ht="12.75" customHeight="1">
      <c r="A78" s="25" t="s">
        <v>170</v>
      </c>
      <c r="B78" s="26" t="s">
        <v>58</v>
      </c>
      <c r="C78" s="98">
        <v>23.629156013859134</v>
      </c>
      <c r="D78" s="113">
        <v>91.4793139914739</v>
      </c>
      <c r="E78" s="107">
        <v>16.383011052351282</v>
      </c>
      <c r="F78" s="99">
        <v>58.84804268448143</v>
      </c>
    </row>
    <row r="79" spans="1:6" ht="12.75" customHeight="1">
      <c r="A79" s="27" t="s">
        <v>171</v>
      </c>
      <c r="B79" s="28" t="s">
        <v>59</v>
      </c>
      <c r="C79" s="102">
        <v>19.60948234992424</v>
      </c>
      <c r="D79" s="115">
        <v>99.47123143349793</v>
      </c>
      <c r="E79" s="109">
        <v>10.723761694725532</v>
      </c>
      <c r="F79" s="103">
        <v>64.2955406854939</v>
      </c>
    </row>
    <row r="80" spans="1:6" ht="12.75" customHeight="1">
      <c r="A80" s="25" t="s">
        <v>172</v>
      </c>
      <c r="B80" s="26" t="s">
        <v>60</v>
      </c>
      <c r="C80" s="98">
        <v>19.520826058771753</v>
      </c>
      <c r="D80" s="113">
        <v>94.7618167690409</v>
      </c>
      <c r="E80" s="107">
        <v>13.144032645549537</v>
      </c>
      <c r="F80" s="99">
        <v>41.501956483005266</v>
      </c>
    </row>
    <row r="81" spans="1:6" ht="12.75" customHeight="1">
      <c r="A81" s="27" t="s">
        <v>173</v>
      </c>
      <c r="B81" s="28" t="s">
        <v>61</v>
      </c>
      <c r="C81" s="102">
        <v>23.15824658445913</v>
      </c>
      <c r="D81" s="115">
        <v>93.17581741322248</v>
      </c>
      <c r="E81" s="109">
        <v>14.024272906111715</v>
      </c>
      <c r="F81" s="103">
        <v>61.463356431716406</v>
      </c>
    </row>
    <row r="82" spans="1:6" ht="12.75" customHeight="1">
      <c r="A82" s="25" t="s">
        <v>174</v>
      </c>
      <c r="B82" s="26" t="s">
        <v>62</v>
      </c>
      <c r="C82" s="98">
        <v>18.752234153473974</v>
      </c>
      <c r="D82" s="113">
        <v>96.05557621623895</v>
      </c>
      <c r="E82" s="107">
        <v>17.701949509768365</v>
      </c>
      <c r="F82" s="99">
        <v>42.320808459601075</v>
      </c>
    </row>
    <row r="83" spans="1:6" ht="12.75" customHeight="1">
      <c r="A83" s="27" t="s">
        <v>175</v>
      </c>
      <c r="B83" s="28" t="s">
        <v>63</v>
      </c>
      <c r="C83" s="102">
        <v>11.50213489959156</v>
      </c>
      <c r="D83" s="115">
        <v>97.94884865429599</v>
      </c>
      <c r="E83" s="109">
        <v>1.8009736921303934</v>
      </c>
      <c r="F83" s="103">
        <v>0</v>
      </c>
    </row>
    <row r="84" spans="1:6" ht="12.75" customHeight="1">
      <c r="A84" s="25" t="s">
        <v>176</v>
      </c>
      <c r="B84" s="26" t="s">
        <v>64</v>
      </c>
      <c r="C84" s="98">
        <v>18.311535175753598</v>
      </c>
      <c r="D84" s="113">
        <v>98.33196308389715</v>
      </c>
      <c r="E84" s="107">
        <v>8.918981857717622</v>
      </c>
      <c r="F84" s="99">
        <v>90.73294164137494</v>
      </c>
    </row>
    <row r="85" spans="1:6" ht="12.75" customHeight="1">
      <c r="A85" s="27" t="s">
        <v>177</v>
      </c>
      <c r="B85" s="28" t="s">
        <v>65</v>
      </c>
      <c r="C85" s="102">
        <v>21.900775869745726</v>
      </c>
      <c r="D85" s="115">
        <v>99.7667714070057</v>
      </c>
      <c r="E85" s="109">
        <v>10.553744289223767</v>
      </c>
      <c r="F85" s="103">
        <v>80.00614617658141</v>
      </c>
    </row>
    <row r="86" spans="1:6" ht="12.75" customHeight="1">
      <c r="A86" s="25" t="s">
        <v>178</v>
      </c>
      <c r="B86" s="26" t="s">
        <v>66</v>
      </c>
      <c r="C86" s="98">
        <v>18.617179323185766</v>
      </c>
      <c r="D86" s="113">
        <v>93.44940417079307</v>
      </c>
      <c r="E86" s="107">
        <v>16.271624071493328</v>
      </c>
      <c r="F86" s="99">
        <v>18.097123042309594</v>
      </c>
    </row>
    <row r="87" spans="1:6" ht="12.75" customHeight="1">
      <c r="A87" s="27" t="s">
        <v>179</v>
      </c>
      <c r="B87" s="28" t="s">
        <v>67</v>
      </c>
      <c r="C87" s="102">
        <v>25.526014180723283</v>
      </c>
      <c r="D87" s="115">
        <v>99.64758519244914</v>
      </c>
      <c r="E87" s="109">
        <v>11.99347266486884</v>
      </c>
      <c r="F87" s="103">
        <v>59.91512748222604</v>
      </c>
    </row>
    <row r="88" spans="1:6" ht="12.75" customHeight="1">
      <c r="A88" s="25" t="s">
        <v>180</v>
      </c>
      <c r="B88" s="26" t="s">
        <v>68</v>
      </c>
      <c r="C88" s="98">
        <v>21.602475717150575</v>
      </c>
      <c r="D88" s="113">
        <v>96.84675076288289</v>
      </c>
      <c r="E88" s="107">
        <v>9.591110582795826</v>
      </c>
      <c r="F88" s="99">
        <v>41.9092396993775</v>
      </c>
    </row>
    <row r="89" spans="1:6" ht="12.75" customHeight="1">
      <c r="A89" s="27" t="s">
        <v>181</v>
      </c>
      <c r="B89" s="28" t="s">
        <v>69</v>
      </c>
      <c r="C89" s="102">
        <v>21.027196743635752</v>
      </c>
      <c r="D89" s="115">
        <v>97.31225080174542</v>
      </c>
      <c r="E89" s="109">
        <v>10.522610263299008</v>
      </c>
      <c r="F89" s="103">
        <v>70.08535719482354</v>
      </c>
    </row>
    <row r="90" spans="1:6" ht="12.75" customHeight="1">
      <c r="A90" s="25" t="s">
        <v>182</v>
      </c>
      <c r="B90" s="26" t="s">
        <v>70</v>
      </c>
      <c r="C90" s="98">
        <v>23.32969104289862</v>
      </c>
      <c r="D90" s="113">
        <v>92.47865205705025</v>
      </c>
      <c r="E90" s="107">
        <v>7.3240562304526815</v>
      </c>
      <c r="F90" s="99">
        <v>71.94285719572387</v>
      </c>
    </row>
    <row r="91" spans="1:6" s="3" customFormat="1" ht="12.75" customHeight="1">
      <c r="A91" s="27" t="s">
        <v>183</v>
      </c>
      <c r="B91" s="28" t="s">
        <v>71</v>
      </c>
      <c r="C91" s="102">
        <v>22.105677649088218</v>
      </c>
      <c r="D91" s="115">
        <v>95.81381608599932</v>
      </c>
      <c r="E91" s="109">
        <v>8.651452297129838</v>
      </c>
      <c r="F91" s="103">
        <v>72.21873843753012</v>
      </c>
    </row>
    <row r="92" spans="1:6" ht="12.75" customHeight="1">
      <c r="A92" s="25" t="s">
        <v>184</v>
      </c>
      <c r="B92" s="26" t="s">
        <v>72</v>
      </c>
      <c r="C92" s="98">
        <v>23.21598449515289</v>
      </c>
      <c r="D92" s="113">
        <v>95.57818663845438</v>
      </c>
      <c r="E92" s="107">
        <v>12.029040900912767</v>
      </c>
      <c r="F92" s="99">
        <v>30.448737127352626</v>
      </c>
    </row>
    <row r="93" spans="1:6" ht="12.75" customHeight="1">
      <c r="A93" s="27" t="s">
        <v>185</v>
      </c>
      <c r="B93" s="28" t="s">
        <v>73</v>
      </c>
      <c r="C93" s="102">
        <v>18.290500161575288</v>
      </c>
      <c r="D93" s="115">
        <v>95.17204446508215</v>
      </c>
      <c r="E93" s="109">
        <v>10.528262513241318</v>
      </c>
      <c r="F93" s="103">
        <v>81.64928001170227</v>
      </c>
    </row>
    <row r="94" spans="1:6" ht="12.75" customHeight="1">
      <c r="A94" s="25" t="s">
        <v>186</v>
      </c>
      <c r="B94" s="26" t="s">
        <v>74</v>
      </c>
      <c r="C94" s="98">
        <v>21.041588774269744</v>
      </c>
      <c r="D94" s="113">
        <v>96.53636155420632</v>
      </c>
      <c r="E94" s="107">
        <v>9.15305345878499</v>
      </c>
      <c r="F94" s="99">
        <v>48.33266922098704</v>
      </c>
    </row>
    <row r="95" spans="1:6" ht="12.75">
      <c r="A95" s="27" t="s">
        <v>187</v>
      </c>
      <c r="B95" s="28" t="s">
        <v>98</v>
      </c>
      <c r="C95" s="102">
        <v>22.373366576435423</v>
      </c>
      <c r="D95" s="115">
        <v>91.79370302280134</v>
      </c>
      <c r="E95" s="109">
        <v>11.037357611901026</v>
      </c>
      <c r="F95" s="103">
        <v>12.22311120159334</v>
      </c>
    </row>
    <row r="96" spans="1:6" ht="12.75">
      <c r="A96" s="25" t="s">
        <v>188</v>
      </c>
      <c r="B96" s="26" t="s">
        <v>75</v>
      </c>
      <c r="C96" s="98">
        <v>22.864867972803978</v>
      </c>
      <c r="D96" s="113">
        <v>94.26841448189764</v>
      </c>
      <c r="E96" s="107">
        <v>12.381523096129838</v>
      </c>
      <c r="F96" s="99">
        <v>45.38739725343321</v>
      </c>
    </row>
    <row r="97" spans="1:6" ht="12.75">
      <c r="A97" s="27" t="s">
        <v>189</v>
      </c>
      <c r="B97" s="28" t="s">
        <v>76</v>
      </c>
      <c r="C97" s="102">
        <v>21.51918056362476</v>
      </c>
      <c r="D97" s="115">
        <v>99.2258605011812</v>
      </c>
      <c r="E97" s="109">
        <v>6.434656057551045</v>
      </c>
      <c r="F97" s="103">
        <v>68.43965437507225</v>
      </c>
    </row>
    <row r="98" spans="1:6" ht="12.75">
      <c r="A98" s="25" t="s">
        <v>190</v>
      </c>
      <c r="B98" s="26" t="s">
        <v>77</v>
      </c>
      <c r="C98" s="98">
        <v>25.613861306485475</v>
      </c>
      <c r="D98" s="113">
        <v>96.93836390810814</v>
      </c>
      <c r="E98" s="107">
        <v>10.164718598268992</v>
      </c>
      <c r="F98" s="99">
        <v>71.837342918237</v>
      </c>
    </row>
    <row r="99" spans="1:6" ht="12.75">
      <c r="A99" s="27" t="s">
        <v>191</v>
      </c>
      <c r="B99" s="28" t="s">
        <v>78</v>
      </c>
      <c r="C99" s="102">
        <v>19.719901955051352</v>
      </c>
      <c r="D99" s="115">
        <v>99.60514829469153</v>
      </c>
      <c r="E99" s="109">
        <v>11.988644686529872</v>
      </c>
      <c r="F99" s="103">
        <v>77.08244700343786</v>
      </c>
    </row>
    <row r="100" spans="1:6" ht="12.75">
      <c r="A100" s="25" t="s">
        <v>192</v>
      </c>
      <c r="B100" s="26" t="s">
        <v>99</v>
      </c>
      <c r="C100" s="98">
        <v>20.544185475747046</v>
      </c>
      <c r="D100" s="113">
        <v>98.01115142639667</v>
      </c>
      <c r="E100" s="107">
        <v>19.226946082679227</v>
      </c>
      <c r="F100" s="99">
        <v>13.917363182356382</v>
      </c>
    </row>
    <row r="101" spans="1:6" ht="12.75">
      <c r="A101" s="27" t="s">
        <v>193</v>
      </c>
      <c r="B101" s="28" t="s">
        <v>79</v>
      </c>
      <c r="C101" s="102">
        <v>20.63981971246823</v>
      </c>
      <c r="D101" s="115">
        <v>101.35001777258597</v>
      </c>
      <c r="E101" s="109">
        <v>14.373730105254253</v>
      </c>
      <c r="F101" s="103">
        <v>61.17098079098391</v>
      </c>
    </row>
    <row r="102" spans="1:6" ht="12.75">
      <c r="A102" s="25" t="s">
        <v>194</v>
      </c>
      <c r="B102" s="26" t="s">
        <v>80</v>
      </c>
      <c r="C102" s="98">
        <v>27.895013793419228</v>
      </c>
      <c r="D102" s="113">
        <v>97.35875572316856</v>
      </c>
      <c r="E102" s="107">
        <v>15.26227934153245</v>
      </c>
      <c r="F102" s="99">
        <v>47.204979543506006</v>
      </c>
    </row>
    <row r="103" spans="1:6" ht="12.75">
      <c r="A103" s="27" t="s">
        <v>195</v>
      </c>
      <c r="B103" s="28" t="s">
        <v>81</v>
      </c>
      <c r="C103" s="102">
        <v>17.359923873886864</v>
      </c>
      <c r="D103" s="115">
        <v>101.24350117043916</v>
      </c>
      <c r="E103" s="109">
        <v>9.694157028707872</v>
      </c>
      <c r="F103" s="103">
        <v>100.52157883011377</v>
      </c>
    </row>
    <row r="104" spans="1:6" ht="12.75">
      <c r="A104" s="25" t="s">
        <v>196</v>
      </c>
      <c r="B104" s="26" t="s">
        <v>82</v>
      </c>
      <c r="C104" s="98">
        <v>17.813591167128326</v>
      </c>
      <c r="D104" s="113">
        <v>97.7558838217851</v>
      </c>
      <c r="E104" s="107">
        <v>8.320594610213119</v>
      </c>
      <c r="F104" s="99">
        <v>15.48798196677047</v>
      </c>
    </row>
    <row r="105" spans="1:6" ht="12.75">
      <c r="A105" s="27" t="s">
        <v>197</v>
      </c>
      <c r="B105" s="28" t="s">
        <v>83</v>
      </c>
      <c r="C105" s="102">
        <v>21.026594196186366</v>
      </c>
      <c r="D105" s="115">
        <v>96.9655811382555</v>
      </c>
      <c r="E105" s="109">
        <v>9.324861343147337</v>
      </c>
      <c r="F105" s="103">
        <v>47.84603181232954</v>
      </c>
    </row>
    <row r="106" spans="1:6" ht="12.75">
      <c r="A106" s="25" t="s">
        <v>198</v>
      </c>
      <c r="B106" s="26" t="s">
        <v>84</v>
      </c>
      <c r="C106" s="98">
        <v>29.26094645733162</v>
      </c>
      <c r="D106" s="113">
        <v>106.63348975063604</v>
      </c>
      <c r="E106" s="107">
        <v>15.153761219791818</v>
      </c>
      <c r="F106" s="99">
        <v>14.991969142836044</v>
      </c>
    </row>
    <row r="107" spans="1:6" ht="12.75">
      <c r="A107" s="27" t="s">
        <v>199</v>
      </c>
      <c r="B107" s="28" t="s">
        <v>100</v>
      </c>
      <c r="C107" s="102">
        <v>19.409592767511402</v>
      </c>
      <c r="D107" s="115">
        <v>99.99702371878352</v>
      </c>
      <c r="E107" s="109">
        <v>4.0351839995121805</v>
      </c>
      <c r="F107" s="103">
        <v>33.99605243481581</v>
      </c>
    </row>
    <row r="108" spans="1:6" ht="13.5" thickBot="1">
      <c r="A108" s="235" t="s">
        <v>347</v>
      </c>
      <c r="B108" s="218" t="s">
        <v>346</v>
      </c>
      <c r="C108" s="228">
        <v>41.00169954046073</v>
      </c>
      <c r="D108" s="229">
        <v>104.65863032856815</v>
      </c>
      <c r="E108" s="230">
        <v>12.541680055606275</v>
      </c>
      <c r="F108" s="231">
        <v>50.12589887265857</v>
      </c>
    </row>
    <row r="109" spans="1:6" ht="12.75">
      <c r="A109" s="395" t="s">
        <v>201</v>
      </c>
      <c r="B109" s="396"/>
      <c r="C109" s="104">
        <v>20.740129147996065</v>
      </c>
      <c r="D109" s="116">
        <v>96.59973884200369</v>
      </c>
      <c r="E109" s="110">
        <v>11.564970845298907</v>
      </c>
      <c r="F109" s="119">
        <v>51.7816393292472</v>
      </c>
    </row>
    <row r="110" spans="1:6" ht="12.75">
      <c r="A110" s="393" t="s">
        <v>229</v>
      </c>
      <c r="B110" s="394"/>
      <c r="C110" s="105">
        <v>22.15149370943385</v>
      </c>
      <c r="D110" s="117">
        <v>99.99009756151818</v>
      </c>
      <c r="E110" s="111">
        <v>7.681165701578628</v>
      </c>
      <c r="F110" s="120">
        <v>32.23893703059427</v>
      </c>
    </row>
    <row r="111" spans="1:6" ht="13.5" thickBot="1">
      <c r="A111" s="391" t="s">
        <v>291</v>
      </c>
      <c r="B111" s="392"/>
      <c r="C111" s="106">
        <v>20.495312826706297</v>
      </c>
      <c r="D111" s="118">
        <v>96.80888210183436</v>
      </c>
      <c r="E111" s="112">
        <v>11.059650851061415</v>
      </c>
      <c r="F111" s="121">
        <v>49.15323952074857</v>
      </c>
    </row>
    <row r="112" spans="1:6" ht="12.75">
      <c r="A112" s="301" t="str">
        <f>"Source : DGCL - DESL, Insee - Population totale en vigueur en  "&amp;Index!E2&amp;" (année de référence "&amp;Index!E2-3&amp;")"</f>
        <v>Source : DGCL - DESL, Insee - Population totale en vigueur en  2014 (année de référence 2011)</v>
      </c>
      <c r="C112" s="4"/>
      <c r="D112" s="4"/>
      <c r="E112" s="4"/>
      <c r="F112" s="4"/>
    </row>
    <row r="113" spans="1:6" ht="12.75">
      <c r="A113" s="195"/>
      <c r="B113" s="195"/>
      <c r="C113" s="297"/>
      <c r="D113" s="297"/>
      <c r="E113" s="297"/>
      <c r="F113" s="297"/>
    </row>
    <row r="114" spans="1:6" ht="12.75">
      <c r="A114" s="298"/>
      <c r="C114" s="297"/>
      <c r="D114" s="297"/>
      <c r="E114" s="297"/>
      <c r="F114" s="297"/>
    </row>
    <row r="115" spans="1:6" ht="12.75">
      <c r="A115" s="298"/>
      <c r="C115" s="297"/>
      <c r="D115" s="297"/>
      <c r="E115" s="297"/>
      <c r="F115" s="297"/>
    </row>
    <row r="116" ht="12.75">
      <c r="A116" s="298"/>
    </row>
  </sheetData>
  <sheetProtection/>
  <mergeCells count="6">
    <mergeCell ref="A1:B1"/>
    <mergeCell ref="A111:B111"/>
    <mergeCell ref="A110:B110"/>
    <mergeCell ref="A109:B109"/>
    <mergeCell ref="A5:B7"/>
    <mergeCell ref="A3:F3"/>
  </mergeCells>
  <hyperlinks>
    <hyperlink ref="F2" location="Index!A1" display="Index"/>
  </hyperlinks>
  <printOptions/>
  <pageMargins left="0.5118110236220472" right="0.2362204724409449" top="1.15" bottom="0.5511811023622047" header="0.29" footer="0.21"/>
  <pageSetup firstPageNumber="3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9" max="5" man="1"/>
  </rowBreaks>
</worksheet>
</file>

<file path=xl/worksheets/sheet2.xml><?xml version="1.0" encoding="utf-8"?>
<worksheet xmlns="http://schemas.openxmlformats.org/spreadsheetml/2006/main" xmlns:r="http://schemas.openxmlformats.org/officeDocument/2006/relationships">
  <sheetPr>
    <pageSetUpPr fitToPage="1"/>
  </sheetPr>
  <dimension ref="B2:I35"/>
  <sheetViews>
    <sheetView tabSelected="1" view="pageLayout" zoomScaleSheetLayoutView="100" workbookViewId="0" topLeftCell="A1">
      <selection activeCell="F35" sqref="F35"/>
    </sheetView>
  </sheetViews>
  <sheetFormatPr defaultColWidth="11.421875" defaultRowHeight="12.75"/>
  <cols>
    <col min="1" max="1" width="4.57421875" style="133" customWidth="1"/>
    <col min="2" max="2" width="4.28125" style="137" customWidth="1"/>
    <col min="3" max="3" width="14.57421875" style="135" bestFit="1" customWidth="1"/>
    <col min="4" max="4" width="2.00390625" style="138" bestFit="1" customWidth="1"/>
    <col min="5" max="5" width="6.7109375" style="133" customWidth="1"/>
    <col min="6" max="6" width="67.8515625" style="133" customWidth="1"/>
    <col min="7" max="16384" width="11.421875" style="133" customWidth="1"/>
  </cols>
  <sheetData>
    <row r="2" spans="2:6" ht="18.75">
      <c r="B2" s="381" t="s">
        <v>315</v>
      </c>
      <c r="C2" s="381"/>
      <c r="D2" s="381"/>
      <c r="E2" s="143">
        <v>2014</v>
      </c>
      <c r="F2" s="144" t="s">
        <v>316</v>
      </c>
    </row>
    <row r="3" spans="3:6" ht="12.75">
      <c r="C3" s="145"/>
      <c r="D3" s="387"/>
      <c r="E3" s="388"/>
      <c r="F3" s="388"/>
    </row>
    <row r="5" spans="3:5" ht="18.75">
      <c r="C5" s="136"/>
      <c r="E5" s="139"/>
    </row>
    <row r="6" spans="2:6" ht="15.75">
      <c r="B6" s="140" t="s">
        <v>313</v>
      </c>
      <c r="C6" s="146" t="s">
        <v>295</v>
      </c>
      <c r="D6" s="147" t="s">
        <v>314</v>
      </c>
      <c r="E6" s="389" t="s">
        <v>317</v>
      </c>
      <c r="F6" s="390"/>
    </row>
    <row r="7" spans="2:6" ht="15.75">
      <c r="B7" s="141" t="s">
        <v>313</v>
      </c>
      <c r="C7" s="148" t="s">
        <v>296</v>
      </c>
      <c r="D7" s="149" t="s">
        <v>314</v>
      </c>
      <c r="E7" s="380" t="s">
        <v>318</v>
      </c>
      <c r="F7" s="380"/>
    </row>
    <row r="8" spans="2:6" ht="15.75">
      <c r="B8" s="141" t="s">
        <v>313</v>
      </c>
      <c r="C8" s="148" t="s">
        <v>297</v>
      </c>
      <c r="D8" s="149" t="s">
        <v>314</v>
      </c>
      <c r="E8" s="380" t="s">
        <v>319</v>
      </c>
      <c r="F8" s="380"/>
    </row>
    <row r="9" spans="2:9" ht="15.75" customHeight="1">
      <c r="B9" s="141" t="s">
        <v>313</v>
      </c>
      <c r="C9" s="148" t="s">
        <v>310</v>
      </c>
      <c r="D9" s="149" t="s">
        <v>314</v>
      </c>
      <c r="E9" s="380" t="s">
        <v>320</v>
      </c>
      <c r="F9" s="380"/>
      <c r="I9" s="134"/>
    </row>
    <row r="10" spans="2:6" ht="15.75" customHeight="1">
      <c r="B10" s="141" t="s">
        <v>313</v>
      </c>
      <c r="C10" s="148" t="s">
        <v>298</v>
      </c>
      <c r="D10" s="149" t="s">
        <v>314</v>
      </c>
      <c r="E10" s="380" t="s">
        <v>321</v>
      </c>
      <c r="F10" s="380"/>
    </row>
    <row r="11" spans="2:6" ht="15.75" customHeight="1">
      <c r="B11" s="141" t="s">
        <v>313</v>
      </c>
      <c r="C11" s="148" t="s">
        <v>311</v>
      </c>
      <c r="D11" s="149" t="s">
        <v>314</v>
      </c>
      <c r="E11" s="380" t="s">
        <v>337</v>
      </c>
      <c r="F11" s="380"/>
    </row>
    <row r="12" spans="2:6" ht="15.75" customHeight="1">
      <c r="B12" s="141" t="s">
        <v>313</v>
      </c>
      <c r="C12" s="148" t="s">
        <v>299</v>
      </c>
      <c r="D12" s="149" t="s">
        <v>314</v>
      </c>
      <c r="E12" s="380" t="s">
        <v>388</v>
      </c>
      <c r="F12" s="380"/>
    </row>
    <row r="13" spans="2:6" ht="15.75" customHeight="1">
      <c r="B13" s="141" t="s">
        <v>313</v>
      </c>
      <c r="C13" s="148" t="s">
        <v>300</v>
      </c>
      <c r="D13" s="149" t="s">
        <v>314</v>
      </c>
      <c r="E13" s="380" t="s">
        <v>322</v>
      </c>
      <c r="F13" s="380"/>
    </row>
    <row r="14" spans="2:6" ht="15.75" customHeight="1">
      <c r="B14" s="141" t="s">
        <v>313</v>
      </c>
      <c r="C14" s="148" t="s">
        <v>301</v>
      </c>
      <c r="D14" s="149" t="s">
        <v>314</v>
      </c>
      <c r="E14" s="380" t="s">
        <v>323</v>
      </c>
      <c r="F14" s="380"/>
    </row>
    <row r="15" spans="2:6" ht="15.75" customHeight="1">
      <c r="B15" s="141" t="s">
        <v>313</v>
      </c>
      <c r="C15" s="148" t="s">
        <v>302</v>
      </c>
      <c r="D15" s="149" t="s">
        <v>314</v>
      </c>
      <c r="E15" s="380" t="s">
        <v>227</v>
      </c>
      <c r="F15" s="380"/>
    </row>
    <row r="16" spans="2:6" ht="15.75">
      <c r="B16" s="141" t="s">
        <v>313</v>
      </c>
      <c r="C16" s="148" t="s">
        <v>303</v>
      </c>
      <c r="D16" s="149" t="s">
        <v>314</v>
      </c>
      <c r="E16" s="380" t="s">
        <v>350</v>
      </c>
      <c r="F16" s="380"/>
    </row>
    <row r="17" spans="2:6" ht="15.75">
      <c r="B17" s="141" t="s">
        <v>313</v>
      </c>
      <c r="C17" s="148" t="s">
        <v>304</v>
      </c>
      <c r="D17" s="149" t="s">
        <v>314</v>
      </c>
      <c r="E17" s="380" t="s">
        <v>355</v>
      </c>
      <c r="F17" s="380"/>
    </row>
    <row r="18" spans="2:6" ht="15.75">
      <c r="B18" s="141" t="s">
        <v>313</v>
      </c>
      <c r="C18" s="148" t="s">
        <v>305</v>
      </c>
      <c r="D18" s="149" t="s">
        <v>314</v>
      </c>
      <c r="E18" s="380" t="s">
        <v>200</v>
      </c>
      <c r="F18" s="380"/>
    </row>
    <row r="19" spans="2:6" ht="15.75">
      <c r="B19" s="141" t="s">
        <v>313</v>
      </c>
      <c r="C19" s="148" t="s">
        <v>306</v>
      </c>
      <c r="D19" s="149" t="s">
        <v>314</v>
      </c>
      <c r="E19" s="380" t="s">
        <v>230</v>
      </c>
      <c r="F19" s="380"/>
    </row>
    <row r="20" spans="2:6" ht="15.75">
      <c r="B20" s="141" t="s">
        <v>313</v>
      </c>
      <c r="C20" s="148" t="s">
        <v>307</v>
      </c>
      <c r="D20" s="149" t="s">
        <v>314</v>
      </c>
      <c r="E20" s="380" t="s">
        <v>324</v>
      </c>
      <c r="F20" s="380"/>
    </row>
    <row r="21" spans="2:6" ht="15.75">
      <c r="B21" s="141" t="s">
        <v>313</v>
      </c>
      <c r="C21" s="148" t="s">
        <v>308</v>
      </c>
      <c r="D21" s="149" t="s">
        <v>314</v>
      </c>
      <c r="E21" s="380" t="s">
        <v>325</v>
      </c>
      <c r="F21" s="380"/>
    </row>
    <row r="22" spans="2:6" ht="15.75">
      <c r="B22" s="141" t="s">
        <v>313</v>
      </c>
      <c r="C22" s="148" t="s">
        <v>312</v>
      </c>
      <c r="D22" s="149" t="s">
        <v>314</v>
      </c>
      <c r="E22" s="380" t="s">
        <v>326</v>
      </c>
      <c r="F22" s="380"/>
    </row>
    <row r="23" spans="2:6" ht="15.75">
      <c r="B23" s="142" t="s">
        <v>313</v>
      </c>
      <c r="C23" s="150" t="s">
        <v>309</v>
      </c>
      <c r="D23" s="151" t="s">
        <v>314</v>
      </c>
      <c r="E23" s="382" t="s">
        <v>268</v>
      </c>
      <c r="F23" s="383"/>
    </row>
    <row r="24" spans="3:6" ht="15.75">
      <c r="C24" s="180"/>
      <c r="D24" s="181"/>
      <c r="E24" s="182"/>
      <c r="F24" s="183"/>
    </row>
    <row r="25" spans="2:6" ht="15.75">
      <c r="B25" s="152"/>
      <c r="C25" s="184" t="s">
        <v>327</v>
      </c>
      <c r="D25" s="185"/>
      <c r="E25" s="386" t="s">
        <v>328</v>
      </c>
      <c r="F25" s="386"/>
    </row>
    <row r="26" spans="2:6" ht="15.75">
      <c r="B26" s="152"/>
      <c r="C26" s="180"/>
      <c r="D26" s="186"/>
      <c r="E26" s="385" t="s">
        <v>329</v>
      </c>
      <c r="F26" s="385"/>
    </row>
    <row r="27" spans="2:6" ht="15.75">
      <c r="B27" s="152"/>
      <c r="C27" s="180"/>
      <c r="D27" s="186"/>
      <c r="E27" s="385" t="s">
        <v>330</v>
      </c>
      <c r="F27" s="385"/>
    </row>
    <row r="28" spans="2:6" ht="12.75">
      <c r="B28" s="152"/>
      <c r="C28" s="152"/>
      <c r="D28" s="154"/>
      <c r="E28" s="195"/>
      <c r="F28" s="153"/>
    </row>
    <row r="29" spans="2:6" ht="12.75">
      <c r="B29" s="152"/>
      <c r="C29" s="152"/>
      <c r="D29" s="154"/>
      <c r="E29" s="153"/>
      <c r="F29" s="153"/>
    </row>
    <row r="30" spans="2:6" ht="141.75" customHeight="1">
      <c r="B30" s="384" t="s">
        <v>396</v>
      </c>
      <c r="C30" s="384"/>
      <c r="D30" s="384"/>
      <c r="E30" s="384"/>
      <c r="F30" s="384"/>
    </row>
    <row r="31" spans="2:6" ht="56.25" customHeight="1">
      <c r="B31" s="384"/>
      <c r="C31" s="384"/>
      <c r="D31" s="384"/>
      <c r="E31" s="153"/>
      <c r="F31" s="153"/>
    </row>
    <row r="32" spans="2:6" ht="12.75">
      <c r="B32" s="152"/>
      <c r="C32" s="152"/>
      <c r="D32" s="154"/>
      <c r="E32" s="153"/>
      <c r="F32" s="153"/>
    </row>
    <row r="33" spans="2:6" ht="12.75">
      <c r="B33" s="152"/>
      <c r="C33" s="152"/>
      <c r="D33" s="154"/>
      <c r="E33" s="153"/>
      <c r="F33" s="153"/>
    </row>
    <row r="34" spans="2:6" ht="12.75">
      <c r="B34" s="152"/>
      <c r="C34" s="152"/>
      <c r="D34" s="154"/>
      <c r="E34" s="153"/>
      <c r="F34" s="153"/>
    </row>
    <row r="35" spans="2:6" ht="12.75">
      <c r="B35" s="152"/>
      <c r="C35" s="152"/>
      <c r="D35" s="154"/>
      <c r="E35" s="153"/>
      <c r="F35" s="153"/>
    </row>
  </sheetData>
  <sheetProtection/>
  <mergeCells count="25">
    <mergeCell ref="E7:F7"/>
    <mergeCell ref="D3:F3"/>
    <mergeCell ref="E11:F11"/>
    <mergeCell ref="E10:F10"/>
    <mergeCell ref="E9:F9"/>
    <mergeCell ref="E6:F6"/>
    <mergeCell ref="E8:F8"/>
    <mergeCell ref="B31:D31"/>
    <mergeCell ref="B30:F30"/>
    <mergeCell ref="E27:F27"/>
    <mergeCell ref="E26:F26"/>
    <mergeCell ref="E25:F25"/>
    <mergeCell ref="E12:F12"/>
    <mergeCell ref="E15:F15"/>
    <mergeCell ref="E18:F18"/>
    <mergeCell ref="E16:F16"/>
    <mergeCell ref="B2:D2"/>
    <mergeCell ref="E23:F23"/>
    <mergeCell ref="E22:F22"/>
    <mergeCell ref="E21:F21"/>
    <mergeCell ref="E20:F20"/>
    <mergeCell ref="E14:F14"/>
    <mergeCell ref="E13:F13"/>
    <mergeCell ref="E19:F19"/>
    <mergeCell ref="E17:F17"/>
  </mergeCells>
  <hyperlinks>
    <hyperlink ref="C6" location="t1!A1" display="t1"/>
    <hyperlink ref="C7" location="t2!A1" display="t2"/>
    <hyperlink ref="C8" location="t3!A1" display="t3"/>
    <hyperlink ref="C9" location="'t3 bis'!A1" display="Tableau 3bis"/>
    <hyperlink ref="C10" location="t4!A1" display="t4"/>
    <hyperlink ref="C11" location="'t4 bis'!A1" display="Tableau 4bis"/>
    <hyperlink ref="C12" location="t5!A1" display="t5"/>
    <hyperlink ref="C13" location="t6!A1" display="t6"/>
    <hyperlink ref="C14" location="t7!A1" display="t7"/>
    <hyperlink ref="C15" location="t8!A1" display="t8"/>
    <hyperlink ref="C16" location="t9!A1" display="t9"/>
    <hyperlink ref="C17" location="t10!A1" display="t10"/>
    <hyperlink ref="C18" location="t11!A1" display="t11"/>
    <hyperlink ref="C19" location="t12!A1" display="t12"/>
    <hyperlink ref="C20" location="t13!A1" display="t13"/>
    <hyperlink ref="C21" location="t14!A1" display="t14"/>
    <hyperlink ref="C22" location="'t14 bis'!A1" display="Tableau 14bis"/>
    <hyperlink ref="C23" location="t15!A1" display="t15"/>
  </hyperlinks>
  <printOptions/>
  <pageMargins left="0.3937007874015748" right="0.3937007874015748" top="1.3" bottom="0.984251968503937" header="0.37" footer="0.5118110236220472"/>
  <pageSetup firstPageNumber="3" useFirstPageNumber="1" fitToHeight="1" fitToWidth="1" horizontalDpi="600" verticalDpi="600" orientation="portrait" paperSize="9" scale="72"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2014&amp;R&amp;P</oddFooter>
  </headerFooter>
  <colBreaks count="1" manualBreakCount="1">
    <brk id="6" max="65535" man="1"/>
  </colBreaks>
</worksheet>
</file>

<file path=xl/worksheets/sheet20.xml><?xml version="1.0" encoding="utf-8"?>
<worksheet xmlns="http://schemas.openxmlformats.org/spreadsheetml/2006/main" xmlns:r="http://schemas.openxmlformats.org/officeDocument/2006/relationships">
  <dimension ref="A1:G114"/>
  <sheetViews>
    <sheetView view="pageLayout" zoomScaleSheetLayoutView="100" workbookViewId="0" topLeftCell="A1">
      <selection activeCell="A3" sqref="A3:G3"/>
    </sheetView>
  </sheetViews>
  <sheetFormatPr defaultColWidth="11.421875" defaultRowHeight="12.75"/>
  <cols>
    <col min="1" max="1" width="3.57421875" style="2" bestFit="1" customWidth="1"/>
    <col min="2" max="2" width="17.8515625" style="2" bestFit="1" customWidth="1"/>
    <col min="3" max="4" width="13.8515625" style="2" customWidth="1"/>
    <col min="5" max="5" width="14.140625" style="2" customWidth="1"/>
    <col min="6" max="6" width="16.421875" style="2" customWidth="1"/>
    <col min="7" max="7" width="17.00390625" style="2" bestFit="1" customWidth="1"/>
  </cols>
  <sheetData>
    <row r="1" spans="1:7" ht="15.75">
      <c r="A1" s="398" t="s">
        <v>376</v>
      </c>
      <c r="B1" s="398"/>
      <c r="C1" s="412" t="str">
        <f>CONCATENATE("Budgets primitifs des départements ",Index!E2)</f>
        <v>Budgets primitifs des départements 2014</v>
      </c>
      <c r="D1" s="412"/>
      <c r="E1" s="412"/>
      <c r="F1" s="412"/>
      <c r="G1"/>
    </row>
    <row r="2" spans="1:7" s="11" customFormat="1" ht="15" customHeight="1" thickBot="1">
      <c r="A2" s="12"/>
      <c r="B2" s="12"/>
      <c r="C2" s="10"/>
      <c r="D2" s="10"/>
      <c r="E2" s="10"/>
      <c r="F2" s="10"/>
      <c r="G2" s="132" t="s">
        <v>294</v>
      </c>
    </row>
    <row r="3" spans="1:7" ht="19.5" thickBot="1">
      <c r="A3" s="409" t="s">
        <v>268</v>
      </c>
      <c r="B3" s="410"/>
      <c r="C3" s="410"/>
      <c r="D3" s="410"/>
      <c r="E3" s="410"/>
      <c r="F3" s="410"/>
      <c r="G3" s="411"/>
    </row>
    <row r="4" spans="1:7" ht="19.5" thickBot="1">
      <c r="A4" s="13"/>
      <c r="B4" s="14"/>
      <c r="C4" s="14"/>
      <c r="D4" s="14"/>
      <c r="E4" s="14"/>
      <c r="F4" s="17"/>
      <c r="G4" s="17"/>
    </row>
    <row r="5" spans="1:7" ht="30" customHeight="1">
      <c r="A5" s="399" t="s">
        <v>228</v>
      </c>
      <c r="B5" s="400"/>
      <c r="C5" s="71" t="s">
        <v>269</v>
      </c>
      <c r="D5" s="413" t="s">
        <v>345</v>
      </c>
      <c r="E5" s="414"/>
      <c r="F5" s="303" t="s">
        <v>377</v>
      </c>
      <c r="G5" s="74" t="s">
        <v>331</v>
      </c>
    </row>
    <row r="6" spans="1:7" ht="27" customHeight="1">
      <c r="A6" s="401"/>
      <c r="B6" s="402"/>
      <c r="C6" s="73" t="s">
        <v>270</v>
      </c>
      <c r="D6" s="73" t="str">
        <f>CONCATENATE("en ",Index!E2-3)</f>
        <v>en 2011</v>
      </c>
      <c r="E6" s="125" t="str">
        <f>CONCATENATE("TCAM ",Index!E2-3,"/2006*")</f>
        <v>TCAM 2011/2006*</v>
      </c>
      <c r="F6" s="73" t="s">
        <v>202</v>
      </c>
      <c r="G6" s="304" t="s">
        <v>378</v>
      </c>
    </row>
    <row r="7" spans="1:7" ht="12.75">
      <c r="A7" s="25" t="s">
        <v>102</v>
      </c>
      <c r="B7" s="26" t="s">
        <v>1</v>
      </c>
      <c r="C7" s="82">
        <v>5762.44</v>
      </c>
      <c r="D7" s="76">
        <v>621095</v>
      </c>
      <c r="E7" s="41">
        <v>0.012758116777229267</v>
      </c>
      <c r="F7" s="88">
        <v>20.91509654255275</v>
      </c>
      <c r="G7" s="187">
        <v>7039</v>
      </c>
    </row>
    <row r="8" spans="1:7" ht="12.75">
      <c r="A8" s="27" t="s">
        <v>103</v>
      </c>
      <c r="B8" s="28" t="s">
        <v>2</v>
      </c>
      <c r="C8" s="83">
        <v>7369.12</v>
      </c>
      <c r="D8" s="77">
        <v>555941</v>
      </c>
      <c r="E8" s="93">
        <v>0.0015743713245748303</v>
      </c>
      <c r="F8" s="89">
        <v>22.90643670261702</v>
      </c>
      <c r="G8" s="188">
        <v>14996</v>
      </c>
    </row>
    <row r="9" spans="1:7" ht="12.75">
      <c r="A9" s="25" t="s">
        <v>104</v>
      </c>
      <c r="B9" s="26" t="s">
        <v>3</v>
      </c>
      <c r="C9" s="82">
        <v>7340.11</v>
      </c>
      <c r="D9" s="76">
        <v>353036</v>
      </c>
      <c r="E9" s="94">
        <v>-0.0003381165934392971</v>
      </c>
      <c r="F9" s="88">
        <v>30.8266881413595</v>
      </c>
      <c r="G9" s="187">
        <v>8258</v>
      </c>
    </row>
    <row r="10" spans="1:7" ht="12.75">
      <c r="A10" s="27" t="s">
        <v>105</v>
      </c>
      <c r="B10" s="28" t="s">
        <v>85</v>
      </c>
      <c r="C10" s="84">
        <v>6925.22</v>
      </c>
      <c r="D10" s="78">
        <v>166014</v>
      </c>
      <c r="E10" s="93">
        <v>0.008223449397159577</v>
      </c>
      <c r="F10" s="90">
        <v>29.247820873638627</v>
      </c>
      <c r="G10" s="189">
        <v>3497</v>
      </c>
    </row>
    <row r="11" spans="1:7" ht="12.75">
      <c r="A11" s="25" t="s">
        <v>106</v>
      </c>
      <c r="B11" s="26" t="s">
        <v>4</v>
      </c>
      <c r="C11" s="82">
        <v>5548.68</v>
      </c>
      <c r="D11" s="76">
        <v>143962</v>
      </c>
      <c r="E11" s="94">
        <v>0.011733455610119625</v>
      </c>
      <c r="F11" s="88">
        <v>27.097868042278417</v>
      </c>
      <c r="G11" s="187">
        <v>2323</v>
      </c>
    </row>
    <row r="12" spans="1:7" ht="12.75">
      <c r="A12" s="27" t="s">
        <v>107</v>
      </c>
      <c r="B12" s="28" t="s">
        <v>5</v>
      </c>
      <c r="C12" s="84">
        <v>4298.58</v>
      </c>
      <c r="D12" s="78">
        <v>1097701</v>
      </c>
      <c r="E12" s="93">
        <v>0.0014975801231484898</v>
      </c>
      <c r="F12" s="90">
        <v>28.361590908250125</v>
      </c>
      <c r="G12" s="189">
        <v>22771</v>
      </c>
    </row>
    <row r="13" spans="1:7" ht="12.75">
      <c r="A13" s="25" t="s">
        <v>108</v>
      </c>
      <c r="B13" s="26" t="s">
        <v>6</v>
      </c>
      <c r="C13" s="82">
        <v>5528.64</v>
      </c>
      <c r="D13" s="76">
        <v>327072</v>
      </c>
      <c r="E13" s="94">
        <v>0.0071076667951752714</v>
      </c>
      <c r="F13" s="88">
        <v>28.15300195097659</v>
      </c>
      <c r="G13" s="187">
        <v>5728</v>
      </c>
    </row>
    <row r="14" spans="1:7" ht="12.75">
      <c r="A14" s="27" t="s">
        <v>109</v>
      </c>
      <c r="B14" s="28" t="s">
        <v>86</v>
      </c>
      <c r="C14" s="84">
        <v>5229.41</v>
      </c>
      <c r="D14" s="78">
        <v>291472</v>
      </c>
      <c r="E14" s="93">
        <v>-0.0017868562235420216</v>
      </c>
      <c r="F14" s="90">
        <v>23.48097912472184</v>
      </c>
      <c r="G14" s="189">
        <v>9740</v>
      </c>
    </row>
    <row r="15" spans="1:7" ht="12.75">
      <c r="A15" s="25" t="s">
        <v>110</v>
      </c>
      <c r="B15" s="26" t="s">
        <v>7</v>
      </c>
      <c r="C15" s="82">
        <v>4889.92</v>
      </c>
      <c r="D15" s="76">
        <v>157936</v>
      </c>
      <c r="E15" s="94">
        <v>0.008067612126852364</v>
      </c>
      <c r="F15" s="88">
        <v>29.6724584006409</v>
      </c>
      <c r="G15" s="187">
        <v>5096</v>
      </c>
    </row>
    <row r="16" spans="1:7" ht="12.75">
      <c r="A16" s="27" t="s">
        <v>111</v>
      </c>
      <c r="B16" s="28" t="s">
        <v>87</v>
      </c>
      <c r="C16" s="84">
        <v>6004.16</v>
      </c>
      <c r="D16" s="78">
        <v>312211</v>
      </c>
      <c r="E16" s="93">
        <v>0.002848551840179958</v>
      </c>
      <c r="F16" s="90">
        <v>25.003536219107424</v>
      </c>
      <c r="G16" s="189">
        <v>7989</v>
      </c>
    </row>
    <row r="17" spans="1:7" ht="12.75">
      <c r="A17" s="25" t="s">
        <v>112</v>
      </c>
      <c r="B17" s="26" t="s">
        <v>8</v>
      </c>
      <c r="C17" s="82">
        <v>6138.98</v>
      </c>
      <c r="D17" s="76">
        <v>369503</v>
      </c>
      <c r="E17" s="94">
        <v>0.010871746419362394</v>
      </c>
      <c r="F17" s="88">
        <v>29.28768470443124</v>
      </c>
      <c r="G17" s="187">
        <v>14849</v>
      </c>
    </row>
    <row r="18" spans="1:7" ht="12.75">
      <c r="A18" s="27" t="s">
        <v>113</v>
      </c>
      <c r="B18" s="28" t="s">
        <v>9</v>
      </c>
      <c r="C18" s="84">
        <v>8735.12</v>
      </c>
      <c r="D18" s="78">
        <v>287417</v>
      </c>
      <c r="E18" s="93">
        <v>0.001775835917483315</v>
      </c>
      <c r="F18" s="90">
        <v>31.463709107257454</v>
      </c>
      <c r="G18" s="189">
        <v>3149</v>
      </c>
    </row>
    <row r="19" spans="1:7" ht="12.75">
      <c r="A19" s="25" t="s">
        <v>114</v>
      </c>
      <c r="B19" s="26" t="s">
        <v>10</v>
      </c>
      <c r="C19" s="82">
        <v>5087.49</v>
      </c>
      <c r="D19" s="76">
        <v>2005065</v>
      </c>
      <c r="E19" s="94">
        <v>0.00394225383546809</v>
      </c>
      <c r="F19" s="88">
        <v>23.799278909416284</v>
      </c>
      <c r="G19" s="187">
        <v>77729</v>
      </c>
    </row>
    <row r="20" spans="1:7" ht="12.75">
      <c r="A20" s="27" t="s">
        <v>115</v>
      </c>
      <c r="B20" s="28" t="s">
        <v>11</v>
      </c>
      <c r="C20" s="84">
        <v>5547.92</v>
      </c>
      <c r="D20" s="78">
        <v>701836</v>
      </c>
      <c r="E20" s="93">
        <v>0.004110253382683782</v>
      </c>
      <c r="F20" s="90">
        <v>23.771637709372474</v>
      </c>
      <c r="G20" s="189">
        <v>13734</v>
      </c>
    </row>
    <row r="21" spans="1:7" ht="12.75">
      <c r="A21" s="25" t="s">
        <v>116</v>
      </c>
      <c r="B21" s="26" t="s">
        <v>12</v>
      </c>
      <c r="C21" s="82">
        <v>5725.98</v>
      </c>
      <c r="D21" s="76">
        <v>153463</v>
      </c>
      <c r="E21" s="94">
        <v>-0.0028285860405754537</v>
      </c>
      <c r="F21" s="88">
        <v>31.660082533186067</v>
      </c>
      <c r="G21" s="187">
        <v>1927</v>
      </c>
    </row>
    <row r="22" spans="1:7" ht="12.75">
      <c r="A22" s="27" t="s">
        <v>117</v>
      </c>
      <c r="B22" s="28" t="s">
        <v>13</v>
      </c>
      <c r="C22" s="84">
        <v>5955.99</v>
      </c>
      <c r="D22" s="78">
        <v>365851</v>
      </c>
      <c r="E22" s="93">
        <v>0.003245377068033628</v>
      </c>
      <c r="F22" s="90">
        <v>28.585645227598135</v>
      </c>
      <c r="G22" s="189">
        <v>9261</v>
      </c>
    </row>
    <row r="23" spans="1:7" ht="12.75">
      <c r="A23" s="25" t="s">
        <v>118</v>
      </c>
      <c r="B23" s="26" t="s">
        <v>88</v>
      </c>
      <c r="C23" s="82">
        <v>6863.75</v>
      </c>
      <c r="D23" s="76">
        <v>644353</v>
      </c>
      <c r="E23" s="94">
        <v>0.008782858937488092</v>
      </c>
      <c r="F23" s="88">
        <v>30.338574547453817</v>
      </c>
      <c r="G23" s="187">
        <v>14859</v>
      </c>
    </row>
    <row r="24" spans="1:7" ht="12.75">
      <c r="A24" s="27" t="s">
        <v>119</v>
      </c>
      <c r="B24" s="28" t="s">
        <v>89</v>
      </c>
      <c r="C24" s="84">
        <v>7234.99</v>
      </c>
      <c r="D24" s="78">
        <v>319962</v>
      </c>
      <c r="E24" s="93">
        <v>-0.0019018737153452259</v>
      </c>
      <c r="F24" s="90">
        <v>28.85971497686834</v>
      </c>
      <c r="G24" s="189">
        <v>8503</v>
      </c>
    </row>
    <row r="25" spans="1:7" ht="12.75">
      <c r="A25" s="25" t="s">
        <v>120</v>
      </c>
      <c r="B25" s="26" t="s">
        <v>90</v>
      </c>
      <c r="C25" s="82">
        <v>5856.83</v>
      </c>
      <c r="D25" s="76">
        <v>251175</v>
      </c>
      <c r="E25" s="94">
        <v>0.00173384557433498</v>
      </c>
      <c r="F25" s="88">
        <v>31.441840514076898</v>
      </c>
      <c r="G25" s="187">
        <v>3224</v>
      </c>
    </row>
    <row r="26" spans="1:7" ht="12.75">
      <c r="A26" s="27" t="s">
        <v>225</v>
      </c>
      <c r="B26" s="28" t="s">
        <v>14</v>
      </c>
      <c r="C26" s="84">
        <v>4014.22</v>
      </c>
      <c r="D26" s="78">
        <v>148209</v>
      </c>
      <c r="E26" s="93">
        <v>0.014498511830244976</v>
      </c>
      <c r="F26" s="90">
        <v>27.429617541790655</v>
      </c>
      <c r="G26" s="189">
        <v>2442</v>
      </c>
    </row>
    <row r="27" spans="1:7" ht="12.75">
      <c r="A27" s="25" t="s">
        <v>226</v>
      </c>
      <c r="B27" s="26" t="s">
        <v>15</v>
      </c>
      <c r="C27" s="82">
        <v>4665.57</v>
      </c>
      <c r="D27" s="76">
        <v>171481</v>
      </c>
      <c r="E27" s="94">
        <v>0.01260736835334586</v>
      </c>
      <c r="F27" s="88">
        <v>26.658562618595827</v>
      </c>
      <c r="G27" s="187">
        <v>3204</v>
      </c>
    </row>
    <row r="28" spans="1:7" ht="12.75">
      <c r="A28" s="27" t="s">
        <v>121</v>
      </c>
      <c r="B28" s="28" t="s">
        <v>16</v>
      </c>
      <c r="C28" s="84">
        <v>8763.21</v>
      </c>
      <c r="D28" s="78">
        <v>540098</v>
      </c>
      <c r="E28" s="93">
        <v>0.0033661030552460947</v>
      </c>
      <c r="F28" s="90">
        <v>23.86035430503241</v>
      </c>
      <c r="G28" s="189">
        <v>8223</v>
      </c>
    </row>
    <row r="29" spans="1:7" ht="12.75">
      <c r="A29" s="25" t="s">
        <v>122</v>
      </c>
      <c r="B29" s="26" t="s">
        <v>91</v>
      </c>
      <c r="C29" s="82">
        <v>6877.55</v>
      </c>
      <c r="D29" s="76">
        <v>614973</v>
      </c>
      <c r="E29" s="94">
        <v>0.008105611193727658</v>
      </c>
      <c r="F29" s="88">
        <v>29.21825446898002</v>
      </c>
      <c r="G29" s="187">
        <v>9364</v>
      </c>
    </row>
    <row r="30" spans="1:7" ht="12.75">
      <c r="A30" s="27" t="s">
        <v>123</v>
      </c>
      <c r="B30" s="28" t="s">
        <v>17</v>
      </c>
      <c r="C30" s="84">
        <v>5565.38</v>
      </c>
      <c r="D30" s="78">
        <v>127543</v>
      </c>
      <c r="E30" s="93">
        <v>-0.001366766956882759</v>
      </c>
      <c r="F30" s="90">
        <v>34.545528720626635</v>
      </c>
      <c r="G30" s="189">
        <v>2522</v>
      </c>
    </row>
    <row r="31" spans="1:7" ht="12.75">
      <c r="A31" s="25" t="s">
        <v>124</v>
      </c>
      <c r="B31" s="26" t="s">
        <v>92</v>
      </c>
      <c r="C31" s="82">
        <v>9060.01</v>
      </c>
      <c r="D31" s="76">
        <v>427868</v>
      </c>
      <c r="E31" s="94">
        <v>0.005442692937025928</v>
      </c>
      <c r="F31" s="88">
        <v>32.343292353938644</v>
      </c>
      <c r="G31" s="187">
        <v>8336</v>
      </c>
    </row>
    <row r="32" spans="1:7" ht="12.75">
      <c r="A32" s="27" t="s">
        <v>125</v>
      </c>
      <c r="B32" s="28" t="s">
        <v>18</v>
      </c>
      <c r="C32" s="84">
        <v>5233.64</v>
      </c>
      <c r="D32" s="78">
        <v>543878</v>
      </c>
      <c r="E32" s="93">
        <v>0.004966720895743126</v>
      </c>
      <c r="F32" s="90">
        <v>22.451016153754562</v>
      </c>
      <c r="G32" s="189">
        <v>10724</v>
      </c>
    </row>
    <row r="33" spans="1:7" ht="12.75">
      <c r="A33" s="25" t="s">
        <v>126</v>
      </c>
      <c r="B33" s="26" t="s">
        <v>93</v>
      </c>
      <c r="C33" s="82">
        <v>6529.95</v>
      </c>
      <c r="D33" s="76">
        <v>502877</v>
      </c>
      <c r="E33" s="94">
        <v>0.008139842520634488</v>
      </c>
      <c r="F33" s="88">
        <v>25.130893271010034</v>
      </c>
      <c r="G33" s="187">
        <v>10770</v>
      </c>
    </row>
    <row r="34" spans="1:7" ht="12.75">
      <c r="A34" s="27" t="s">
        <v>127</v>
      </c>
      <c r="B34" s="28" t="s">
        <v>19</v>
      </c>
      <c r="C34" s="84">
        <v>6039.74</v>
      </c>
      <c r="D34" s="78">
        <v>605213</v>
      </c>
      <c r="E34" s="93">
        <v>0.00725956522106963</v>
      </c>
      <c r="F34" s="90">
        <v>21.6161574940785</v>
      </c>
      <c r="G34" s="189">
        <v>11834</v>
      </c>
    </row>
    <row r="35" spans="1:7" ht="12.75">
      <c r="A35" s="25" t="s">
        <v>128</v>
      </c>
      <c r="B35" s="26" t="s">
        <v>20</v>
      </c>
      <c r="C35" s="82">
        <v>5879.95</v>
      </c>
      <c r="D35" s="76">
        <v>441836</v>
      </c>
      <c r="E35" s="94">
        <v>0.004379281550187297</v>
      </c>
      <c r="F35" s="88">
        <v>23.015408349132002</v>
      </c>
      <c r="G35" s="187">
        <v>7504</v>
      </c>
    </row>
    <row r="36" spans="1:7" ht="12.75">
      <c r="A36" s="27" t="s">
        <v>129</v>
      </c>
      <c r="B36" s="28" t="s">
        <v>21</v>
      </c>
      <c r="C36" s="84">
        <v>6733</v>
      </c>
      <c r="D36" s="78">
        <v>931711</v>
      </c>
      <c r="E36" s="93">
        <v>0.003791966449525175</v>
      </c>
      <c r="F36" s="90">
        <v>26.11188282751953</v>
      </c>
      <c r="G36" s="189">
        <v>15173</v>
      </c>
    </row>
    <row r="37" spans="1:7" ht="12.75">
      <c r="A37" s="25" t="s">
        <v>130</v>
      </c>
      <c r="B37" s="26" t="s">
        <v>22</v>
      </c>
      <c r="C37" s="82">
        <v>5852.9</v>
      </c>
      <c r="D37" s="76">
        <v>734923</v>
      </c>
      <c r="E37" s="94">
        <v>0.01009549778425245</v>
      </c>
      <c r="F37" s="88">
        <v>25.777294576373585</v>
      </c>
      <c r="G37" s="187">
        <v>27921</v>
      </c>
    </row>
    <row r="38" spans="1:7" ht="12.75">
      <c r="A38" s="27" t="s">
        <v>131</v>
      </c>
      <c r="B38" s="28" t="s">
        <v>23</v>
      </c>
      <c r="C38" s="84">
        <v>6309.34</v>
      </c>
      <c r="D38" s="78">
        <v>1286050</v>
      </c>
      <c r="E38" s="93">
        <v>0.012158634841022087</v>
      </c>
      <c r="F38" s="90">
        <v>20.156463999314408</v>
      </c>
      <c r="G38" s="189">
        <v>31250</v>
      </c>
    </row>
    <row r="39" spans="1:7" ht="12.75">
      <c r="A39" s="25" t="s">
        <v>132</v>
      </c>
      <c r="B39" s="26" t="s">
        <v>24</v>
      </c>
      <c r="C39" s="82">
        <v>6256.82</v>
      </c>
      <c r="D39" s="76">
        <v>196143</v>
      </c>
      <c r="E39" s="94">
        <v>0.008155880649462599</v>
      </c>
      <c r="F39" s="88">
        <v>31.431021795407982</v>
      </c>
      <c r="G39" s="187">
        <v>3221</v>
      </c>
    </row>
    <row r="40" spans="1:7" ht="12.75">
      <c r="A40" s="27" t="s">
        <v>133</v>
      </c>
      <c r="B40" s="28" t="s">
        <v>25</v>
      </c>
      <c r="C40" s="84">
        <v>10000.14</v>
      </c>
      <c r="D40" s="78">
        <v>1494064</v>
      </c>
      <c r="E40" s="93">
        <v>0.009835618542801683</v>
      </c>
      <c r="F40" s="90">
        <v>22.959535739808782</v>
      </c>
      <c r="G40" s="189">
        <v>34561</v>
      </c>
    </row>
    <row r="41" spans="1:7" ht="12.75">
      <c r="A41" s="25" t="s">
        <v>134</v>
      </c>
      <c r="B41" s="26" t="s">
        <v>26</v>
      </c>
      <c r="C41" s="82">
        <v>6101.01</v>
      </c>
      <c r="D41" s="76">
        <v>1080823</v>
      </c>
      <c r="E41" s="94">
        <v>0.01189971732520112</v>
      </c>
      <c r="F41" s="88">
        <v>24.99190234605983</v>
      </c>
      <c r="G41" s="187">
        <v>38378</v>
      </c>
    </row>
    <row r="42" spans="1:7" ht="12.75">
      <c r="A42" s="27" t="s">
        <v>135</v>
      </c>
      <c r="B42" s="28" t="s">
        <v>27</v>
      </c>
      <c r="C42" s="84">
        <v>6774.72</v>
      </c>
      <c r="D42" s="78">
        <v>1024246</v>
      </c>
      <c r="E42" s="93">
        <v>0.010475057703920099</v>
      </c>
      <c r="F42" s="90">
        <v>20.978504454361982</v>
      </c>
      <c r="G42" s="189">
        <v>14537</v>
      </c>
    </row>
    <row r="43" spans="1:7" ht="12.75">
      <c r="A43" s="25" t="s">
        <v>136</v>
      </c>
      <c r="B43" s="26" t="s">
        <v>28</v>
      </c>
      <c r="C43" s="82">
        <v>6790.63</v>
      </c>
      <c r="D43" s="76">
        <v>237356</v>
      </c>
      <c r="E43" s="94">
        <v>-0.0024016281140398776</v>
      </c>
      <c r="F43" s="88">
        <v>31.035516454871292</v>
      </c>
      <c r="G43" s="187">
        <v>4177</v>
      </c>
    </row>
    <row r="44" spans="1:7" ht="12.75">
      <c r="A44" s="27" t="s">
        <v>137</v>
      </c>
      <c r="B44" s="28" t="s">
        <v>29</v>
      </c>
      <c r="C44" s="84">
        <v>6126.7</v>
      </c>
      <c r="D44" s="78">
        <v>609094</v>
      </c>
      <c r="E44" s="93">
        <v>0.004566317384616214</v>
      </c>
      <c r="F44" s="90">
        <v>24.688427999454255</v>
      </c>
      <c r="G44" s="189">
        <v>11367</v>
      </c>
    </row>
    <row r="45" spans="1:7" ht="12.75">
      <c r="A45" s="25" t="s">
        <v>138</v>
      </c>
      <c r="B45" s="26" t="s">
        <v>30</v>
      </c>
      <c r="C45" s="82">
        <v>7431.44</v>
      </c>
      <c r="D45" s="76">
        <v>1243170</v>
      </c>
      <c r="E45" s="94">
        <v>0.007699476848892495</v>
      </c>
      <c r="F45" s="88">
        <v>21.296201814991953</v>
      </c>
      <c r="G45" s="187">
        <v>20616</v>
      </c>
    </row>
    <row r="46" spans="1:7" ht="12.75">
      <c r="A46" s="27" t="s">
        <v>139</v>
      </c>
      <c r="B46" s="28" t="s">
        <v>94</v>
      </c>
      <c r="C46" s="84">
        <v>4999.18</v>
      </c>
      <c r="D46" s="78">
        <v>271660</v>
      </c>
      <c r="E46" s="93">
        <v>0.003008275807368843</v>
      </c>
      <c r="F46" s="90">
        <v>26.36991281851095</v>
      </c>
      <c r="G46" s="189">
        <v>3430</v>
      </c>
    </row>
    <row r="47" spans="1:7" ht="12.75">
      <c r="A47" s="25" t="s">
        <v>140</v>
      </c>
      <c r="B47" s="26" t="s">
        <v>31</v>
      </c>
      <c r="C47" s="82">
        <v>9242.6</v>
      </c>
      <c r="D47" s="76">
        <v>401562</v>
      </c>
      <c r="E47" s="94">
        <v>0.013469141826726094</v>
      </c>
      <c r="F47" s="88">
        <v>28.392051122757</v>
      </c>
      <c r="G47" s="187">
        <v>6990</v>
      </c>
    </row>
    <row r="48" spans="1:7" ht="12.75">
      <c r="A48" s="27" t="s">
        <v>141</v>
      </c>
      <c r="B48" s="28" t="s">
        <v>32</v>
      </c>
      <c r="C48" s="84">
        <v>6343.44</v>
      </c>
      <c r="D48" s="78">
        <v>341885</v>
      </c>
      <c r="E48" s="93">
        <v>0.0037226948090696155</v>
      </c>
      <c r="F48" s="90">
        <v>28.30022941318522</v>
      </c>
      <c r="G48" s="189">
        <v>6222</v>
      </c>
    </row>
    <row r="49" spans="1:7" ht="12.75">
      <c r="A49" s="25" t="s">
        <v>142</v>
      </c>
      <c r="B49" s="26" t="s">
        <v>33</v>
      </c>
      <c r="C49" s="82">
        <v>4780.59</v>
      </c>
      <c r="D49" s="76">
        <v>766630</v>
      </c>
      <c r="E49" s="94">
        <v>0.0020914158991662823</v>
      </c>
      <c r="F49" s="88">
        <v>25.973061986267993</v>
      </c>
      <c r="G49" s="187">
        <v>13799</v>
      </c>
    </row>
    <row r="50" spans="1:7" ht="12.75">
      <c r="A50" s="27" t="s">
        <v>143</v>
      </c>
      <c r="B50" s="28" t="s">
        <v>34</v>
      </c>
      <c r="C50" s="84">
        <v>4977.14</v>
      </c>
      <c r="D50" s="78">
        <v>232838</v>
      </c>
      <c r="E50" s="93">
        <v>0.004893463376184126</v>
      </c>
      <c r="F50" s="90">
        <v>27.533158149813033</v>
      </c>
      <c r="G50" s="189">
        <v>2687</v>
      </c>
    </row>
    <row r="51" spans="1:7" ht="12.75">
      <c r="A51" s="25" t="s">
        <v>144</v>
      </c>
      <c r="B51" s="26" t="s">
        <v>35</v>
      </c>
      <c r="C51" s="82">
        <v>6815.38</v>
      </c>
      <c r="D51" s="76">
        <v>1332524</v>
      </c>
      <c r="E51" s="94">
        <v>0.009895362074033631</v>
      </c>
      <c r="F51" s="88">
        <v>21.634355782789402</v>
      </c>
      <c r="G51" s="187">
        <v>24268</v>
      </c>
    </row>
    <row r="52" spans="1:7" ht="12.75">
      <c r="A52" s="27" t="s">
        <v>145</v>
      </c>
      <c r="B52" s="28" t="s">
        <v>95</v>
      </c>
      <c r="C52" s="84">
        <v>6775.23</v>
      </c>
      <c r="D52" s="78">
        <v>678357</v>
      </c>
      <c r="E52" s="93">
        <v>0.004381534116726371</v>
      </c>
      <c r="F52" s="90">
        <v>23.272441694575544</v>
      </c>
      <c r="G52" s="189">
        <v>12701</v>
      </c>
    </row>
    <row r="53" spans="1:7" ht="12.75">
      <c r="A53" s="25" t="s">
        <v>146</v>
      </c>
      <c r="B53" s="26" t="s">
        <v>36</v>
      </c>
      <c r="C53" s="82">
        <v>5216.53</v>
      </c>
      <c r="D53" s="76">
        <v>181443</v>
      </c>
      <c r="E53" s="94">
        <v>0.006087145778627789</v>
      </c>
      <c r="F53" s="88">
        <v>33.08651018002449</v>
      </c>
      <c r="G53" s="187">
        <v>3114</v>
      </c>
    </row>
    <row r="54" spans="1:7" ht="12.75">
      <c r="A54" s="27" t="s">
        <v>147</v>
      </c>
      <c r="B54" s="28" t="s">
        <v>37</v>
      </c>
      <c r="C54" s="84">
        <v>5360.91</v>
      </c>
      <c r="D54" s="78">
        <v>341953</v>
      </c>
      <c r="E54" s="93">
        <v>0.005264909712797916</v>
      </c>
      <c r="F54" s="90">
        <v>30.214951067803884</v>
      </c>
      <c r="G54" s="189">
        <v>8331</v>
      </c>
    </row>
    <row r="55" spans="1:7" ht="12.75">
      <c r="A55" s="25" t="s">
        <v>148</v>
      </c>
      <c r="B55" s="26" t="s">
        <v>38</v>
      </c>
      <c r="C55" s="82">
        <v>5166.88</v>
      </c>
      <c r="D55" s="76">
        <v>81372</v>
      </c>
      <c r="E55" s="94">
        <v>0.0009253691317379076</v>
      </c>
      <c r="F55" s="88">
        <v>28.842863808388202</v>
      </c>
      <c r="G55" s="187">
        <v>1017</v>
      </c>
    </row>
    <row r="56" spans="1:7" ht="12.75">
      <c r="A56" s="27" t="s">
        <v>149</v>
      </c>
      <c r="B56" s="28" t="s">
        <v>39</v>
      </c>
      <c r="C56" s="84">
        <v>7165.6</v>
      </c>
      <c r="D56" s="78">
        <v>813870</v>
      </c>
      <c r="E56" s="93">
        <v>0.0061035341679114286</v>
      </c>
      <c r="F56" s="90">
        <v>22.645990411757932</v>
      </c>
      <c r="G56" s="189">
        <v>14224</v>
      </c>
    </row>
    <row r="57" spans="1:7" ht="12.75">
      <c r="A57" s="25" t="s">
        <v>150</v>
      </c>
      <c r="B57" s="26" t="s">
        <v>40</v>
      </c>
      <c r="C57" s="82">
        <v>5938.02</v>
      </c>
      <c r="D57" s="76">
        <v>518013</v>
      </c>
      <c r="E57" s="94">
        <v>0.0028134076262984475</v>
      </c>
      <c r="F57" s="88">
        <v>27.643129255241416</v>
      </c>
      <c r="G57" s="187">
        <v>7223</v>
      </c>
    </row>
    <row r="58" spans="1:7" ht="12.75">
      <c r="A58" s="27" t="s">
        <v>151</v>
      </c>
      <c r="B58" s="28" t="s">
        <v>96</v>
      </c>
      <c r="C58" s="84">
        <v>8161.58</v>
      </c>
      <c r="D58" s="78">
        <v>580635</v>
      </c>
      <c r="E58" s="93">
        <v>0.0002578899647567301</v>
      </c>
      <c r="F58" s="90">
        <v>22.125911845117383</v>
      </c>
      <c r="G58" s="189">
        <v>11130</v>
      </c>
    </row>
    <row r="59" spans="1:7" ht="12.75">
      <c r="A59" s="25" t="s">
        <v>152</v>
      </c>
      <c r="B59" s="26" t="s">
        <v>41</v>
      </c>
      <c r="C59" s="82">
        <v>6210.6</v>
      </c>
      <c r="D59" s="76">
        <v>189154</v>
      </c>
      <c r="E59" s="94">
        <v>-0.005688593691055344</v>
      </c>
      <c r="F59" s="88">
        <v>27.473063742289238</v>
      </c>
      <c r="G59" s="187">
        <v>3981</v>
      </c>
    </row>
    <row r="60" spans="1:7" ht="12.75">
      <c r="A60" s="27" t="s">
        <v>153</v>
      </c>
      <c r="B60" s="28" t="s">
        <v>42</v>
      </c>
      <c r="C60" s="84">
        <v>5175.21</v>
      </c>
      <c r="D60" s="78">
        <v>317759</v>
      </c>
      <c r="E60" s="93">
        <v>0.005315104575305263</v>
      </c>
      <c r="F60" s="90">
        <v>24.9202849223694</v>
      </c>
      <c r="G60" s="189">
        <v>3548</v>
      </c>
    </row>
    <row r="61" spans="1:7" ht="12.75">
      <c r="A61" s="25" t="s">
        <v>154</v>
      </c>
      <c r="B61" s="26" t="s">
        <v>43</v>
      </c>
      <c r="C61" s="82">
        <v>5245.91</v>
      </c>
      <c r="D61" s="76">
        <v>747511</v>
      </c>
      <c r="E61" s="94">
        <v>0.0021476500111961006</v>
      </c>
      <c r="F61" s="88">
        <v>22.418581304117723</v>
      </c>
      <c r="G61" s="187">
        <v>19718</v>
      </c>
    </row>
    <row r="62" spans="1:7" ht="12.75" customHeight="1">
      <c r="A62" s="27" t="s">
        <v>155</v>
      </c>
      <c r="B62" s="28" t="s">
        <v>44</v>
      </c>
      <c r="C62" s="84">
        <v>6211.4</v>
      </c>
      <c r="D62" s="78">
        <v>200068</v>
      </c>
      <c r="E62" s="93">
        <v>-0.0001435650884115125</v>
      </c>
      <c r="F62" s="90">
        <v>24.77461419633493</v>
      </c>
      <c r="G62" s="189">
        <v>4760</v>
      </c>
    </row>
    <row r="63" spans="1:7" ht="12.75">
      <c r="A63" s="25" t="s">
        <v>156</v>
      </c>
      <c r="B63" s="26" t="s">
        <v>45</v>
      </c>
      <c r="C63" s="82">
        <v>6822.64</v>
      </c>
      <c r="D63" s="76">
        <v>750234</v>
      </c>
      <c r="E63" s="94">
        <v>0.009118599489448487</v>
      </c>
      <c r="F63" s="88">
        <v>27.011634160061504</v>
      </c>
      <c r="G63" s="187">
        <v>11811</v>
      </c>
    </row>
    <row r="64" spans="1:7" ht="12.75">
      <c r="A64" s="27" t="s">
        <v>157</v>
      </c>
      <c r="B64" s="28" t="s">
        <v>46</v>
      </c>
      <c r="C64" s="84">
        <v>6216.27</v>
      </c>
      <c r="D64" s="78">
        <v>1066797</v>
      </c>
      <c r="E64" s="93">
        <v>0.0016094318227881654</v>
      </c>
      <c r="F64" s="90">
        <v>22.209145899233217</v>
      </c>
      <c r="G64" s="189">
        <v>23852</v>
      </c>
    </row>
    <row r="65" spans="1:7" ht="12.75">
      <c r="A65" s="25" t="s">
        <v>158</v>
      </c>
      <c r="B65" s="26" t="s">
        <v>47</v>
      </c>
      <c r="C65" s="82">
        <v>6816.71</v>
      </c>
      <c r="D65" s="76">
        <v>225952</v>
      </c>
      <c r="E65" s="94">
        <v>-0.003515769418959258</v>
      </c>
      <c r="F65" s="88">
        <v>32.37275637649365</v>
      </c>
      <c r="G65" s="187">
        <v>5305</v>
      </c>
    </row>
    <row r="66" spans="1:7" ht="12.75">
      <c r="A66" s="27" t="s">
        <v>159</v>
      </c>
      <c r="B66" s="28" t="s">
        <v>48</v>
      </c>
      <c r="C66" s="84">
        <v>5742.74</v>
      </c>
      <c r="D66" s="78">
        <v>2620067</v>
      </c>
      <c r="E66" s="93">
        <v>0.0010853298500377306</v>
      </c>
      <c r="F66" s="90">
        <v>19.70453720677045</v>
      </c>
      <c r="G66" s="189">
        <v>104110</v>
      </c>
    </row>
    <row r="67" spans="1:7" ht="12.75">
      <c r="A67" s="25" t="s">
        <v>160</v>
      </c>
      <c r="B67" s="26" t="s">
        <v>49</v>
      </c>
      <c r="C67" s="82">
        <v>5860.22</v>
      </c>
      <c r="D67" s="76">
        <v>825927</v>
      </c>
      <c r="E67" s="94">
        <v>0.0031745843163033527</v>
      </c>
      <c r="F67" s="88">
        <v>19.503948403881626</v>
      </c>
      <c r="G67" s="187">
        <v>16516</v>
      </c>
    </row>
    <row r="68" spans="1:7" ht="12.75">
      <c r="A68" s="27" t="s">
        <v>161</v>
      </c>
      <c r="B68" s="28" t="s">
        <v>50</v>
      </c>
      <c r="C68" s="84">
        <v>6103.38</v>
      </c>
      <c r="D68" s="78">
        <v>300387</v>
      </c>
      <c r="E68" s="93">
        <v>-0.001361258222904893</v>
      </c>
      <c r="F68" s="90">
        <v>28.264538951016018</v>
      </c>
      <c r="G68" s="189">
        <v>6410</v>
      </c>
    </row>
    <row r="69" spans="1:7" ht="12.75">
      <c r="A69" s="25" t="s">
        <v>162</v>
      </c>
      <c r="B69" s="26" t="s">
        <v>51</v>
      </c>
      <c r="C69" s="82">
        <v>6671.35</v>
      </c>
      <c r="D69" s="76">
        <v>1490514</v>
      </c>
      <c r="E69" s="94">
        <v>0.0012929347219876597</v>
      </c>
      <c r="F69" s="88">
        <v>21.33056513948867</v>
      </c>
      <c r="G69" s="187">
        <v>52967</v>
      </c>
    </row>
    <row r="70" spans="1:7" ht="12.75">
      <c r="A70" s="27" t="s">
        <v>163</v>
      </c>
      <c r="B70" s="28" t="s">
        <v>52</v>
      </c>
      <c r="C70" s="84">
        <v>7969.66</v>
      </c>
      <c r="D70" s="78">
        <v>652680</v>
      </c>
      <c r="E70" s="93">
        <v>0.0038220631282435136</v>
      </c>
      <c r="F70" s="90">
        <v>25.242930811731178</v>
      </c>
      <c r="G70" s="189">
        <v>13584</v>
      </c>
    </row>
    <row r="71" spans="1:7" ht="12.75">
      <c r="A71" s="25" t="s">
        <v>164</v>
      </c>
      <c r="B71" s="26" t="s">
        <v>53</v>
      </c>
      <c r="C71" s="82">
        <v>7644.76</v>
      </c>
      <c r="D71" s="76">
        <v>678174</v>
      </c>
      <c r="E71" s="94">
        <v>0.006129631809012492</v>
      </c>
      <c r="F71" s="88">
        <v>27.48961328524782</v>
      </c>
      <c r="G71" s="187">
        <v>12682</v>
      </c>
    </row>
    <row r="72" spans="1:7" ht="12.75">
      <c r="A72" s="27" t="s">
        <v>165</v>
      </c>
      <c r="B72" s="28" t="s">
        <v>97</v>
      </c>
      <c r="C72" s="84">
        <v>4464.04</v>
      </c>
      <c r="D72" s="78">
        <v>237440</v>
      </c>
      <c r="E72" s="93">
        <v>0.0013068688274842089</v>
      </c>
      <c r="F72" s="90">
        <v>30.385031497024798</v>
      </c>
      <c r="G72" s="189">
        <v>4701</v>
      </c>
    </row>
    <row r="73" spans="1:7" ht="12.75">
      <c r="A73" s="25" t="s">
        <v>166</v>
      </c>
      <c r="B73" s="26" t="s">
        <v>54</v>
      </c>
      <c r="C73" s="82">
        <v>4116.02</v>
      </c>
      <c r="D73" s="76">
        <v>461282</v>
      </c>
      <c r="E73" s="94">
        <v>0.009276612583640986</v>
      </c>
      <c r="F73" s="88">
        <v>29.661679888626168</v>
      </c>
      <c r="G73" s="187">
        <v>19389</v>
      </c>
    </row>
    <row r="74" spans="1:7" ht="12.75">
      <c r="A74" s="27" t="s">
        <v>167</v>
      </c>
      <c r="B74" s="28" t="s">
        <v>55</v>
      </c>
      <c r="C74" s="84">
        <v>4755.03</v>
      </c>
      <c r="D74" s="78">
        <v>1118885</v>
      </c>
      <c r="E74" s="93">
        <v>0.003726104477217662</v>
      </c>
      <c r="F74" s="90">
        <v>20.979487277454382</v>
      </c>
      <c r="G74" s="189">
        <v>25058</v>
      </c>
    </row>
    <row r="75" spans="1:7" ht="12.75">
      <c r="A75" s="25" t="s">
        <v>168</v>
      </c>
      <c r="B75" s="26" t="s">
        <v>56</v>
      </c>
      <c r="C75" s="82">
        <v>3525.17</v>
      </c>
      <c r="D75" s="76">
        <v>769394</v>
      </c>
      <c r="E75" s="94">
        <v>0.004462243810701816</v>
      </c>
      <c r="F75" s="88">
        <v>22.20366081672545</v>
      </c>
      <c r="G75" s="187">
        <v>15226</v>
      </c>
    </row>
    <row r="76" spans="1:7" ht="12.75">
      <c r="A76" s="27" t="s">
        <v>169</v>
      </c>
      <c r="B76" s="28" t="s">
        <v>57</v>
      </c>
      <c r="C76" s="84">
        <v>3249.12</v>
      </c>
      <c r="D76" s="78">
        <v>1775953</v>
      </c>
      <c r="E76" s="93">
        <v>0.00877822848068499</v>
      </c>
      <c r="F76" s="90">
        <v>20.54802217131168</v>
      </c>
      <c r="G76" s="189">
        <v>37313</v>
      </c>
    </row>
    <row r="77" spans="1:7" ht="12.75">
      <c r="A77" s="25" t="s">
        <v>170</v>
      </c>
      <c r="B77" s="26" t="s">
        <v>58</v>
      </c>
      <c r="C77" s="82">
        <v>5360.08</v>
      </c>
      <c r="D77" s="76">
        <v>247674</v>
      </c>
      <c r="E77" s="94">
        <v>0.003225028243765804</v>
      </c>
      <c r="F77" s="88">
        <v>25.41938713782098</v>
      </c>
      <c r="G77" s="187">
        <v>4206</v>
      </c>
    </row>
    <row r="78" spans="1:7" ht="12.75">
      <c r="A78" s="27" t="s">
        <v>171</v>
      </c>
      <c r="B78" s="28" t="s">
        <v>59</v>
      </c>
      <c r="C78" s="84">
        <v>8574.69</v>
      </c>
      <c r="D78" s="78">
        <v>575050</v>
      </c>
      <c r="E78" s="93">
        <v>0.002405029670587533</v>
      </c>
      <c r="F78" s="90">
        <v>28.872174230529193</v>
      </c>
      <c r="G78" s="189">
        <v>9511</v>
      </c>
    </row>
    <row r="79" spans="1:7" ht="12.75">
      <c r="A79" s="25" t="s">
        <v>172</v>
      </c>
      <c r="B79" s="26" t="s">
        <v>60</v>
      </c>
      <c r="C79" s="82">
        <v>6205.99</v>
      </c>
      <c r="D79" s="76">
        <v>581736</v>
      </c>
      <c r="E79" s="94">
        <v>0.004382148866360236</v>
      </c>
      <c r="F79" s="88">
        <v>24.775241374677844</v>
      </c>
      <c r="G79" s="187">
        <v>10801</v>
      </c>
    </row>
    <row r="80" spans="1:7" ht="12.75">
      <c r="A80" s="27" t="s">
        <v>173</v>
      </c>
      <c r="B80" s="28" t="s">
        <v>61</v>
      </c>
      <c r="C80" s="84">
        <v>6028.25</v>
      </c>
      <c r="D80" s="78">
        <v>433118</v>
      </c>
      <c r="E80" s="93">
        <v>0.0077477259110312335</v>
      </c>
      <c r="F80" s="90">
        <v>23.1629625563016</v>
      </c>
      <c r="G80" s="189">
        <v>4649</v>
      </c>
    </row>
    <row r="81" spans="1:7" ht="12.75">
      <c r="A81" s="25" t="s">
        <v>174</v>
      </c>
      <c r="B81" s="26" t="s">
        <v>62</v>
      </c>
      <c r="C81" s="82">
        <v>4387.8</v>
      </c>
      <c r="D81" s="76">
        <v>770450</v>
      </c>
      <c r="E81" s="94">
        <v>0.014167659408658828</v>
      </c>
      <c r="F81" s="88">
        <v>20.230818453695747</v>
      </c>
      <c r="G81" s="187">
        <v>7039</v>
      </c>
    </row>
    <row r="82" spans="1:7" ht="12.75">
      <c r="A82" s="27" t="s">
        <v>175</v>
      </c>
      <c r="B82" s="28" t="s">
        <v>63</v>
      </c>
      <c r="C82" s="84">
        <v>105.4</v>
      </c>
      <c r="D82" s="78">
        <v>2274880</v>
      </c>
      <c r="E82" s="93">
        <v>0.006212322294194106</v>
      </c>
      <c r="F82" s="90">
        <v>20.225024722496915</v>
      </c>
      <c r="G82" s="189">
        <v>62287</v>
      </c>
    </row>
    <row r="83" spans="1:7" ht="12.75">
      <c r="A83" s="25" t="s">
        <v>176</v>
      </c>
      <c r="B83" s="26" t="s">
        <v>64</v>
      </c>
      <c r="C83" s="82">
        <v>6277.57</v>
      </c>
      <c r="D83" s="76">
        <v>1276908</v>
      </c>
      <c r="E83" s="94">
        <v>0.0011947292905656326</v>
      </c>
      <c r="F83" s="88">
        <v>22.658521420431207</v>
      </c>
      <c r="G83" s="187">
        <v>35769</v>
      </c>
    </row>
    <row r="84" spans="1:7" ht="12.75">
      <c r="A84" s="27" t="s">
        <v>177</v>
      </c>
      <c r="B84" s="28" t="s">
        <v>65</v>
      </c>
      <c r="C84" s="84">
        <v>5915.29</v>
      </c>
      <c r="D84" s="78">
        <v>1361031</v>
      </c>
      <c r="E84" s="93">
        <v>0.00999672700332166</v>
      </c>
      <c r="F84" s="90">
        <v>17.127568406793944</v>
      </c>
      <c r="G84" s="189">
        <v>24390</v>
      </c>
    </row>
    <row r="85" spans="1:7" ht="12.75">
      <c r="A85" s="25" t="s">
        <v>178</v>
      </c>
      <c r="B85" s="26" t="s">
        <v>66</v>
      </c>
      <c r="C85" s="82">
        <v>2284.43</v>
      </c>
      <c r="D85" s="76">
        <v>1441147</v>
      </c>
      <c r="E85" s="94">
        <v>0.002541986955934883</v>
      </c>
      <c r="F85" s="88">
        <v>19.321041145698853</v>
      </c>
      <c r="G85" s="187">
        <v>19222</v>
      </c>
    </row>
    <row r="86" spans="1:7" ht="12.75">
      <c r="A86" s="27" t="s">
        <v>179</v>
      </c>
      <c r="B86" s="28" t="s">
        <v>67</v>
      </c>
      <c r="C86" s="84">
        <v>5999.35</v>
      </c>
      <c r="D86" s="78">
        <v>382428</v>
      </c>
      <c r="E86" s="93">
        <v>0.006166273134598832</v>
      </c>
      <c r="F86" s="90">
        <v>26.880160888987138</v>
      </c>
      <c r="G86" s="189">
        <v>5836</v>
      </c>
    </row>
    <row r="87" spans="1:7" ht="12.75">
      <c r="A87" s="25" t="s">
        <v>180</v>
      </c>
      <c r="B87" s="26" t="s">
        <v>68</v>
      </c>
      <c r="C87" s="82">
        <v>6170.12</v>
      </c>
      <c r="D87" s="76">
        <v>583812</v>
      </c>
      <c r="E87" s="94">
        <v>0.002430744300490062</v>
      </c>
      <c r="F87" s="88">
        <v>22.667455633732544</v>
      </c>
      <c r="G87" s="187">
        <v>15926</v>
      </c>
    </row>
    <row r="88" spans="1:7" ht="12.75">
      <c r="A88" s="27" t="s">
        <v>181</v>
      </c>
      <c r="B88" s="28" t="s">
        <v>69</v>
      </c>
      <c r="C88" s="84">
        <v>5757.89</v>
      </c>
      <c r="D88" s="78">
        <v>389581</v>
      </c>
      <c r="E88" s="93">
        <v>0.006665978703493725</v>
      </c>
      <c r="F88" s="90">
        <v>29.174025286291123</v>
      </c>
      <c r="G88" s="189">
        <v>8976</v>
      </c>
    </row>
    <row r="89" spans="1:7" ht="12.75">
      <c r="A89" s="25" t="s">
        <v>182</v>
      </c>
      <c r="B89" s="26" t="s">
        <v>70</v>
      </c>
      <c r="C89" s="82">
        <v>3718.28</v>
      </c>
      <c r="D89" s="76">
        <v>251042</v>
      </c>
      <c r="E89" s="94">
        <v>0.015136360338918964</v>
      </c>
      <c r="F89" s="88">
        <v>26.032836492261136</v>
      </c>
      <c r="G89" s="187">
        <v>6448</v>
      </c>
    </row>
    <row r="90" spans="1:7" ht="12.75">
      <c r="A90" s="27" t="s">
        <v>183</v>
      </c>
      <c r="B90" s="28" t="s">
        <v>71</v>
      </c>
      <c r="C90" s="84">
        <v>5972.54</v>
      </c>
      <c r="D90" s="78">
        <v>1030355</v>
      </c>
      <c r="E90" s="93">
        <v>0.0055488837571116</v>
      </c>
      <c r="F90" s="90">
        <v>29.7142885355004</v>
      </c>
      <c r="G90" s="189">
        <v>27469</v>
      </c>
    </row>
    <row r="91" spans="1:7" ht="12.75">
      <c r="A91" s="25" t="s">
        <v>184</v>
      </c>
      <c r="B91" s="26" t="s">
        <v>72</v>
      </c>
      <c r="C91" s="82">
        <v>3567.13</v>
      </c>
      <c r="D91" s="76">
        <v>558861</v>
      </c>
      <c r="E91" s="94">
        <v>0.004576745930674475</v>
      </c>
      <c r="F91" s="88">
        <v>25.318954320106837</v>
      </c>
      <c r="G91" s="187">
        <v>15416</v>
      </c>
    </row>
    <row r="92" spans="1:7" ht="12.75">
      <c r="A92" s="27" t="s">
        <v>185</v>
      </c>
      <c r="B92" s="28" t="s">
        <v>73</v>
      </c>
      <c r="C92" s="84">
        <v>6719.59</v>
      </c>
      <c r="D92" s="78">
        <v>660904</v>
      </c>
      <c r="E92" s="93">
        <v>0.014469067037730987</v>
      </c>
      <c r="F92" s="90">
        <v>27.00741985203933</v>
      </c>
      <c r="G92" s="189">
        <v>7141</v>
      </c>
    </row>
    <row r="93" spans="1:7" ht="12.75">
      <c r="A93" s="25" t="s">
        <v>186</v>
      </c>
      <c r="B93" s="26" t="s">
        <v>74</v>
      </c>
      <c r="C93" s="82">
        <v>6990.44</v>
      </c>
      <c r="D93" s="76">
        <v>439686</v>
      </c>
      <c r="E93" s="94">
        <v>0.00472829069367231</v>
      </c>
      <c r="F93" s="88">
        <v>24.989555300889023</v>
      </c>
      <c r="G93" s="187">
        <v>10881</v>
      </c>
    </row>
    <row r="94" spans="1:7" ht="12.75">
      <c r="A94" s="27" t="s">
        <v>187</v>
      </c>
      <c r="B94" s="28" t="s">
        <v>98</v>
      </c>
      <c r="C94" s="84">
        <v>5520.13</v>
      </c>
      <c r="D94" s="78">
        <v>384720</v>
      </c>
      <c r="E94" s="93">
        <v>0.004802808881195331</v>
      </c>
      <c r="F94" s="90">
        <v>28.14805163033362</v>
      </c>
      <c r="G94" s="189">
        <v>8867</v>
      </c>
    </row>
    <row r="95" spans="1:7" ht="12.75">
      <c r="A95" s="25" t="s">
        <v>188</v>
      </c>
      <c r="B95" s="26" t="s">
        <v>75</v>
      </c>
      <c r="C95" s="82">
        <v>5873.78</v>
      </c>
      <c r="D95" s="76">
        <v>392240</v>
      </c>
      <c r="E95" s="94">
        <v>-0.0006033989697528108</v>
      </c>
      <c r="F95" s="88">
        <v>26.00427632447272</v>
      </c>
      <c r="G95" s="187">
        <v>9046</v>
      </c>
    </row>
    <row r="96" spans="1:7" ht="12.75">
      <c r="A96" s="27" t="s">
        <v>189</v>
      </c>
      <c r="B96" s="28" t="s">
        <v>76</v>
      </c>
      <c r="C96" s="84">
        <v>7427.35</v>
      </c>
      <c r="D96" s="78">
        <v>353189</v>
      </c>
      <c r="E96" s="93">
        <v>0.0013928120668236232</v>
      </c>
      <c r="F96" s="90">
        <v>27.334047765744035</v>
      </c>
      <c r="G96" s="189">
        <v>7868</v>
      </c>
    </row>
    <row r="97" spans="1:7" ht="12.75">
      <c r="A97" s="25" t="s">
        <v>190</v>
      </c>
      <c r="B97" s="26" t="s">
        <v>77</v>
      </c>
      <c r="C97" s="82">
        <v>609.44</v>
      </c>
      <c r="D97" s="76">
        <v>146935</v>
      </c>
      <c r="E97" s="94">
        <v>0.0030227258864163886</v>
      </c>
      <c r="F97" s="88">
        <v>22.102156988587215</v>
      </c>
      <c r="G97" s="187">
        <v>4000</v>
      </c>
    </row>
    <row r="98" spans="1:7" ht="12.75">
      <c r="A98" s="27" t="s">
        <v>191</v>
      </c>
      <c r="B98" s="28" t="s">
        <v>78</v>
      </c>
      <c r="C98" s="84">
        <v>1804.4</v>
      </c>
      <c r="D98" s="78">
        <v>1244311</v>
      </c>
      <c r="E98" s="93">
        <v>0.004452964447233754</v>
      </c>
      <c r="F98" s="90">
        <v>18.443410047902734</v>
      </c>
      <c r="G98" s="189">
        <v>21564</v>
      </c>
    </row>
    <row r="99" spans="1:7" ht="12.75">
      <c r="A99" s="25" t="s">
        <v>192</v>
      </c>
      <c r="B99" s="26" t="s">
        <v>99</v>
      </c>
      <c r="C99" s="82">
        <v>175.61</v>
      </c>
      <c r="D99" s="76">
        <v>1600568</v>
      </c>
      <c r="E99" s="94">
        <v>0.005858687277032315</v>
      </c>
      <c r="F99" s="88">
        <v>18.61550250754286</v>
      </c>
      <c r="G99" s="187">
        <v>28604</v>
      </c>
    </row>
    <row r="100" spans="1:7" ht="12.75">
      <c r="A100" s="27" t="s">
        <v>193</v>
      </c>
      <c r="B100" s="28" t="s">
        <v>79</v>
      </c>
      <c r="C100" s="84">
        <v>236.2</v>
      </c>
      <c r="D100" s="78">
        <v>1542761</v>
      </c>
      <c r="E100" s="93">
        <v>0.005037300981282522</v>
      </c>
      <c r="F100" s="90">
        <v>15.51903096093411</v>
      </c>
      <c r="G100" s="189">
        <v>71447</v>
      </c>
    </row>
    <row r="101" spans="1:7" ht="12.75">
      <c r="A101" s="25" t="s">
        <v>194</v>
      </c>
      <c r="B101" s="26" t="s">
        <v>80</v>
      </c>
      <c r="C101" s="82">
        <v>245.03</v>
      </c>
      <c r="D101" s="76">
        <v>1346903</v>
      </c>
      <c r="E101" s="94">
        <v>0.005388869765104554</v>
      </c>
      <c r="F101" s="88">
        <v>18.46686891074618</v>
      </c>
      <c r="G101" s="187">
        <v>36006</v>
      </c>
    </row>
    <row r="102" spans="1:7" ht="12.75">
      <c r="A102" s="27" t="s">
        <v>195</v>
      </c>
      <c r="B102" s="28" t="s">
        <v>81</v>
      </c>
      <c r="C102" s="84">
        <v>1245.91</v>
      </c>
      <c r="D102" s="78">
        <v>1197264</v>
      </c>
      <c r="E102" s="93">
        <v>0.003997633637391251</v>
      </c>
      <c r="F102" s="90">
        <v>16.607320616927815</v>
      </c>
      <c r="G102" s="189">
        <v>27332</v>
      </c>
    </row>
    <row r="103" spans="1:7" ht="12.75">
      <c r="A103" s="25" t="s">
        <v>196</v>
      </c>
      <c r="B103" s="26" t="s">
        <v>82</v>
      </c>
      <c r="C103" s="82">
        <v>1628.4</v>
      </c>
      <c r="D103" s="76">
        <v>411507</v>
      </c>
      <c r="E103" s="94">
        <v>0.0019383902142895426</v>
      </c>
      <c r="F103" s="88">
        <v>19.713816155300457</v>
      </c>
      <c r="G103" s="187">
        <v>42035</v>
      </c>
    </row>
    <row r="104" spans="1:7" ht="12.75">
      <c r="A104" s="27" t="s">
        <v>197</v>
      </c>
      <c r="B104" s="28" t="s">
        <v>83</v>
      </c>
      <c r="C104" s="84">
        <v>1128</v>
      </c>
      <c r="D104" s="78">
        <v>398864</v>
      </c>
      <c r="E104" s="93">
        <v>-0.0027511088073238765</v>
      </c>
      <c r="F104" s="90">
        <v>21.499346148649856</v>
      </c>
      <c r="G104" s="189">
        <v>37107</v>
      </c>
    </row>
    <row r="105" spans="1:7" ht="12.75">
      <c r="A105" s="25" t="s">
        <v>198</v>
      </c>
      <c r="B105" s="26" t="s">
        <v>84</v>
      </c>
      <c r="C105" s="82">
        <v>83533.9</v>
      </c>
      <c r="D105" s="76">
        <v>239849</v>
      </c>
      <c r="E105" s="94">
        <v>0.02895550511712508</v>
      </c>
      <c r="F105" s="88">
        <v>6.820908528345731</v>
      </c>
      <c r="G105" s="187">
        <v>17590</v>
      </c>
    </row>
    <row r="106" spans="1:7" ht="12.75">
      <c r="A106" s="27" t="s">
        <v>199</v>
      </c>
      <c r="B106" s="28" t="s">
        <v>100</v>
      </c>
      <c r="C106" s="84">
        <v>2503.72</v>
      </c>
      <c r="D106" s="78">
        <v>837617</v>
      </c>
      <c r="E106" s="93">
        <v>0.011649018074179951</v>
      </c>
      <c r="F106" s="90">
        <v>12.633043721736318</v>
      </c>
      <c r="G106" s="189">
        <v>90319</v>
      </c>
    </row>
    <row r="107" spans="1:7" ht="13.5" thickBot="1">
      <c r="A107" s="235" t="s">
        <v>347</v>
      </c>
      <c r="B107" s="218" t="s">
        <v>346</v>
      </c>
      <c r="C107" s="232">
        <v>374</v>
      </c>
      <c r="D107" s="76">
        <v>217091</v>
      </c>
      <c r="E107" s="94">
        <v>0.02663868703806771</v>
      </c>
      <c r="F107" s="88">
        <v>4.171741635119566</v>
      </c>
      <c r="G107" s="227">
        <v>2560</v>
      </c>
    </row>
    <row r="108" spans="1:7" ht="12.75">
      <c r="A108" s="395" t="s">
        <v>201</v>
      </c>
      <c r="B108" s="396"/>
      <c r="C108" s="85">
        <v>543859.85</v>
      </c>
      <c r="D108" s="79">
        <v>62250215</v>
      </c>
      <c r="E108" s="95">
        <v>0.005352893130012415</v>
      </c>
      <c r="F108" s="91">
        <v>23.404950075196027</v>
      </c>
      <c r="G108" s="190">
        <v>1435277</v>
      </c>
    </row>
    <row r="109" spans="1:7" ht="12.75">
      <c r="A109" s="393" t="s">
        <v>229</v>
      </c>
      <c r="B109" s="394"/>
      <c r="C109" s="86">
        <v>89168.01999999999</v>
      </c>
      <c r="D109" s="80">
        <v>2104928</v>
      </c>
      <c r="E109" s="96">
        <v>0.010217208147955015</v>
      </c>
      <c r="F109" s="92">
        <v>14.157048630799908</v>
      </c>
      <c r="G109" s="191">
        <v>189611</v>
      </c>
    </row>
    <row r="110" spans="1:7" ht="13.5" thickBot="1">
      <c r="A110" s="391" t="s">
        <v>291</v>
      </c>
      <c r="B110" s="392"/>
      <c r="C110" s="87">
        <v>633133.27</v>
      </c>
      <c r="D110" s="81">
        <v>66630023</v>
      </c>
      <c r="E110" s="97">
        <v>0.0055353625105856175</v>
      </c>
      <c r="F110" s="374">
        <v>23.000464571563786</v>
      </c>
      <c r="G110" s="192">
        <v>1687175</v>
      </c>
    </row>
    <row r="111" spans="1:7" ht="24.75" customHeight="1">
      <c r="A111" s="449" t="s">
        <v>400</v>
      </c>
      <c r="B111" s="449"/>
      <c r="C111" s="449"/>
      <c r="D111" s="449"/>
      <c r="E111" s="449"/>
      <c r="F111" s="449"/>
      <c r="G111" s="449"/>
    </row>
    <row r="112" spans="1:7" ht="12.75" customHeight="1">
      <c r="A112" s="448" t="str">
        <f>"** Estimation de la population au 1er janvier "&amp;Index!E2-3&amp;" (sauf Mayotte : recensement de la population de 2012)"</f>
        <v>** Estimation de la population au 1er janvier 2011 (sauf Mayotte : recensement de la population de 2012)</v>
      </c>
      <c r="B112" s="448"/>
      <c r="C112" s="448"/>
      <c r="D112" s="448"/>
      <c r="E112" s="448"/>
      <c r="F112" s="448"/>
      <c r="G112" s="448"/>
    </row>
    <row r="113" spans="1:7" ht="23.25" customHeight="1">
      <c r="A113" s="448" t="s">
        <v>401</v>
      </c>
      <c r="B113" s="448"/>
      <c r="C113" s="448"/>
      <c r="D113" s="448"/>
      <c r="E113" s="448"/>
      <c r="F113" s="448"/>
      <c r="G113" s="448"/>
    </row>
    <row r="114" spans="1:7" ht="15" customHeight="1">
      <c r="A114" s="447" t="str">
        <f>"Source : DGCL - DESL,  Insee, Drees"</f>
        <v>Source : DGCL - DESL,  Insee, Drees</v>
      </c>
      <c r="B114" s="447"/>
      <c r="C114" s="447"/>
      <c r="D114" s="447"/>
      <c r="E114" s="447"/>
      <c r="F114" s="447"/>
      <c r="G114" s="447"/>
    </row>
    <row r="120" ht="12.75" customHeight="1"/>
  </sheetData>
  <sheetProtection/>
  <mergeCells count="12">
    <mergeCell ref="A110:B110"/>
    <mergeCell ref="A111:G111"/>
    <mergeCell ref="A114:G114"/>
    <mergeCell ref="A112:G112"/>
    <mergeCell ref="A1:B1"/>
    <mergeCell ref="C1:F1"/>
    <mergeCell ref="A3:G3"/>
    <mergeCell ref="A5:B6"/>
    <mergeCell ref="D5:E5"/>
    <mergeCell ref="A113:G113"/>
    <mergeCell ref="A108:B108"/>
    <mergeCell ref="A109:B109"/>
  </mergeCells>
  <hyperlinks>
    <hyperlink ref="G2" location="Index!A1" display="Index"/>
  </hyperlinks>
  <printOptions/>
  <pageMargins left="0.5905511811023623" right="0.5905511811023623" top="0.96" bottom="0.5905511811023623" header="0.1968503937007874" footer="0.17"/>
  <pageSetup firstPageNumber="38" useFirstPageNumber="1" horizontalDpi="600" verticalDpi="600" orientation="portrait" paperSize="9" scale="82"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T131"/>
  <sheetViews>
    <sheetView view="pageLayout" zoomScaleSheetLayoutView="100" workbookViewId="0" topLeftCell="A1">
      <selection activeCell="C1" sqref="C1:L1"/>
    </sheetView>
  </sheetViews>
  <sheetFormatPr defaultColWidth="11.421875" defaultRowHeight="12.75"/>
  <cols>
    <col min="1" max="1" width="3.57421875" style="2" customWidth="1"/>
    <col min="2" max="2" width="17.8515625" style="2" customWidth="1"/>
    <col min="3" max="3" width="9.7109375" style="2" bestFit="1" customWidth="1"/>
    <col min="4" max="4" width="9.8515625" style="2" bestFit="1" customWidth="1"/>
    <col min="5" max="5" width="9.00390625" style="2" customWidth="1"/>
    <col min="6" max="6" width="9.7109375" style="2" customWidth="1"/>
    <col min="7" max="7" width="9.28125" style="2" bestFit="1" customWidth="1"/>
    <col min="8" max="8" width="8.140625" style="2" customWidth="1"/>
    <col min="9" max="9" width="9.140625" style="2" customWidth="1"/>
    <col min="10" max="10" width="9.7109375" style="2" bestFit="1" customWidth="1"/>
    <col min="11" max="11" width="9.28125" style="2" bestFit="1" customWidth="1"/>
    <col min="12" max="12" width="9.00390625" style="2" customWidth="1"/>
    <col min="13" max="13" width="11.8515625" style="2" bestFit="1" customWidth="1"/>
    <col min="14" max="15" width="11.421875" style="241" customWidth="1"/>
    <col min="16" max="16" width="11.421875" style="2" customWidth="1"/>
    <col min="17" max="17" width="11.421875" style="237" customWidth="1"/>
    <col min="18" max="19" width="11.421875" style="2" customWidth="1"/>
    <col min="20" max="20" width="11.421875" style="237" customWidth="1"/>
    <col min="21" max="16384" width="11.421875" style="2" customWidth="1"/>
  </cols>
  <sheetData>
    <row r="1" spans="1:15" ht="16.5" customHeight="1">
      <c r="A1" s="398" t="s">
        <v>354</v>
      </c>
      <c r="B1" s="398"/>
      <c r="C1" s="397" t="str">
        <f>CONCATENATE("Budgets primitifs des départements ",Index!E2)</f>
        <v>Budgets primitifs des départements 2014</v>
      </c>
      <c r="D1" s="397"/>
      <c r="E1" s="397"/>
      <c r="F1" s="397"/>
      <c r="G1" s="397"/>
      <c r="H1" s="397"/>
      <c r="I1" s="397"/>
      <c r="J1" s="397"/>
      <c r="K1" s="397"/>
      <c r="L1" s="397"/>
      <c r="M1" s="9"/>
      <c r="N1" s="240"/>
      <c r="O1" s="240"/>
    </row>
    <row r="2" spans="1:20" s="11" customFormat="1" ht="15" customHeight="1" thickBot="1">
      <c r="A2" s="12"/>
      <c r="B2" s="12"/>
      <c r="C2" s="10"/>
      <c r="D2" s="10"/>
      <c r="E2" s="10"/>
      <c r="F2" s="10"/>
      <c r="G2" s="10"/>
      <c r="H2" s="10"/>
      <c r="I2" s="10"/>
      <c r="J2" s="10"/>
      <c r="K2" s="10"/>
      <c r="L2" s="132" t="s">
        <v>294</v>
      </c>
      <c r="M2" s="9"/>
      <c r="N2" s="240"/>
      <c r="O2" s="240"/>
      <c r="Q2" s="238"/>
      <c r="T2" s="238"/>
    </row>
    <row r="3" spans="1:12" ht="22.5" customHeight="1" thickBot="1">
      <c r="A3" s="409" t="s">
        <v>236</v>
      </c>
      <c r="B3" s="410"/>
      <c r="C3" s="410"/>
      <c r="D3" s="410"/>
      <c r="E3" s="410"/>
      <c r="F3" s="410"/>
      <c r="G3" s="410"/>
      <c r="H3" s="410"/>
      <c r="I3" s="410"/>
      <c r="J3" s="410"/>
      <c r="K3" s="410"/>
      <c r="L3" s="411"/>
    </row>
    <row r="4" spans="1:12" ht="9" customHeight="1" thickBot="1">
      <c r="A4" s="13"/>
      <c r="B4" s="14"/>
      <c r="C4" s="14"/>
      <c r="D4" s="15"/>
      <c r="E4" s="16"/>
      <c r="F4" s="17"/>
      <c r="G4" s="15"/>
      <c r="H4" s="16"/>
      <c r="I4" s="18"/>
      <c r="J4" s="19"/>
      <c r="K4" s="15"/>
      <c r="L4" s="16"/>
    </row>
    <row r="5" spans="1:12" ht="15">
      <c r="A5" s="399" t="s">
        <v>228</v>
      </c>
      <c r="B5" s="400"/>
      <c r="C5" s="403" t="s">
        <v>231</v>
      </c>
      <c r="D5" s="406"/>
      <c r="E5" s="408"/>
      <c r="F5" s="403" t="s">
        <v>232</v>
      </c>
      <c r="G5" s="404"/>
      <c r="H5" s="404"/>
      <c r="I5" s="405"/>
      <c r="J5" s="403" t="s">
        <v>233</v>
      </c>
      <c r="K5" s="406"/>
      <c r="L5" s="407"/>
    </row>
    <row r="6" spans="1:12" ht="29.25" customHeight="1">
      <c r="A6" s="401"/>
      <c r="B6" s="402"/>
      <c r="C6" s="39" t="s">
        <v>234</v>
      </c>
      <c r="D6" s="6" t="s">
        <v>235</v>
      </c>
      <c r="E6" s="7" t="str">
        <f>CONCATENATE(Index!$E$2," / ",Index!$E$2-1)</f>
        <v>2014 / 2013</v>
      </c>
      <c r="F6" s="39" t="s">
        <v>234</v>
      </c>
      <c r="G6" s="6" t="s">
        <v>235</v>
      </c>
      <c r="H6" s="8" t="s">
        <v>0</v>
      </c>
      <c r="I6" s="7" t="str">
        <f>CONCATENATE(Index!$E$2," / ",Index!$E$2-1)</f>
        <v>2014 / 2013</v>
      </c>
      <c r="J6" s="39" t="s">
        <v>234</v>
      </c>
      <c r="K6" s="6" t="s">
        <v>235</v>
      </c>
      <c r="L6" s="20" t="str">
        <f>CONCATENATE(Index!$E$2," / ",Index!$E$2-1)</f>
        <v>2014 / 2013</v>
      </c>
    </row>
    <row r="7" spans="1:14" ht="12.75" customHeight="1">
      <c r="A7" s="25" t="s">
        <v>102</v>
      </c>
      <c r="B7" s="26" t="s">
        <v>1</v>
      </c>
      <c r="C7" s="21">
        <v>615.658747</v>
      </c>
      <c r="D7" s="201">
        <v>991.2473083827756</v>
      </c>
      <c r="E7" s="34">
        <v>0.038243608990562894</v>
      </c>
      <c r="F7" s="21">
        <v>466.763866</v>
      </c>
      <c r="G7" s="201">
        <v>751.517667989599</v>
      </c>
      <c r="H7" s="29">
        <v>75.81535522307783</v>
      </c>
      <c r="I7" s="34">
        <v>0.05912479095982337</v>
      </c>
      <c r="J7" s="21">
        <v>148.894881</v>
      </c>
      <c r="K7" s="201">
        <v>239.72964039317657</v>
      </c>
      <c r="L7" s="173">
        <v>-0.02219017688951419</v>
      </c>
      <c r="N7" s="236"/>
    </row>
    <row r="8" spans="1:14" ht="12.75" customHeight="1">
      <c r="A8" s="27" t="s">
        <v>103</v>
      </c>
      <c r="B8" s="28" t="s">
        <v>2</v>
      </c>
      <c r="C8" s="22">
        <v>626.051534</v>
      </c>
      <c r="D8" s="202">
        <v>1126.1114650655375</v>
      </c>
      <c r="E8" s="35">
        <v>-0.0035075715348176217</v>
      </c>
      <c r="F8" s="22">
        <v>512.55427</v>
      </c>
      <c r="G8" s="202">
        <v>921.958031517733</v>
      </c>
      <c r="H8" s="30">
        <v>81.87093907831556</v>
      </c>
      <c r="I8" s="35">
        <v>0.02459978522264561</v>
      </c>
      <c r="J8" s="22">
        <v>113.497264</v>
      </c>
      <c r="K8" s="202">
        <v>204.15343354780453</v>
      </c>
      <c r="L8" s="47">
        <v>-0.1133505179259301</v>
      </c>
      <c r="N8" s="236"/>
    </row>
    <row r="9" spans="1:14" ht="12.75" customHeight="1">
      <c r="A9" s="25" t="s">
        <v>104</v>
      </c>
      <c r="B9" s="26" t="s">
        <v>3</v>
      </c>
      <c r="C9" s="21">
        <v>456.36470299999996</v>
      </c>
      <c r="D9" s="201">
        <v>1292.6860235216802</v>
      </c>
      <c r="E9" s="34">
        <v>0.07411025988768549</v>
      </c>
      <c r="F9" s="21">
        <v>347.451261</v>
      </c>
      <c r="G9" s="201">
        <v>984.1808229189091</v>
      </c>
      <c r="H9" s="29">
        <v>76.13456052055805</v>
      </c>
      <c r="I9" s="34">
        <v>0.05660506073822491</v>
      </c>
      <c r="J9" s="21">
        <v>108.913442</v>
      </c>
      <c r="K9" s="201">
        <v>308.50520060277137</v>
      </c>
      <c r="L9" s="46">
        <v>0.13404768686937252</v>
      </c>
      <c r="N9" s="236"/>
    </row>
    <row r="10" spans="1:14" ht="12.75" customHeight="1">
      <c r="A10" s="27" t="s">
        <v>105</v>
      </c>
      <c r="B10" s="28" t="s">
        <v>85</v>
      </c>
      <c r="C10" s="23">
        <v>247.275734</v>
      </c>
      <c r="D10" s="202">
        <v>1489.4872360162396</v>
      </c>
      <c r="E10" s="35">
        <v>0.036121577841271124</v>
      </c>
      <c r="F10" s="23">
        <v>179.97784</v>
      </c>
      <c r="G10" s="202">
        <v>1084.1124242533763</v>
      </c>
      <c r="H10" s="30">
        <v>72.78427085773002</v>
      </c>
      <c r="I10" s="35">
        <v>0.05223697842134678</v>
      </c>
      <c r="J10" s="23">
        <v>67.297894</v>
      </c>
      <c r="K10" s="202">
        <v>405.3748117628634</v>
      </c>
      <c r="L10" s="47">
        <v>-0.004646700122331704</v>
      </c>
      <c r="N10" s="236"/>
    </row>
    <row r="11" spans="1:14" ht="12.75" customHeight="1">
      <c r="A11" s="25" t="s">
        <v>106</v>
      </c>
      <c r="B11" s="26" t="s">
        <v>4</v>
      </c>
      <c r="C11" s="21">
        <v>204.690116</v>
      </c>
      <c r="D11" s="201">
        <v>1421.834345174421</v>
      </c>
      <c r="E11" s="34">
        <v>-0.037710120523248514</v>
      </c>
      <c r="F11" s="21">
        <v>149.739546</v>
      </c>
      <c r="G11" s="201">
        <v>1040.1324377266224</v>
      </c>
      <c r="H11" s="29">
        <v>73.15426310081334</v>
      </c>
      <c r="I11" s="34">
        <v>-0.044105674967877206</v>
      </c>
      <c r="J11" s="21">
        <v>54.95057</v>
      </c>
      <c r="K11" s="201">
        <v>381.7019074477987</v>
      </c>
      <c r="L11" s="46">
        <v>-0.019839911105485664</v>
      </c>
      <c r="N11" s="236"/>
    </row>
    <row r="12" spans="1:14" ht="12.75" customHeight="1">
      <c r="A12" s="27" t="s">
        <v>107</v>
      </c>
      <c r="B12" s="28" t="s">
        <v>5</v>
      </c>
      <c r="C12" s="23">
        <v>1306.96698</v>
      </c>
      <c r="D12" s="202">
        <v>1190.640238097624</v>
      </c>
      <c r="E12" s="35">
        <v>0.015198475275357337</v>
      </c>
      <c r="F12" s="23">
        <v>1037.597</v>
      </c>
      <c r="G12" s="202">
        <v>945.2455632271448</v>
      </c>
      <c r="H12" s="30">
        <v>79.38968741199568</v>
      </c>
      <c r="I12" s="35">
        <v>0.0033317595599844374</v>
      </c>
      <c r="J12" s="23">
        <v>269.36998</v>
      </c>
      <c r="K12" s="202">
        <v>245.3946748704793</v>
      </c>
      <c r="L12" s="47">
        <v>0.06365663832828572</v>
      </c>
      <c r="N12" s="236"/>
    </row>
    <row r="13" spans="1:14" ht="12.75" customHeight="1">
      <c r="A13" s="25" t="s">
        <v>108</v>
      </c>
      <c r="B13" s="26" t="s">
        <v>6</v>
      </c>
      <c r="C13" s="21">
        <v>401.02282199999996</v>
      </c>
      <c r="D13" s="201">
        <v>1226.0995193718813</v>
      </c>
      <c r="E13" s="34">
        <v>0.009802760912058561</v>
      </c>
      <c r="F13" s="21">
        <v>313.402321</v>
      </c>
      <c r="G13" s="201">
        <v>958.2059026758634</v>
      </c>
      <c r="H13" s="29">
        <v>78.15074449802759</v>
      </c>
      <c r="I13" s="34">
        <v>0.019843189955278895</v>
      </c>
      <c r="J13" s="21">
        <v>87.620501</v>
      </c>
      <c r="K13" s="201">
        <v>267.893616696018</v>
      </c>
      <c r="L13" s="46">
        <v>-0.024546845485808544</v>
      </c>
      <c r="N13" s="236"/>
    </row>
    <row r="14" spans="1:14" ht="12.75" customHeight="1">
      <c r="A14" s="27" t="s">
        <v>109</v>
      </c>
      <c r="B14" s="28" t="s">
        <v>86</v>
      </c>
      <c r="C14" s="23">
        <v>397.204638</v>
      </c>
      <c r="D14" s="202">
        <v>1362.7540141077016</v>
      </c>
      <c r="E14" s="35">
        <v>0.03772741457591411</v>
      </c>
      <c r="F14" s="23">
        <v>297.964638</v>
      </c>
      <c r="G14" s="202">
        <v>1022.2753403414393</v>
      </c>
      <c r="H14" s="30">
        <v>75.01539747881796</v>
      </c>
      <c r="I14" s="35">
        <v>0.04047854228166292</v>
      </c>
      <c r="J14" s="23">
        <v>99.24</v>
      </c>
      <c r="K14" s="202">
        <v>340.47867376626226</v>
      </c>
      <c r="L14" s="47">
        <v>0.02955397769227086</v>
      </c>
      <c r="N14" s="236"/>
    </row>
    <row r="15" spans="1:14" ht="12.75" customHeight="1">
      <c r="A15" s="25" t="s">
        <v>110</v>
      </c>
      <c r="B15" s="26" t="s">
        <v>7</v>
      </c>
      <c r="C15" s="21">
        <v>227.696734</v>
      </c>
      <c r="D15" s="201">
        <v>1441.7025504001622</v>
      </c>
      <c r="E15" s="34">
        <v>0.06092548182235147</v>
      </c>
      <c r="F15" s="21">
        <v>163.51045</v>
      </c>
      <c r="G15" s="201">
        <v>1035.2956260763854</v>
      </c>
      <c r="H15" s="29">
        <v>71.81062597059473</v>
      </c>
      <c r="I15" s="34">
        <v>0.024221606092946102</v>
      </c>
      <c r="J15" s="21">
        <v>64.186284</v>
      </c>
      <c r="K15" s="201">
        <v>406.4069243237767</v>
      </c>
      <c r="L15" s="46">
        <v>0.1675066932255409</v>
      </c>
      <c r="N15" s="236"/>
    </row>
    <row r="16" spans="1:14" ht="12.75" customHeight="1">
      <c r="A16" s="27" t="s">
        <v>111</v>
      </c>
      <c r="B16" s="28" t="s">
        <v>87</v>
      </c>
      <c r="C16" s="23">
        <v>358.380358</v>
      </c>
      <c r="D16" s="202">
        <v>1147.8787038252976</v>
      </c>
      <c r="E16" s="35">
        <v>-0.018129457882467115</v>
      </c>
      <c r="F16" s="23">
        <v>276.993859</v>
      </c>
      <c r="G16" s="202">
        <v>887.2008321295534</v>
      </c>
      <c r="H16" s="30">
        <v>77.2904688599033</v>
      </c>
      <c r="I16" s="35">
        <v>0.02294516504589028</v>
      </c>
      <c r="J16" s="23">
        <v>81.386499</v>
      </c>
      <c r="K16" s="202">
        <v>260.6778716957442</v>
      </c>
      <c r="L16" s="47">
        <v>-0.13617863078709846</v>
      </c>
      <c r="N16" s="253"/>
    </row>
    <row r="17" spans="1:14" ht="12.75" customHeight="1">
      <c r="A17" s="25" t="s">
        <v>112</v>
      </c>
      <c r="B17" s="26" t="s">
        <v>8</v>
      </c>
      <c r="C17" s="21">
        <v>565.49306</v>
      </c>
      <c r="D17" s="201">
        <v>1530.4153416887007</v>
      </c>
      <c r="E17" s="34">
        <v>0.02918611260039583</v>
      </c>
      <c r="F17" s="21">
        <v>463.752543</v>
      </c>
      <c r="G17" s="201">
        <v>1255.071117149252</v>
      </c>
      <c r="H17" s="29">
        <v>82.00852951228083</v>
      </c>
      <c r="I17" s="34">
        <v>0.06353144727482851</v>
      </c>
      <c r="J17" s="21">
        <v>101.740517</v>
      </c>
      <c r="K17" s="201">
        <v>275.34422453944893</v>
      </c>
      <c r="L17" s="46">
        <v>-0.10287176308337476</v>
      </c>
      <c r="N17" s="236"/>
    </row>
    <row r="18" spans="1:14" ht="12.75" customHeight="1">
      <c r="A18" s="27" t="s">
        <v>113</v>
      </c>
      <c r="B18" s="28" t="s">
        <v>9</v>
      </c>
      <c r="C18" s="23">
        <v>366.455381</v>
      </c>
      <c r="D18" s="202">
        <v>1274.995497830678</v>
      </c>
      <c r="E18" s="35">
        <v>0.023994614892932864</v>
      </c>
      <c r="F18" s="23">
        <v>301.946744</v>
      </c>
      <c r="G18" s="202">
        <v>1050.5528343834915</v>
      </c>
      <c r="H18" s="30">
        <v>82.39659168765215</v>
      </c>
      <c r="I18" s="35">
        <v>0.010841144632948385</v>
      </c>
      <c r="J18" s="23">
        <v>64.508637</v>
      </c>
      <c r="K18" s="202">
        <v>224.44266344718648</v>
      </c>
      <c r="L18" s="47">
        <v>0.0904085428443262</v>
      </c>
      <c r="N18" s="236"/>
    </row>
    <row r="19" spans="1:14" ht="12.75" customHeight="1">
      <c r="A19" s="25" t="s">
        <v>114</v>
      </c>
      <c r="B19" s="26" t="s">
        <v>10</v>
      </c>
      <c r="C19" s="21">
        <v>2538.891405</v>
      </c>
      <c r="D19" s="201">
        <v>1266.2389523531656</v>
      </c>
      <c r="E19" s="34">
        <v>0.012252935259775777</v>
      </c>
      <c r="F19" s="21">
        <v>1947.172126</v>
      </c>
      <c r="G19" s="201">
        <v>971.1266846710705</v>
      </c>
      <c r="H19" s="29">
        <v>76.693793289674</v>
      </c>
      <c r="I19" s="34">
        <v>0.020073201043961708</v>
      </c>
      <c r="J19" s="21">
        <v>591.719279</v>
      </c>
      <c r="K19" s="201">
        <v>295.1122676820951</v>
      </c>
      <c r="L19" s="46">
        <v>-0.01265555958326603</v>
      </c>
      <c r="N19" s="236"/>
    </row>
    <row r="20" spans="1:14" ht="12.75" customHeight="1">
      <c r="A20" s="27" t="s">
        <v>115</v>
      </c>
      <c r="B20" s="28" t="s">
        <v>11</v>
      </c>
      <c r="C20" s="23">
        <v>737.65542</v>
      </c>
      <c r="D20" s="202">
        <v>1051.0367379273791</v>
      </c>
      <c r="E20" s="35">
        <v>-0.0027511158945777714</v>
      </c>
      <c r="F20" s="23">
        <v>589.355859</v>
      </c>
      <c r="G20" s="202">
        <v>839.7344379598653</v>
      </c>
      <c r="H20" s="30">
        <v>79.89582168324608</v>
      </c>
      <c r="I20" s="35">
        <v>0.02409986864944158</v>
      </c>
      <c r="J20" s="23">
        <v>148.299561</v>
      </c>
      <c r="K20" s="202">
        <v>211.3022999675138</v>
      </c>
      <c r="L20" s="47">
        <v>-0.09685609438409137</v>
      </c>
      <c r="N20" s="236"/>
    </row>
    <row r="21" spans="1:14" ht="12.75" customHeight="1">
      <c r="A21" s="25" t="s">
        <v>116</v>
      </c>
      <c r="B21" s="26" t="s">
        <v>12</v>
      </c>
      <c r="C21" s="21">
        <v>216.73895</v>
      </c>
      <c r="D21" s="201">
        <v>1412.3205593530688</v>
      </c>
      <c r="E21" s="34">
        <v>-0.02364267869798431</v>
      </c>
      <c r="F21" s="21">
        <v>169.45095</v>
      </c>
      <c r="G21" s="201">
        <v>1104.181138124499</v>
      </c>
      <c r="H21" s="29">
        <v>78.1820480352055</v>
      </c>
      <c r="I21" s="34">
        <v>-0.022845084908058144</v>
      </c>
      <c r="J21" s="21">
        <v>47.288</v>
      </c>
      <c r="K21" s="201">
        <v>308.13942122856974</v>
      </c>
      <c r="L21" s="46">
        <v>-0.0264901003093172</v>
      </c>
      <c r="N21" s="236"/>
    </row>
    <row r="22" spans="1:14" ht="12.75" customHeight="1">
      <c r="A22" s="27" t="s">
        <v>117</v>
      </c>
      <c r="B22" s="28" t="s">
        <v>13</v>
      </c>
      <c r="C22" s="23">
        <v>449.660272</v>
      </c>
      <c r="D22" s="202">
        <v>1229.0803414504812</v>
      </c>
      <c r="E22" s="35">
        <v>0.03446093586758803</v>
      </c>
      <c r="F22" s="23">
        <v>363.84973</v>
      </c>
      <c r="G22" s="202">
        <v>994.5298222500417</v>
      </c>
      <c r="H22" s="30">
        <v>80.91658362026699</v>
      </c>
      <c r="I22" s="35">
        <v>0.03397282575309646</v>
      </c>
      <c r="J22" s="23">
        <v>85.810542</v>
      </c>
      <c r="K22" s="202">
        <v>234.5505192004395</v>
      </c>
      <c r="L22" s="47">
        <v>0.03653572693581553</v>
      </c>
      <c r="N22" s="236"/>
    </row>
    <row r="23" spans="1:14" ht="12.75" customHeight="1">
      <c r="A23" s="25" t="s">
        <v>118</v>
      </c>
      <c r="B23" s="26" t="s">
        <v>88</v>
      </c>
      <c r="C23" s="21">
        <v>746.9985</v>
      </c>
      <c r="D23" s="201">
        <v>1159.3001041354662</v>
      </c>
      <c r="E23" s="34">
        <v>0.060776057938085826</v>
      </c>
      <c r="F23" s="21">
        <v>589.6335</v>
      </c>
      <c r="G23" s="201">
        <v>915.0783809495726</v>
      </c>
      <c r="H23" s="29">
        <v>78.93369263793703</v>
      </c>
      <c r="I23" s="34">
        <v>0.042258014908250985</v>
      </c>
      <c r="J23" s="21">
        <v>157.365</v>
      </c>
      <c r="K23" s="201">
        <v>244.22172318589344</v>
      </c>
      <c r="L23" s="46">
        <v>0.13643092877311824</v>
      </c>
      <c r="N23" s="236"/>
    </row>
    <row r="24" spans="1:14" ht="12.75" customHeight="1">
      <c r="A24" s="27" t="s">
        <v>119</v>
      </c>
      <c r="B24" s="28" t="s">
        <v>89</v>
      </c>
      <c r="C24" s="23">
        <v>388.80398599999995</v>
      </c>
      <c r="D24" s="202">
        <v>1215.1567561147885</v>
      </c>
      <c r="E24" s="35">
        <v>-0.012434285008076085</v>
      </c>
      <c r="F24" s="23">
        <v>326.705094</v>
      </c>
      <c r="G24" s="202">
        <v>1021.0746713672248</v>
      </c>
      <c r="H24" s="30">
        <v>84.02822650074376</v>
      </c>
      <c r="I24" s="35">
        <v>0.027883246994479416</v>
      </c>
      <c r="J24" s="23">
        <v>62.098892</v>
      </c>
      <c r="K24" s="202">
        <v>194.08208474756378</v>
      </c>
      <c r="L24" s="47">
        <v>-0.18136625581065657</v>
      </c>
      <c r="N24" s="236"/>
    </row>
    <row r="25" spans="1:14" ht="12.75" customHeight="1">
      <c r="A25" s="25" t="s">
        <v>120</v>
      </c>
      <c r="B25" s="26" t="s">
        <v>90</v>
      </c>
      <c r="C25" s="21">
        <v>332.654984</v>
      </c>
      <c r="D25" s="201">
        <v>1324.3952781924952</v>
      </c>
      <c r="E25" s="34">
        <v>0.01742498533831971</v>
      </c>
      <c r="F25" s="21">
        <v>263.12</v>
      </c>
      <c r="G25" s="201">
        <v>1047.5564845227432</v>
      </c>
      <c r="H25" s="29">
        <v>79.0969661227141</v>
      </c>
      <c r="I25" s="34">
        <v>0.017977682410075246</v>
      </c>
      <c r="J25" s="21">
        <v>69.534984</v>
      </c>
      <c r="K25" s="201">
        <v>276.8387936697522</v>
      </c>
      <c r="L25" s="46">
        <v>0.015339003716169364</v>
      </c>
      <c r="N25" s="236"/>
    </row>
    <row r="26" spans="1:14" ht="12.75" customHeight="1">
      <c r="A26" s="27" t="s">
        <v>225</v>
      </c>
      <c r="B26" s="28" t="s">
        <v>14</v>
      </c>
      <c r="C26" s="23">
        <v>259.583104</v>
      </c>
      <c r="D26" s="202">
        <v>1751.466537119878</v>
      </c>
      <c r="E26" s="35">
        <v>-0.000625789113311459</v>
      </c>
      <c r="F26" s="23">
        <v>190.326533</v>
      </c>
      <c r="G26" s="202">
        <v>1284.1766222024303</v>
      </c>
      <c r="H26" s="30">
        <v>73.32007748855642</v>
      </c>
      <c r="I26" s="35">
        <v>0.018556949357537045</v>
      </c>
      <c r="J26" s="23">
        <v>69.256571</v>
      </c>
      <c r="K26" s="202">
        <v>467.2899149174477</v>
      </c>
      <c r="L26" s="47">
        <v>-0.0498044429261052</v>
      </c>
      <c r="N26" s="236"/>
    </row>
    <row r="27" spans="1:14" ht="12.75" customHeight="1">
      <c r="A27" s="25" t="s">
        <v>226</v>
      </c>
      <c r="B27" s="26" t="s">
        <v>15</v>
      </c>
      <c r="C27" s="21">
        <v>229.455336</v>
      </c>
      <c r="D27" s="201">
        <v>1338.08023046285</v>
      </c>
      <c r="E27" s="34">
        <v>-0.0034193020010350184</v>
      </c>
      <c r="F27" s="21">
        <v>181.298336</v>
      </c>
      <c r="G27" s="201">
        <v>1057.2502842880551</v>
      </c>
      <c r="H27" s="29">
        <v>79.01247325971971</v>
      </c>
      <c r="I27" s="34">
        <v>0.009883800633917694</v>
      </c>
      <c r="J27" s="21">
        <v>48.157</v>
      </c>
      <c r="K27" s="201">
        <v>280.8299461747949</v>
      </c>
      <c r="L27" s="46">
        <v>-0.050507024556332936</v>
      </c>
      <c r="N27" s="236"/>
    </row>
    <row r="28" spans="1:14" ht="12.75" customHeight="1">
      <c r="A28" s="27" t="s">
        <v>121</v>
      </c>
      <c r="B28" s="28" t="s">
        <v>16</v>
      </c>
      <c r="C28" s="23">
        <v>624.020711</v>
      </c>
      <c r="D28" s="202">
        <v>1155.3842284178056</v>
      </c>
      <c r="E28" s="35">
        <v>0.024306093407837404</v>
      </c>
      <c r="F28" s="23">
        <v>461.808055</v>
      </c>
      <c r="G28" s="202">
        <v>855.044927031761</v>
      </c>
      <c r="H28" s="30">
        <v>74.0052448355356</v>
      </c>
      <c r="I28" s="35">
        <v>0.010955501717726523</v>
      </c>
      <c r="J28" s="23">
        <v>162.212656</v>
      </c>
      <c r="K28" s="202">
        <v>300.3393013860448</v>
      </c>
      <c r="L28" s="47">
        <v>0.06432062336870081</v>
      </c>
      <c r="N28" s="236"/>
    </row>
    <row r="29" spans="1:14" ht="12.75" customHeight="1">
      <c r="A29" s="25" t="s">
        <v>122</v>
      </c>
      <c r="B29" s="26" t="s">
        <v>91</v>
      </c>
      <c r="C29" s="21">
        <v>624.3</v>
      </c>
      <c r="D29" s="201">
        <v>1015.1665195057344</v>
      </c>
      <c r="E29" s="34">
        <v>0.0394605394605394</v>
      </c>
      <c r="F29" s="21">
        <v>511.3</v>
      </c>
      <c r="G29" s="201">
        <v>831.4186151261925</v>
      </c>
      <c r="H29" s="29">
        <v>81.89972769501843</v>
      </c>
      <c r="I29" s="34">
        <v>0.0416624223286135</v>
      </c>
      <c r="J29" s="21">
        <v>113</v>
      </c>
      <c r="K29" s="201">
        <v>183.74790437954186</v>
      </c>
      <c r="L29" s="46">
        <v>0.029612756264236983</v>
      </c>
      <c r="N29" s="236"/>
    </row>
    <row r="30" spans="1:14" ht="12.75" customHeight="1">
      <c r="A30" s="27" t="s">
        <v>123</v>
      </c>
      <c r="B30" s="28" t="s">
        <v>17</v>
      </c>
      <c r="C30" s="23">
        <v>222.760973</v>
      </c>
      <c r="D30" s="202">
        <v>1746.5558517519582</v>
      </c>
      <c r="E30" s="35">
        <v>0.1073755532752394</v>
      </c>
      <c r="F30" s="23">
        <v>187.086668</v>
      </c>
      <c r="G30" s="202">
        <v>1466.8517127556981</v>
      </c>
      <c r="H30" s="30">
        <v>83.98538823045992</v>
      </c>
      <c r="I30" s="35">
        <v>0.16545238348570224</v>
      </c>
      <c r="J30" s="23">
        <v>35.674305</v>
      </c>
      <c r="K30" s="202">
        <v>279.7041389962601</v>
      </c>
      <c r="L30" s="47">
        <v>-0.12205992011635547</v>
      </c>
      <c r="N30" s="236"/>
    </row>
    <row r="31" spans="1:14" ht="12.75" customHeight="1">
      <c r="A31" s="25" t="s">
        <v>124</v>
      </c>
      <c r="B31" s="26" t="s">
        <v>92</v>
      </c>
      <c r="C31" s="21">
        <v>514.473348</v>
      </c>
      <c r="D31" s="201">
        <v>1202.411369861733</v>
      </c>
      <c r="E31" s="34">
        <v>0.025562884081983928</v>
      </c>
      <c r="F31" s="21">
        <v>382.409897</v>
      </c>
      <c r="G31" s="201">
        <v>893.756712350538</v>
      </c>
      <c r="H31" s="29">
        <v>74.33036103553415</v>
      </c>
      <c r="I31" s="34">
        <v>0.027855007214178107</v>
      </c>
      <c r="J31" s="21">
        <v>132.063451</v>
      </c>
      <c r="K31" s="201">
        <v>308.654657511195</v>
      </c>
      <c r="L31" s="46">
        <v>0.01898298094438955</v>
      </c>
      <c r="N31" s="236"/>
    </row>
    <row r="32" spans="1:14" ht="12.75" customHeight="1">
      <c r="A32" s="27" t="s">
        <v>125</v>
      </c>
      <c r="B32" s="28" t="s">
        <v>18</v>
      </c>
      <c r="C32" s="23">
        <v>564.008679</v>
      </c>
      <c r="D32" s="202">
        <v>1037.0132253924594</v>
      </c>
      <c r="E32" s="35">
        <v>0.019274078641781545</v>
      </c>
      <c r="F32" s="23">
        <v>459.618379</v>
      </c>
      <c r="G32" s="202">
        <v>845.0762468788956</v>
      </c>
      <c r="H32" s="30">
        <v>81.49136637665109</v>
      </c>
      <c r="I32" s="35">
        <v>0.030579571074373035</v>
      </c>
      <c r="J32" s="23">
        <v>104.3903</v>
      </c>
      <c r="K32" s="202">
        <v>191.9369785135637</v>
      </c>
      <c r="L32" s="47">
        <v>-0.02768836409069997</v>
      </c>
      <c r="N32" s="236"/>
    </row>
    <row r="33" spans="1:14" ht="12.75" customHeight="1">
      <c r="A33" s="25" t="s">
        <v>126</v>
      </c>
      <c r="B33" s="26" t="s">
        <v>93</v>
      </c>
      <c r="C33" s="21">
        <v>612.7</v>
      </c>
      <c r="D33" s="201">
        <v>1218.3893874645291</v>
      </c>
      <c r="E33" s="34">
        <v>0.01642335766423364</v>
      </c>
      <c r="F33" s="21">
        <v>480</v>
      </c>
      <c r="G33" s="201">
        <v>954.5077623355214</v>
      </c>
      <c r="H33" s="29">
        <v>78.3417659539742</v>
      </c>
      <c r="I33" s="34">
        <v>0.023017902813299296</v>
      </c>
      <c r="J33" s="21">
        <v>132.7</v>
      </c>
      <c r="K33" s="201">
        <v>263.88162512900766</v>
      </c>
      <c r="L33" s="46">
        <v>-0.006736526946107824</v>
      </c>
      <c r="N33" s="236"/>
    </row>
    <row r="34" spans="1:14" ht="12.75" customHeight="1">
      <c r="A34" s="27" t="s">
        <v>127</v>
      </c>
      <c r="B34" s="28" t="s">
        <v>19</v>
      </c>
      <c r="C34" s="23">
        <v>592.430255</v>
      </c>
      <c r="D34" s="202">
        <v>978.878931880181</v>
      </c>
      <c r="E34" s="35">
        <v>0.03031780891574809</v>
      </c>
      <c r="F34" s="23">
        <v>443.338091</v>
      </c>
      <c r="G34" s="202">
        <v>732.5323332446593</v>
      </c>
      <c r="H34" s="30">
        <v>74.83380317907633</v>
      </c>
      <c r="I34" s="35">
        <v>0.040476359230480874</v>
      </c>
      <c r="J34" s="23">
        <v>149.092164</v>
      </c>
      <c r="K34" s="202">
        <v>246.3465986355217</v>
      </c>
      <c r="L34" s="47">
        <v>0.0012493508662048125</v>
      </c>
      <c r="N34" s="236"/>
    </row>
    <row r="35" spans="1:14" ht="12.75" customHeight="1">
      <c r="A35" s="25" t="s">
        <v>128</v>
      </c>
      <c r="B35" s="26" t="s">
        <v>20</v>
      </c>
      <c r="C35" s="21">
        <v>471.586854</v>
      </c>
      <c r="D35" s="201">
        <v>1067.3346083162078</v>
      </c>
      <c r="E35" s="34">
        <v>0.04118755387194639</v>
      </c>
      <c r="F35" s="21">
        <v>362.614754</v>
      </c>
      <c r="G35" s="201">
        <v>820.6998841198997</v>
      </c>
      <c r="H35" s="29">
        <v>76.8924644366783</v>
      </c>
      <c r="I35" s="34">
        <v>0.02888310042265929</v>
      </c>
      <c r="J35" s="21">
        <v>108.9721</v>
      </c>
      <c r="K35" s="201">
        <v>246.63472419630813</v>
      </c>
      <c r="L35" s="46">
        <v>0.08433860341391819</v>
      </c>
      <c r="N35" s="236"/>
    </row>
    <row r="36" spans="1:14" ht="12.75" customHeight="1">
      <c r="A36" s="27" t="s">
        <v>129</v>
      </c>
      <c r="B36" s="28" t="s">
        <v>21</v>
      </c>
      <c r="C36" s="23">
        <v>932.753148</v>
      </c>
      <c r="D36" s="202">
        <v>1001.1185313900984</v>
      </c>
      <c r="E36" s="35">
        <v>0.02822421236764394</v>
      </c>
      <c r="F36" s="23">
        <v>755.490891</v>
      </c>
      <c r="G36" s="202">
        <v>810.8639814277174</v>
      </c>
      <c r="H36" s="30">
        <v>80.99580179599673</v>
      </c>
      <c r="I36" s="35">
        <v>0.03547576294952259</v>
      </c>
      <c r="J36" s="23">
        <v>177.262257</v>
      </c>
      <c r="K36" s="202">
        <v>190.25454996238105</v>
      </c>
      <c r="L36" s="47">
        <v>-0.0015759702413722376</v>
      </c>
      <c r="N36" s="236"/>
    </row>
    <row r="37" spans="1:14" ht="12.75" customHeight="1">
      <c r="A37" s="25" t="s">
        <v>130</v>
      </c>
      <c r="B37" s="26" t="s">
        <v>22</v>
      </c>
      <c r="C37" s="21">
        <v>965.016497</v>
      </c>
      <c r="D37" s="201">
        <v>1313.085176270167</v>
      </c>
      <c r="E37" s="34">
        <v>0.002342654939894384</v>
      </c>
      <c r="F37" s="21">
        <v>780.244706</v>
      </c>
      <c r="G37" s="201">
        <v>1061.6686455587865</v>
      </c>
      <c r="H37" s="29">
        <v>80.85299146963702</v>
      </c>
      <c r="I37" s="34">
        <v>0.008523047650838</v>
      </c>
      <c r="J37" s="21">
        <v>184.771791</v>
      </c>
      <c r="K37" s="201">
        <v>251.41653071138066</v>
      </c>
      <c r="L37" s="46">
        <v>-0.022941359858800303</v>
      </c>
      <c r="N37" s="236"/>
    </row>
    <row r="38" spans="1:14" ht="12.75" customHeight="1">
      <c r="A38" s="27" t="s">
        <v>131</v>
      </c>
      <c r="B38" s="28" t="s">
        <v>23</v>
      </c>
      <c r="C38" s="23">
        <v>1468.673451</v>
      </c>
      <c r="D38" s="202">
        <v>1142.0033832277127</v>
      </c>
      <c r="E38" s="35">
        <v>0.03349381722275502</v>
      </c>
      <c r="F38" s="23">
        <v>1178.466444</v>
      </c>
      <c r="G38" s="202">
        <v>916.3457439446366</v>
      </c>
      <c r="H38" s="30">
        <v>80.24019520456355</v>
      </c>
      <c r="I38" s="35">
        <v>0.03531548224318737</v>
      </c>
      <c r="J38" s="23">
        <v>290.207007</v>
      </c>
      <c r="K38" s="202">
        <v>225.6576392830761</v>
      </c>
      <c r="L38" s="47">
        <v>0.026161841835836475</v>
      </c>
      <c r="N38" s="236"/>
    </row>
    <row r="39" spans="1:14" ht="12.75" customHeight="1">
      <c r="A39" s="25" t="s">
        <v>132</v>
      </c>
      <c r="B39" s="26" t="s">
        <v>24</v>
      </c>
      <c r="C39" s="21">
        <v>268.265814</v>
      </c>
      <c r="D39" s="201">
        <v>1367.7052660558877</v>
      </c>
      <c r="E39" s="34">
        <v>0.029534342222117704</v>
      </c>
      <c r="F39" s="21">
        <v>224.478412</v>
      </c>
      <c r="G39" s="201">
        <v>1144.4630295243776</v>
      </c>
      <c r="H39" s="29">
        <v>83.6776064206228</v>
      </c>
      <c r="I39" s="34">
        <v>0.03341361327758419</v>
      </c>
      <c r="J39" s="21">
        <v>43.787402</v>
      </c>
      <c r="K39" s="201">
        <v>223.24223653151017</v>
      </c>
      <c r="L39" s="46">
        <v>0.010095790167380825</v>
      </c>
      <c r="N39" s="236"/>
    </row>
    <row r="40" spans="1:14" ht="12.75" customHeight="1">
      <c r="A40" s="27" t="s">
        <v>133</v>
      </c>
      <c r="B40" s="28" t="s">
        <v>25</v>
      </c>
      <c r="C40" s="23">
        <v>1615.61717</v>
      </c>
      <c r="D40" s="202">
        <v>1081.3574050375353</v>
      </c>
      <c r="E40" s="35">
        <v>0.004072672113385911</v>
      </c>
      <c r="F40" s="23">
        <v>1275.272389</v>
      </c>
      <c r="G40" s="202">
        <v>853.5594117788796</v>
      </c>
      <c r="H40" s="30">
        <v>78.93407006809664</v>
      </c>
      <c r="I40" s="35">
        <v>0.023307426131698783</v>
      </c>
      <c r="J40" s="23">
        <v>340.344781</v>
      </c>
      <c r="K40" s="202">
        <v>227.7979932586556</v>
      </c>
      <c r="L40" s="47">
        <v>-0.06199223177650681</v>
      </c>
      <c r="N40" s="236"/>
    </row>
    <row r="41" spans="1:14" ht="12.75" customHeight="1">
      <c r="A41" s="25" t="s">
        <v>134</v>
      </c>
      <c r="B41" s="26" t="s">
        <v>26</v>
      </c>
      <c r="C41" s="21">
        <v>1359.576111</v>
      </c>
      <c r="D41" s="201">
        <v>1257.9081968092833</v>
      </c>
      <c r="E41" s="34">
        <v>-0.00663940396282392</v>
      </c>
      <c r="F41" s="21">
        <v>1100.415905</v>
      </c>
      <c r="G41" s="201">
        <v>1018.1277646756222</v>
      </c>
      <c r="H41" s="29">
        <v>80.93816124723008</v>
      </c>
      <c r="I41" s="34">
        <v>0.0322297418502957</v>
      </c>
      <c r="J41" s="21">
        <v>259.160206</v>
      </c>
      <c r="K41" s="201">
        <v>239.78043213366112</v>
      </c>
      <c r="L41" s="46">
        <v>-0.1435723225649469</v>
      </c>
      <c r="N41" s="236"/>
    </row>
    <row r="42" spans="1:14" ht="12.75" customHeight="1">
      <c r="A42" s="27" t="s">
        <v>135</v>
      </c>
      <c r="B42" s="28" t="s">
        <v>27</v>
      </c>
      <c r="C42" s="23">
        <v>982.388771</v>
      </c>
      <c r="D42" s="202">
        <v>959.1336173145904</v>
      </c>
      <c r="E42" s="35">
        <v>0.027487516093165354</v>
      </c>
      <c r="F42" s="23">
        <v>771.936697</v>
      </c>
      <c r="G42" s="202">
        <v>753.6633748142536</v>
      </c>
      <c r="H42" s="30">
        <v>78.57751633441666</v>
      </c>
      <c r="I42" s="35">
        <v>0.02469724738691159</v>
      </c>
      <c r="J42" s="23">
        <v>210.452074</v>
      </c>
      <c r="K42" s="202">
        <v>205.47024250033684</v>
      </c>
      <c r="L42" s="47">
        <v>0.03785360752854605</v>
      </c>
      <c r="N42" s="236"/>
    </row>
    <row r="43" spans="1:14" ht="12.75" customHeight="1">
      <c r="A43" s="25" t="s">
        <v>136</v>
      </c>
      <c r="B43" s="26" t="s">
        <v>28</v>
      </c>
      <c r="C43" s="21">
        <v>258.411626</v>
      </c>
      <c r="D43" s="201">
        <v>1088.7090530679654</v>
      </c>
      <c r="E43" s="34">
        <v>-0.0015199474742751962</v>
      </c>
      <c r="F43" s="21">
        <v>204.54228</v>
      </c>
      <c r="G43" s="201">
        <v>861.7531471713376</v>
      </c>
      <c r="H43" s="29">
        <v>79.15366779976067</v>
      </c>
      <c r="I43" s="34">
        <v>0.029928438143169478</v>
      </c>
      <c r="J43" s="21">
        <v>53.869346</v>
      </c>
      <c r="K43" s="201">
        <v>226.95590589662785</v>
      </c>
      <c r="L43" s="46">
        <v>-0.10525637946492783</v>
      </c>
      <c r="N43" s="236"/>
    </row>
    <row r="44" spans="1:14" ht="12.75" customHeight="1">
      <c r="A44" s="27" t="s">
        <v>137</v>
      </c>
      <c r="B44" s="28" t="s">
        <v>29</v>
      </c>
      <c r="C44" s="23">
        <v>582.818456</v>
      </c>
      <c r="D44" s="202">
        <v>956.8612660771572</v>
      </c>
      <c r="E44" s="35">
        <v>0.013073559276197022</v>
      </c>
      <c r="F44" s="23">
        <v>476.04795</v>
      </c>
      <c r="G44" s="202">
        <v>781.5672950316372</v>
      </c>
      <c r="H44" s="30">
        <v>81.68031487321329</v>
      </c>
      <c r="I44" s="35">
        <v>0.04128758830333967</v>
      </c>
      <c r="J44" s="23">
        <v>106.770506</v>
      </c>
      <c r="K44" s="202">
        <v>175.29397104552007</v>
      </c>
      <c r="L44" s="47">
        <v>-0.09612169813284621</v>
      </c>
      <c r="N44" s="236"/>
    </row>
    <row r="45" spans="1:14" ht="12.75" customHeight="1">
      <c r="A45" s="25" t="s">
        <v>138</v>
      </c>
      <c r="B45" s="26" t="s">
        <v>30</v>
      </c>
      <c r="C45" s="21">
        <v>1369.572264</v>
      </c>
      <c r="D45" s="201">
        <v>1101.6773763845654</v>
      </c>
      <c r="E45" s="34">
        <v>0.007922228240955675</v>
      </c>
      <c r="F45" s="21">
        <v>1110.064762</v>
      </c>
      <c r="G45" s="201">
        <v>892.9307834005003</v>
      </c>
      <c r="H45" s="29">
        <v>81.05193067782513</v>
      </c>
      <c r="I45" s="34">
        <v>0.023326066624142827</v>
      </c>
      <c r="J45" s="21">
        <v>259.507502</v>
      </c>
      <c r="K45" s="201">
        <v>208.74659298406493</v>
      </c>
      <c r="L45" s="46">
        <v>-0.05305109447361667</v>
      </c>
      <c r="N45" s="236"/>
    </row>
    <row r="46" spans="1:14" ht="12.75" customHeight="1">
      <c r="A46" s="27" t="s">
        <v>139</v>
      </c>
      <c r="B46" s="28" t="s">
        <v>94</v>
      </c>
      <c r="C46" s="23">
        <v>314.793705</v>
      </c>
      <c r="D46" s="202">
        <v>1158.778270632408</v>
      </c>
      <c r="E46" s="35">
        <v>0.035793531896774367</v>
      </c>
      <c r="F46" s="23">
        <v>245.666143</v>
      </c>
      <c r="G46" s="202">
        <v>904.3147426930723</v>
      </c>
      <c r="H46" s="30">
        <v>78.04036074990763</v>
      </c>
      <c r="I46" s="35">
        <v>0.04886652666531521</v>
      </c>
      <c r="J46" s="23">
        <v>69.127562</v>
      </c>
      <c r="K46" s="202">
        <v>254.46352793933593</v>
      </c>
      <c r="L46" s="47">
        <v>-0.008140308688297182</v>
      </c>
      <c r="N46" s="236"/>
    </row>
    <row r="47" spans="1:14" ht="12.75" customHeight="1">
      <c r="A47" s="25" t="s">
        <v>140</v>
      </c>
      <c r="B47" s="26" t="s">
        <v>31</v>
      </c>
      <c r="C47" s="21">
        <v>461.500932</v>
      </c>
      <c r="D47" s="201">
        <v>1149.2644523137149</v>
      </c>
      <c r="E47" s="34">
        <v>0.04094276066935976</v>
      </c>
      <c r="F47" s="21">
        <v>351.500932</v>
      </c>
      <c r="G47" s="201">
        <v>875.3341501436889</v>
      </c>
      <c r="H47" s="29">
        <v>76.16472852540198</v>
      </c>
      <c r="I47" s="34">
        <v>0.023742407870708693</v>
      </c>
      <c r="J47" s="21">
        <v>110</v>
      </c>
      <c r="K47" s="201">
        <v>273.93030217002604</v>
      </c>
      <c r="L47" s="46">
        <v>0.10000000000000009</v>
      </c>
      <c r="N47" s="236"/>
    </row>
    <row r="48" spans="1:14" ht="12.75" customHeight="1">
      <c r="A48" s="27" t="s">
        <v>141</v>
      </c>
      <c r="B48" s="28" t="s">
        <v>32</v>
      </c>
      <c r="C48" s="23">
        <v>352.51218600000004</v>
      </c>
      <c r="D48" s="202">
        <v>1031.0840955291985</v>
      </c>
      <c r="E48" s="35">
        <v>0.020517824978529386</v>
      </c>
      <c r="F48" s="23">
        <v>293.372021</v>
      </c>
      <c r="G48" s="202">
        <v>858.1014697924741</v>
      </c>
      <c r="H48" s="30">
        <v>83.22322820352088</v>
      </c>
      <c r="I48" s="35">
        <v>0.027491561437386958</v>
      </c>
      <c r="J48" s="23">
        <v>59.140165</v>
      </c>
      <c r="K48" s="202">
        <v>172.98262573672434</v>
      </c>
      <c r="L48" s="47">
        <v>-0.012722307973021318</v>
      </c>
      <c r="N48" s="236"/>
    </row>
    <row r="49" spans="1:14" ht="12.75" customHeight="1">
      <c r="A49" s="25" t="s">
        <v>142</v>
      </c>
      <c r="B49" s="26" t="s">
        <v>33</v>
      </c>
      <c r="C49" s="21">
        <v>755.631633</v>
      </c>
      <c r="D49" s="201">
        <v>985.65361778172</v>
      </c>
      <c r="E49" s="34">
        <v>0.021564155661278894</v>
      </c>
      <c r="F49" s="21">
        <v>637.922136</v>
      </c>
      <c r="G49" s="201">
        <v>832.1121479722943</v>
      </c>
      <c r="H49" s="29">
        <v>84.42237039062658</v>
      </c>
      <c r="I49" s="34">
        <v>0.021488537185034406</v>
      </c>
      <c r="J49" s="21">
        <v>117.709497</v>
      </c>
      <c r="K49" s="201">
        <v>153.54146980942568</v>
      </c>
      <c r="L49" s="46">
        <v>0.02197416194135804</v>
      </c>
      <c r="N49" s="236"/>
    </row>
    <row r="50" spans="1:14" ht="12.75" customHeight="1">
      <c r="A50" s="27" t="s">
        <v>143</v>
      </c>
      <c r="B50" s="28" t="s">
        <v>34</v>
      </c>
      <c r="C50" s="23">
        <v>249.435099</v>
      </c>
      <c r="D50" s="202">
        <v>1071.2817452477689</v>
      </c>
      <c r="E50" s="35">
        <v>0.009992710490287049</v>
      </c>
      <c r="F50" s="23">
        <v>202.272446</v>
      </c>
      <c r="G50" s="202">
        <v>868.7260928199005</v>
      </c>
      <c r="H50" s="30">
        <v>81.09221469268846</v>
      </c>
      <c r="I50" s="35">
        <v>0.018871419342049833</v>
      </c>
      <c r="J50" s="23">
        <v>47.162653</v>
      </c>
      <c r="K50" s="202">
        <v>202.5556524278683</v>
      </c>
      <c r="L50" s="47">
        <v>-0.026394757624741638</v>
      </c>
      <c r="N50" s="236"/>
    </row>
    <row r="51" spans="1:14" ht="12.75" customHeight="1">
      <c r="A51" s="25" t="s">
        <v>144</v>
      </c>
      <c r="B51" s="26" t="s">
        <v>35</v>
      </c>
      <c r="C51" s="21">
        <v>1285.197915</v>
      </c>
      <c r="D51" s="201">
        <v>964.4838779639241</v>
      </c>
      <c r="E51" s="34">
        <v>0.007535992609948083</v>
      </c>
      <c r="F51" s="21">
        <v>1013.689915</v>
      </c>
      <c r="G51" s="201">
        <v>760.7291988737163</v>
      </c>
      <c r="H51" s="29">
        <v>78.8742265427656</v>
      </c>
      <c r="I51" s="34">
        <v>0.03490535577936105</v>
      </c>
      <c r="J51" s="21">
        <v>271.508</v>
      </c>
      <c r="K51" s="201">
        <v>203.75467909020776</v>
      </c>
      <c r="L51" s="46">
        <v>-0.08300656905956061</v>
      </c>
      <c r="N51" s="236"/>
    </row>
    <row r="52" spans="1:14" ht="12.75" customHeight="1">
      <c r="A52" s="27" t="s">
        <v>145</v>
      </c>
      <c r="B52" s="28" t="s">
        <v>95</v>
      </c>
      <c r="C52" s="23">
        <v>673.305828</v>
      </c>
      <c r="D52" s="202">
        <v>992.553814584356</v>
      </c>
      <c r="E52" s="35">
        <v>0.019391592908211797</v>
      </c>
      <c r="F52" s="23">
        <v>500.662183</v>
      </c>
      <c r="G52" s="202">
        <v>738.051178067006</v>
      </c>
      <c r="H52" s="30">
        <v>74.35880727294106</v>
      </c>
      <c r="I52" s="35">
        <v>0.004637505779886197</v>
      </c>
      <c r="J52" s="23">
        <v>172.643645</v>
      </c>
      <c r="K52" s="202">
        <v>254.50263651735</v>
      </c>
      <c r="L52" s="47">
        <v>0.06473767499652539</v>
      </c>
      <c r="N52" s="236"/>
    </row>
    <row r="53" spans="1:14" ht="12.75" customHeight="1">
      <c r="A53" s="25" t="s">
        <v>146</v>
      </c>
      <c r="B53" s="26" t="s">
        <v>36</v>
      </c>
      <c r="C53" s="21">
        <v>244.72652</v>
      </c>
      <c r="D53" s="201">
        <v>1348.7790656018694</v>
      </c>
      <c r="E53" s="34">
        <v>0.024089978520460686</v>
      </c>
      <c r="F53" s="21">
        <v>190.890026</v>
      </c>
      <c r="G53" s="201">
        <v>1052.066081358884</v>
      </c>
      <c r="H53" s="29">
        <v>78.00136495219235</v>
      </c>
      <c r="I53" s="34">
        <v>0.024242198236258394</v>
      </c>
      <c r="J53" s="21">
        <v>53.836494</v>
      </c>
      <c r="K53" s="201">
        <v>296.7129842429854</v>
      </c>
      <c r="L53" s="46">
        <v>0.023550611942130484</v>
      </c>
      <c r="N53" s="236"/>
    </row>
    <row r="54" spans="1:14" ht="12.75" customHeight="1">
      <c r="A54" s="27" t="s">
        <v>147</v>
      </c>
      <c r="B54" s="28" t="s">
        <v>37</v>
      </c>
      <c r="C54" s="23">
        <v>418.09430599999996</v>
      </c>
      <c r="D54" s="202">
        <v>1222.6659979587837</v>
      </c>
      <c r="E54" s="35">
        <v>0.0047486326322772054</v>
      </c>
      <c r="F54" s="23">
        <v>325.51</v>
      </c>
      <c r="G54" s="202">
        <v>951.9144443827075</v>
      </c>
      <c r="H54" s="30">
        <v>77.85564054058177</v>
      </c>
      <c r="I54" s="35">
        <v>0.024905541561712763</v>
      </c>
      <c r="J54" s="23">
        <v>92.584306</v>
      </c>
      <c r="K54" s="202">
        <v>270.7515535760762</v>
      </c>
      <c r="L54" s="47">
        <v>-0.060232527530186264</v>
      </c>
      <c r="N54" s="236"/>
    </row>
    <row r="55" spans="1:14" ht="12.75" customHeight="1">
      <c r="A55" s="25" t="s">
        <v>148</v>
      </c>
      <c r="B55" s="26" t="s">
        <v>38</v>
      </c>
      <c r="C55" s="21">
        <v>151.824562</v>
      </c>
      <c r="D55" s="201">
        <v>1865.8084107555424</v>
      </c>
      <c r="E55" s="34">
        <v>0.059531885494158665</v>
      </c>
      <c r="F55" s="21">
        <v>98.967772</v>
      </c>
      <c r="G55" s="201">
        <v>1216.238657031903</v>
      </c>
      <c r="H55" s="29">
        <v>65.18561337921068</v>
      </c>
      <c r="I55" s="34">
        <v>0.035212591397328685</v>
      </c>
      <c r="J55" s="21">
        <v>52.85679</v>
      </c>
      <c r="K55" s="201">
        <v>649.5697537236396</v>
      </c>
      <c r="L55" s="46">
        <v>0.10828071633165903</v>
      </c>
      <c r="N55" s="236"/>
    </row>
    <row r="56" spans="1:14" ht="12.75" customHeight="1">
      <c r="A56" s="27" t="s">
        <v>149</v>
      </c>
      <c r="B56" s="28" t="s">
        <v>39</v>
      </c>
      <c r="C56" s="23">
        <v>691.284538</v>
      </c>
      <c r="D56" s="202">
        <v>849.3795544743018</v>
      </c>
      <c r="E56" s="35">
        <v>0.03247128197845717</v>
      </c>
      <c r="F56" s="23">
        <v>576.427451</v>
      </c>
      <c r="G56" s="202">
        <v>708.2549436642215</v>
      </c>
      <c r="H56" s="30">
        <v>83.3849767083898</v>
      </c>
      <c r="I56" s="35">
        <v>0.021818469004406316</v>
      </c>
      <c r="J56" s="23">
        <v>114.857087</v>
      </c>
      <c r="K56" s="202">
        <v>141.12461081008024</v>
      </c>
      <c r="L56" s="47">
        <v>0.08947382239889401</v>
      </c>
      <c r="N56" s="236"/>
    </row>
    <row r="57" spans="1:14" ht="12.75" customHeight="1">
      <c r="A57" s="25" t="s">
        <v>150</v>
      </c>
      <c r="B57" s="26" t="s">
        <v>40</v>
      </c>
      <c r="C57" s="21">
        <v>556.969742</v>
      </c>
      <c r="D57" s="201">
        <v>1075.2041782735182</v>
      </c>
      <c r="E57" s="34">
        <v>0.004150579928463349</v>
      </c>
      <c r="F57" s="21">
        <v>431.549032</v>
      </c>
      <c r="G57" s="201">
        <v>833.0853318353014</v>
      </c>
      <c r="H57" s="29">
        <v>77.4815936051334</v>
      </c>
      <c r="I57" s="34">
        <v>0.03594394850598803</v>
      </c>
      <c r="J57" s="21">
        <v>125.42071</v>
      </c>
      <c r="K57" s="201">
        <v>242.1188464382168</v>
      </c>
      <c r="L57" s="46">
        <v>-0.09175905852604294</v>
      </c>
      <c r="N57" s="236"/>
    </row>
    <row r="58" spans="1:14" ht="12.75" customHeight="1">
      <c r="A58" s="27" t="s">
        <v>151</v>
      </c>
      <c r="B58" s="28" t="s">
        <v>96</v>
      </c>
      <c r="C58" s="23">
        <v>479.93602500000003</v>
      </c>
      <c r="D58" s="202">
        <v>826.5709524916685</v>
      </c>
      <c r="E58" s="35">
        <v>0.022719751683957456</v>
      </c>
      <c r="F58" s="23">
        <v>396.83228</v>
      </c>
      <c r="G58" s="202">
        <v>683.4453314044107</v>
      </c>
      <c r="H58" s="30">
        <v>82.68441194844667</v>
      </c>
      <c r="I58" s="35">
        <v>0.04851478270655418</v>
      </c>
      <c r="J58" s="23">
        <v>83.103745</v>
      </c>
      <c r="K58" s="202">
        <v>143.1256210872579</v>
      </c>
      <c r="L58" s="47">
        <v>-0.0847946059982655</v>
      </c>
      <c r="N58" s="236"/>
    </row>
    <row r="59" spans="1:14" ht="12.75" customHeight="1">
      <c r="A59" s="25" t="s">
        <v>152</v>
      </c>
      <c r="B59" s="26" t="s">
        <v>41</v>
      </c>
      <c r="C59" s="21">
        <v>229.41031600000002</v>
      </c>
      <c r="D59" s="201">
        <v>1212.8229696437825</v>
      </c>
      <c r="E59" s="34">
        <v>-0.09381971280258883</v>
      </c>
      <c r="F59" s="21">
        <v>166.781999</v>
      </c>
      <c r="G59" s="201">
        <v>881.7259957494952</v>
      </c>
      <c r="H59" s="29">
        <v>72.70030481105306</v>
      </c>
      <c r="I59" s="34">
        <v>0.03729973305307466</v>
      </c>
      <c r="J59" s="21">
        <v>62.628317</v>
      </c>
      <c r="K59" s="201">
        <v>331.0969738942872</v>
      </c>
      <c r="L59" s="46">
        <v>-0.3220364994700744</v>
      </c>
      <c r="N59" s="236"/>
    </row>
    <row r="60" spans="1:14" ht="12.75" customHeight="1">
      <c r="A60" s="27" t="s">
        <v>153</v>
      </c>
      <c r="B60" s="28" t="s">
        <v>42</v>
      </c>
      <c r="C60" s="23">
        <v>321.37052</v>
      </c>
      <c r="D60" s="202">
        <v>1011.3655946802451</v>
      </c>
      <c r="E60" s="35">
        <v>0.028888377214885796</v>
      </c>
      <c r="F60" s="23">
        <v>260.274855</v>
      </c>
      <c r="G60" s="202">
        <v>819.0951475803989</v>
      </c>
      <c r="H60" s="30">
        <v>80.9890263114364</v>
      </c>
      <c r="I60" s="35">
        <v>0.02669959675722189</v>
      </c>
      <c r="J60" s="23">
        <v>61.095665</v>
      </c>
      <c r="K60" s="202">
        <v>192.2704470998461</v>
      </c>
      <c r="L60" s="47">
        <v>0.03831836573068337</v>
      </c>
      <c r="N60" s="236"/>
    </row>
    <row r="61" spans="1:14" ht="12.75" customHeight="1">
      <c r="A61" s="25" t="s">
        <v>154</v>
      </c>
      <c r="B61" s="26" t="s">
        <v>43</v>
      </c>
      <c r="C61" s="21">
        <v>771</v>
      </c>
      <c r="D61" s="201">
        <v>1031.4229489599484</v>
      </c>
      <c r="E61" s="34">
        <v>0.06307751108404802</v>
      </c>
      <c r="F61" s="21">
        <v>631.8</v>
      </c>
      <c r="G61" s="201">
        <v>845.2049535057009</v>
      </c>
      <c r="H61" s="29">
        <v>81.94552529182879</v>
      </c>
      <c r="I61" s="34">
        <v>0.04246932239494039</v>
      </c>
      <c r="J61" s="21">
        <v>139.2</v>
      </c>
      <c r="K61" s="201">
        <v>186.2179954542475</v>
      </c>
      <c r="L61" s="46">
        <v>0.1678650357442628</v>
      </c>
      <c r="N61" s="236"/>
    </row>
    <row r="62" spans="1:14" ht="12.75" customHeight="1">
      <c r="A62" s="27" t="s">
        <v>155</v>
      </c>
      <c r="B62" s="28" t="s">
        <v>44</v>
      </c>
      <c r="C62" s="23">
        <v>243.792554</v>
      </c>
      <c r="D62" s="202">
        <v>1218.5484635224025</v>
      </c>
      <c r="E62" s="35">
        <v>0.018411508321321435</v>
      </c>
      <c r="F62" s="23">
        <v>201.68554</v>
      </c>
      <c r="G62" s="202">
        <v>1008.0849511166203</v>
      </c>
      <c r="H62" s="30">
        <v>82.72834288450007</v>
      </c>
      <c r="I62" s="35">
        <v>0.038331298754809895</v>
      </c>
      <c r="J62" s="23">
        <v>42.107014</v>
      </c>
      <c r="K62" s="202">
        <v>210.46351240578204</v>
      </c>
      <c r="L62" s="47">
        <v>-0.06729493492386884</v>
      </c>
      <c r="N62" s="236"/>
    </row>
    <row r="63" spans="1:14" ht="12.75" customHeight="1">
      <c r="A63" s="25" t="s">
        <v>156</v>
      </c>
      <c r="B63" s="26" t="s">
        <v>45</v>
      </c>
      <c r="C63" s="21">
        <v>728.1888919999999</v>
      </c>
      <c r="D63" s="201">
        <v>970.6156905712083</v>
      </c>
      <c r="E63" s="34">
        <v>0.011508574773859248</v>
      </c>
      <c r="F63" s="21">
        <v>534.627046</v>
      </c>
      <c r="G63" s="201">
        <v>712.6137258508678</v>
      </c>
      <c r="H63" s="29">
        <v>73.41873130358051</v>
      </c>
      <c r="I63" s="34">
        <v>0.020780835915883644</v>
      </c>
      <c r="J63" s="21">
        <v>193.561846</v>
      </c>
      <c r="K63" s="201">
        <v>258.0019647203406</v>
      </c>
      <c r="L63" s="46">
        <v>-0.013248098684200182</v>
      </c>
      <c r="N63" s="236"/>
    </row>
    <row r="64" spans="1:14" ht="12.75" customHeight="1">
      <c r="A64" s="27" t="s">
        <v>157</v>
      </c>
      <c r="B64" s="28" t="s">
        <v>46</v>
      </c>
      <c r="C64" s="23">
        <v>956.758207</v>
      </c>
      <c r="D64" s="202">
        <v>896.851235052217</v>
      </c>
      <c r="E64" s="35">
        <v>-0.04252640703027677</v>
      </c>
      <c r="F64" s="23">
        <v>766.22385</v>
      </c>
      <c r="G64" s="202">
        <v>718.247098557645</v>
      </c>
      <c r="H64" s="30">
        <v>80.08542225130869</v>
      </c>
      <c r="I64" s="35">
        <v>0.003994893454633663</v>
      </c>
      <c r="J64" s="23">
        <v>190.534357</v>
      </c>
      <c r="K64" s="202">
        <v>178.60413649457206</v>
      </c>
      <c r="L64" s="47">
        <v>-0.19291706950174692</v>
      </c>
      <c r="N64" s="236"/>
    </row>
    <row r="65" spans="1:14" ht="12.75" customHeight="1">
      <c r="A65" s="25" t="s">
        <v>158</v>
      </c>
      <c r="B65" s="26" t="s">
        <v>47</v>
      </c>
      <c r="C65" s="21">
        <v>328.432114</v>
      </c>
      <c r="D65" s="201">
        <v>1453.548160671293</v>
      </c>
      <c r="E65" s="34">
        <v>0.012875228798292282</v>
      </c>
      <c r="F65" s="21">
        <v>264.422161</v>
      </c>
      <c r="G65" s="201">
        <v>1170.2581123424445</v>
      </c>
      <c r="H65" s="29">
        <v>80.51044636883469</v>
      </c>
      <c r="I65" s="34">
        <v>0.037865247561671644</v>
      </c>
      <c r="J65" s="21">
        <v>64.009953</v>
      </c>
      <c r="K65" s="201">
        <v>283.29004832884857</v>
      </c>
      <c r="L65" s="46">
        <v>-0.07875736553888268</v>
      </c>
      <c r="N65" s="236"/>
    </row>
    <row r="66" spans="1:14" ht="12.75" customHeight="1">
      <c r="A66" s="27" t="s">
        <v>159</v>
      </c>
      <c r="B66" s="28" t="s">
        <v>48</v>
      </c>
      <c r="C66" s="23">
        <v>3132.770205</v>
      </c>
      <c r="D66" s="202">
        <v>1195.6832420697638</v>
      </c>
      <c r="E66" s="35">
        <v>0.045595084160584554</v>
      </c>
      <c r="F66" s="23">
        <v>2609.827577</v>
      </c>
      <c r="G66" s="202">
        <v>996.0919232218107</v>
      </c>
      <c r="H66" s="30">
        <v>83.30734162482244</v>
      </c>
      <c r="I66" s="35">
        <v>0.05349160193448044</v>
      </c>
      <c r="J66" s="23">
        <v>522.942628</v>
      </c>
      <c r="K66" s="202">
        <v>199.59131884795312</v>
      </c>
      <c r="L66" s="47">
        <v>0.007892047644888045</v>
      </c>
      <c r="N66" s="236"/>
    </row>
    <row r="67" spans="1:14" ht="12.75" customHeight="1">
      <c r="A67" s="25" t="s">
        <v>160</v>
      </c>
      <c r="B67" s="26" t="s">
        <v>49</v>
      </c>
      <c r="C67" s="21">
        <v>909.5139360000001</v>
      </c>
      <c r="D67" s="201">
        <v>1101.2037819323016</v>
      </c>
      <c r="E67" s="34">
        <v>0.02206825054581696</v>
      </c>
      <c r="F67" s="21">
        <v>689.019047</v>
      </c>
      <c r="G67" s="201">
        <v>834.2372231444183</v>
      </c>
      <c r="H67" s="29">
        <v>75.75684326842463</v>
      </c>
      <c r="I67" s="34">
        <v>0.025018920820408574</v>
      </c>
      <c r="J67" s="21">
        <v>220.494889</v>
      </c>
      <c r="K67" s="201">
        <v>266.9665587878832</v>
      </c>
      <c r="L67" s="46">
        <v>0.012956282205319969</v>
      </c>
      <c r="N67" s="236"/>
    </row>
    <row r="68" spans="1:14" ht="12.75" customHeight="1">
      <c r="A68" s="27" t="s">
        <v>161</v>
      </c>
      <c r="B68" s="28" t="s">
        <v>50</v>
      </c>
      <c r="C68" s="23">
        <v>361.232368</v>
      </c>
      <c r="D68" s="202">
        <v>1202.5565953253636</v>
      </c>
      <c r="E68" s="35">
        <v>-0.002357825916456724</v>
      </c>
      <c r="F68" s="23">
        <v>287.648765</v>
      </c>
      <c r="G68" s="202">
        <v>957.5939205092097</v>
      </c>
      <c r="H68" s="30">
        <v>79.62984230693303</v>
      </c>
      <c r="I68" s="35">
        <v>0.026217012176730004</v>
      </c>
      <c r="J68" s="23">
        <v>73.583603</v>
      </c>
      <c r="K68" s="202">
        <v>244.96267481615382</v>
      </c>
      <c r="L68" s="47">
        <v>-0.10029064764664841</v>
      </c>
      <c r="N68" s="236"/>
    </row>
    <row r="69" spans="1:14" ht="12.75" customHeight="1">
      <c r="A69" s="25" t="s">
        <v>162</v>
      </c>
      <c r="B69" s="26" t="s">
        <v>51</v>
      </c>
      <c r="C69" s="21">
        <v>1729.869894</v>
      </c>
      <c r="D69" s="201">
        <v>1160.5861427668576</v>
      </c>
      <c r="E69" s="34">
        <v>0.022456280290572783</v>
      </c>
      <c r="F69" s="21">
        <v>1422.757925</v>
      </c>
      <c r="G69" s="201">
        <v>954.5418057126602</v>
      </c>
      <c r="H69" s="29">
        <v>82.24652789986065</v>
      </c>
      <c r="I69" s="34">
        <v>0.03752412112555947</v>
      </c>
      <c r="J69" s="21">
        <v>307.111969</v>
      </c>
      <c r="K69" s="201">
        <v>206.0443370541974</v>
      </c>
      <c r="L69" s="46">
        <v>-0.041998242660903906</v>
      </c>
      <c r="N69" s="236"/>
    </row>
    <row r="70" spans="1:14" ht="12.75" customHeight="1">
      <c r="A70" s="27" t="s">
        <v>163</v>
      </c>
      <c r="B70" s="28" t="s">
        <v>52</v>
      </c>
      <c r="C70" s="23">
        <v>714.9119</v>
      </c>
      <c r="D70" s="202">
        <v>1095.348256419685</v>
      </c>
      <c r="E70" s="35">
        <v>-0.007736948323366133</v>
      </c>
      <c r="F70" s="23">
        <v>555.051481</v>
      </c>
      <c r="G70" s="202">
        <v>850.4190123797266</v>
      </c>
      <c r="H70" s="30">
        <v>77.63914420783877</v>
      </c>
      <c r="I70" s="35">
        <v>0.026446809996477416</v>
      </c>
      <c r="J70" s="23">
        <v>159.860419</v>
      </c>
      <c r="K70" s="202">
        <v>244.92924403995832</v>
      </c>
      <c r="L70" s="47">
        <v>-0.11058161634103314</v>
      </c>
      <c r="N70" s="236"/>
    </row>
    <row r="71" spans="1:14" ht="12.75" customHeight="1">
      <c r="A71" s="25" t="s">
        <v>164</v>
      </c>
      <c r="B71" s="26" t="s">
        <v>53</v>
      </c>
      <c r="C71" s="21">
        <v>784.34762</v>
      </c>
      <c r="D71" s="201">
        <v>1156.5580809644723</v>
      </c>
      <c r="E71" s="34">
        <v>0.015275122361766647</v>
      </c>
      <c r="F71" s="21">
        <v>595.420966</v>
      </c>
      <c r="G71" s="201">
        <v>877.9766932970005</v>
      </c>
      <c r="H71" s="29">
        <v>75.91289255139195</v>
      </c>
      <c r="I71" s="34">
        <v>0.04148754952036371</v>
      </c>
      <c r="J71" s="21">
        <v>188.926654</v>
      </c>
      <c r="K71" s="201">
        <v>278.58138766747174</v>
      </c>
      <c r="L71" s="46">
        <v>-0.05933838676011327</v>
      </c>
      <c r="N71" s="236"/>
    </row>
    <row r="72" spans="1:14" ht="12.75" customHeight="1">
      <c r="A72" s="27" t="s">
        <v>165</v>
      </c>
      <c r="B72" s="28" t="s">
        <v>97</v>
      </c>
      <c r="C72" s="23">
        <v>377.56395100000003</v>
      </c>
      <c r="D72" s="202">
        <v>1590.144672338275</v>
      </c>
      <c r="E72" s="35">
        <v>0.05424104439827615</v>
      </c>
      <c r="F72" s="23">
        <v>284.743642</v>
      </c>
      <c r="G72" s="202">
        <v>1199.2235596361186</v>
      </c>
      <c r="H72" s="30">
        <v>75.41600336733418</v>
      </c>
      <c r="I72" s="35">
        <v>0.04023889518266266</v>
      </c>
      <c r="J72" s="23">
        <v>92.820309</v>
      </c>
      <c r="K72" s="202">
        <v>390.92111270215634</v>
      </c>
      <c r="L72" s="47">
        <v>0.09964842999053292</v>
      </c>
      <c r="N72" s="236"/>
    </row>
    <row r="73" spans="1:14" ht="12.75" customHeight="1">
      <c r="A73" s="25" t="s">
        <v>166</v>
      </c>
      <c r="B73" s="26" t="s">
        <v>54</v>
      </c>
      <c r="C73" s="21">
        <v>620.130529</v>
      </c>
      <c r="D73" s="201">
        <v>1344.3631639647765</v>
      </c>
      <c r="E73" s="34">
        <v>0.05408007493407774</v>
      </c>
      <c r="F73" s="21">
        <v>492.971513</v>
      </c>
      <c r="G73" s="201">
        <v>1068.6987851249344</v>
      </c>
      <c r="H73" s="29">
        <v>79.49479826367329</v>
      </c>
      <c r="I73" s="34">
        <v>0.03497253785209331</v>
      </c>
      <c r="J73" s="21">
        <v>127.159016</v>
      </c>
      <c r="K73" s="201">
        <v>275.664378839842</v>
      </c>
      <c r="L73" s="46">
        <v>0.13534001442114407</v>
      </c>
      <c r="N73" s="252"/>
    </row>
    <row r="74" spans="1:14" ht="12.75" customHeight="1">
      <c r="A74" s="27" t="s">
        <v>167</v>
      </c>
      <c r="B74" s="28" t="s">
        <v>55</v>
      </c>
      <c r="C74" s="23">
        <v>1088.170121</v>
      </c>
      <c r="D74" s="202">
        <v>972.5486721155436</v>
      </c>
      <c r="E74" s="35">
        <v>0.023869004556053453</v>
      </c>
      <c r="F74" s="23">
        <v>856.636561</v>
      </c>
      <c r="G74" s="202">
        <v>765.6162706623112</v>
      </c>
      <c r="H74" s="30">
        <v>78.72266886107599</v>
      </c>
      <c r="I74" s="35">
        <v>0.05450452767081693</v>
      </c>
      <c r="J74" s="23">
        <v>231.53356</v>
      </c>
      <c r="K74" s="202">
        <v>206.93240145323247</v>
      </c>
      <c r="L74" s="47">
        <v>-0.07550319914976833</v>
      </c>
      <c r="N74" s="236"/>
    </row>
    <row r="75" spans="1:14" ht="12.75" customHeight="1">
      <c r="A75" s="25" t="s">
        <v>168</v>
      </c>
      <c r="B75" s="26" t="s">
        <v>56</v>
      </c>
      <c r="C75" s="21">
        <v>825.598466</v>
      </c>
      <c r="D75" s="201">
        <v>1073.0503045253797</v>
      </c>
      <c r="E75" s="34">
        <v>0.06751204657774745</v>
      </c>
      <c r="F75" s="21">
        <v>650.557891</v>
      </c>
      <c r="G75" s="201">
        <v>845.5458334741368</v>
      </c>
      <c r="H75" s="29">
        <v>78.79834057249812</v>
      </c>
      <c r="I75" s="34">
        <v>0.1332487999732337</v>
      </c>
      <c r="J75" s="21">
        <v>175.040575</v>
      </c>
      <c r="K75" s="201">
        <v>227.50447105124292</v>
      </c>
      <c r="L75" s="46">
        <v>-0.1218162752466394</v>
      </c>
      <c r="N75" s="236"/>
    </row>
    <row r="76" spans="1:14" ht="12.75" customHeight="1">
      <c r="A76" s="27" t="s">
        <v>169</v>
      </c>
      <c r="B76" s="28" t="s">
        <v>57</v>
      </c>
      <c r="C76" s="23">
        <v>1744.681467</v>
      </c>
      <c r="D76" s="202">
        <v>982.3916888566308</v>
      </c>
      <c r="E76" s="35">
        <v>0.02779437893477632</v>
      </c>
      <c r="F76" s="23">
        <v>1451.789972</v>
      </c>
      <c r="G76" s="202">
        <v>817.4709420801114</v>
      </c>
      <c r="H76" s="30">
        <v>83.21232267666427</v>
      </c>
      <c r="I76" s="35">
        <v>0.046720741964161094</v>
      </c>
      <c r="J76" s="23">
        <v>292.891495</v>
      </c>
      <c r="K76" s="202">
        <v>164.92074677651942</v>
      </c>
      <c r="L76" s="47">
        <v>-0.056745612813843604</v>
      </c>
      <c r="N76" s="236"/>
    </row>
    <row r="77" spans="1:14" ht="12.75" customHeight="1">
      <c r="A77" s="25" t="s">
        <v>170</v>
      </c>
      <c r="B77" s="26" t="s">
        <v>58</v>
      </c>
      <c r="C77" s="21">
        <v>258.919012</v>
      </c>
      <c r="D77" s="201">
        <v>1045.402472605118</v>
      </c>
      <c r="E77" s="34">
        <v>0.011154298388140305</v>
      </c>
      <c r="F77" s="21">
        <v>192.399593</v>
      </c>
      <c r="G77" s="201">
        <v>776.825960738713</v>
      </c>
      <c r="H77" s="29">
        <v>74.30879312949024</v>
      </c>
      <c r="I77" s="34">
        <v>0.04949926860274001</v>
      </c>
      <c r="J77" s="21">
        <v>66.519419</v>
      </c>
      <c r="K77" s="201">
        <v>268.57651186640504</v>
      </c>
      <c r="L77" s="46">
        <v>-0.0854888301493485</v>
      </c>
      <c r="N77" s="236"/>
    </row>
    <row r="78" spans="1:14" ht="12.75" customHeight="1">
      <c r="A78" s="27" t="s">
        <v>171</v>
      </c>
      <c r="B78" s="28" t="s">
        <v>59</v>
      </c>
      <c r="C78" s="23">
        <v>597.685015</v>
      </c>
      <c r="D78" s="202">
        <v>1039.3618207112424</v>
      </c>
      <c r="E78" s="35">
        <v>0.022957569593152982</v>
      </c>
      <c r="F78" s="23">
        <v>473.429101</v>
      </c>
      <c r="G78" s="202">
        <v>823.2833684027476</v>
      </c>
      <c r="H78" s="30">
        <v>79.21046857766711</v>
      </c>
      <c r="I78" s="35">
        <v>0.027691489897736288</v>
      </c>
      <c r="J78" s="23">
        <v>124.255914</v>
      </c>
      <c r="K78" s="202">
        <v>216.07845230849492</v>
      </c>
      <c r="L78" s="47">
        <v>0.005313547266387664</v>
      </c>
      <c r="N78" s="236"/>
    </row>
    <row r="79" spans="1:14" ht="12.75" customHeight="1">
      <c r="A79" s="25" t="s">
        <v>172</v>
      </c>
      <c r="B79" s="26" t="s">
        <v>60</v>
      </c>
      <c r="C79" s="21">
        <v>622.6284459999999</v>
      </c>
      <c r="D79" s="201">
        <v>1070.2938205646547</v>
      </c>
      <c r="E79" s="34">
        <v>0.02814566813694408</v>
      </c>
      <c r="F79" s="21">
        <v>496.625003</v>
      </c>
      <c r="G79" s="201">
        <v>853.6948082979221</v>
      </c>
      <c r="H79" s="29">
        <v>79.76265880405985</v>
      </c>
      <c r="I79" s="34">
        <v>0.02162139869562041</v>
      </c>
      <c r="J79" s="21">
        <v>126.003443</v>
      </c>
      <c r="K79" s="201">
        <v>216.59901226673267</v>
      </c>
      <c r="L79" s="46">
        <v>0.05469257740035016</v>
      </c>
      <c r="N79" s="236"/>
    </row>
    <row r="80" spans="1:14" ht="12.75" customHeight="1">
      <c r="A80" s="27" t="s">
        <v>173</v>
      </c>
      <c r="B80" s="28" t="s">
        <v>61</v>
      </c>
      <c r="C80" s="23">
        <v>589.3069459999999</v>
      </c>
      <c r="D80" s="202">
        <v>1360.615227259084</v>
      </c>
      <c r="E80" s="35">
        <v>-0.0009210016389263886</v>
      </c>
      <c r="F80" s="23">
        <v>415.472923</v>
      </c>
      <c r="G80" s="202">
        <v>959.2603470647722</v>
      </c>
      <c r="H80" s="30">
        <v>70.5019558686824</v>
      </c>
      <c r="I80" s="35">
        <v>0.020782784401160992</v>
      </c>
      <c r="J80" s="23">
        <v>173.834023</v>
      </c>
      <c r="K80" s="202">
        <v>401.35488019431193</v>
      </c>
      <c r="L80" s="47">
        <v>-0.04923609175976962</v>
      </c>
      <c r="N80" s="236"/>
    </row>
    <row r="81" spans="1:14" ht="12.75" customHeight="1">
      <c r="A81" s="25" t="s">
        <v>174</v>
      </c>
      <c r="B81" s="26" t="s">
        <v>62</v>
      </c>
      <c r="C81" s="21">
        <v>867.191999</v>
      </c>
      <c r="D81" s="201">
        <v>1125.5655772600428</v>
      </c>
      <c r="E81" s="34">
        <v>0.03837610918797951</v>
      </c>
      <c r="F81" s="21">
        <v>609.517773</v>
      </c>
      <c r="G81" s="201">
        <v>791.1191809981179</v>
      </c>
      <c r="H81" s="29">
        <v>70.2863695355658</v>
      </c>
      <c r="I81" s="34">
        <v>0.035781837282966134</v>
      </c>
      <c r="J81" s="21">
        <v>257.674226</v>
      </c>
      <c r="K81" s="201">
        <v>334.4463962619248</v>
      </c>
      <c r="L81" s="46">
        <v>0.044564788470768724</v>
      </c>
      <c r="N81" s="236"/>
    </row>
    <row r="82" spans="1:14" ht="12.75" customHeight="1">
      <c r="A82" s="27" t="s">
        <v>175</v>
      </c>
      <c r="B82" s="28" t="s">
        <v>63</v>
      </c>
      <c r="C82" s="23">
        <v>2281.83443</v>
      </c>
      <c r="D82" s="202">
        <v>1003.057053558869</v>
      </c>
      <c r="E82" s="35">
        <v>0.005621331370866622</v>
      </c>
      <c r="F82" s="23">
        <v>2072.484822</v>
      </c>
      <c r="G82" s="202">
        <v>911.0303936910958</v>
      </c>
      <c r="H82" s="30">
        <v>90.8253813139282</v>
      </c>
      <c r="I82" s="35">
        <v>0.021146572482163783</v>
      </c>
      <c r="J82" s="23">
        <v>209.349608</v>
      </c>
      <c r="K82" s="202">
        <v>92.02665986777325</v>
      </c>
      <c r="L82" s="47">
        <v>-0.125935382409059</v>
      </c>
      <c r="N82" s="236"/>
    </row>
    <row r="83" spans="1:14" ht="12.75" customHeight="1">
      <c r="A83" s="25" t="s">
        <v>176</v>
      </c>
      <c r="B83" s="26" t="s">
        <v>64</v>
      </c>
      <c r="C83" s="21">
        <v>1563.2003670000001</v>
      </c>
      <c r="D83" s="201">
        <v>1224.2075129923223</v>
      </c>
      <c r="E83" s="34">
        <v>0.014769331215871206</v>
      </c>
      <c r="F83" s="21">
        <v>1241.401094</v>
      </c>
      <c r="G83" s="201">
        <v>972.1930585445467</v>
      </c>
      <c r="H83" s="29">
        <v>79.41407385813389</v>
      </c>
      <c r="I83" s="34">
        <v>0.016946790573602266</v>
      </c>
      <c r="J83" s="21">
        <v>321.799273</v>
      </c>
      <c r="K83" s="201">
        <v>252.01445444777542</v>
      </c>
      <c r="L83" s="46">
        <v>0.006456026537346782</v>
      </c>
      <c r="N83" s="236"/>
    </row>
    <row r="84" spans="1:14" ht="12.75" customHeight="1">
      <c r="A84" s="27" t="s">
        <v>177</v>
      </c>
      <c r="B84" s="28" t="s">
        <v>65</v>
      </c>
      <c r="C84" s="23">
        <v>1274.941971</v>
      </c>
      <c r="D84" s="202">
        <v>936.7471945899837</v>
      </c>
      <c r="E84" s="35">
        <v>0.0052029591825619725</v>
      </c>
      <c r="F84" s="23">
        <v>1031.404697</v>
      </c>
      <c r="G84" s="202">
        <v>757.811318772313</v>
      </c>
      <c r="H84" s="30">
        <v>80.898167952775</v>
      </c>
      <c r="I84" s="35">
        <v>0.018060266409858805</v>
      </c>
      <c r="J84" s="23">
        <v>243.537274</v>
      </c>
      <c r="K84" s="202">
        <v>178.93587581767056</v>
      </c>
      <c r="L84" s="47">
        <v>-0.04583169590528113</v>
      </c>
      <c r="N84" s="236"/>
    </row>
    <row r="85" spans="1:14" ht="12.75" customHeight="1">
      <c r="A85" s="25" t="s">
        <v>178</v>
      </c>
      <c r="B85" s="26" t="s">
        <v>66</v>
      </c>
      <c r="C85" s="21">
        <v>1243.074439</v>
      </c>
      <c r="D85" s="201">
        <v>862.5590859225325</v>
      </c>
      <c r="E85" s="34">
        <v>-0.016838231250815627</v>
      </c>
      <c r="F85" s="21">
        <v>925.787473</v>
      </c>
      <c r="G85" s="201">
        <v>642.3962808790499</v>
      </c>
      <c r="H85" s="29">
        <v>74.47562623399739</v>
      </c>
      <c r="I85" s="34">
        <v>0.017012000173459052</v>
      </c>
      <c r="J85" s="21">
        <v>317.286966</v>
      </c>
      <c r="K85" s="201">
        <v>220.16280504348273</v>
      </c>
      <c r="L85" s="46">
        <v>-0.10386777884228182</v>
      </c>
      <c r="N85" s="236"/>
    </row>
    <row r="86" spans="1:14" ht="12.75" customHeight="1">
      <c r="A86" s="27" t="s">
        <v>179</v>
      </c>
      <c r="B86" s="28" t="s">
        <v>67</v>
      </c>
      <c r="C86" s="23">
        <v>379.41</v>
      </c>
      <c r="D86" s="202">
        <v>992.1083184285669</v>
      </c>
      <c r="E86" s="35">
        <v>0.03373866227825206</v>
      </c>
      <c r="F86" s="23">
        <v>308.87</v>
      </c>
      <c r="G86" s="202">
        <v>807.6552972062715</v>
      </c>
      <c r="H86" s="30">
        <v>81.4079755409715</v>
      </c>
      <c r="I86" s="35">
        <v>0.03222636994656236</v>
      </c>
      <c r="J86" s="23">
        <v>70.54</v>
      </c>
      <c r="K86" s="202">
        <v>184.45302122229543</v>
      </c>
      <c r="L86" s="47">
        <v>0.04041297935103261</v>
      </c>
      <c r="N86" s="236"/>
    </row>
    <row r="87" spans="1:14" ht="12.75" customHeight="1">
      <c r="A87" s="25" t="s">
        <v>180</v>
      </c>
      <c r="B87" s="26" t="s">
        <v>68</v>
      </c>
      <c r="C87" s="21">
        <v>689.0001500000001</v>
      </c>
      <c r="D87" s="201">
        <v>1180.1746966489213</v>
      </c>
      <c r="E87" s="34">
        <v>-0.01602460281848872</v>
      </c>
      <c r="F87" s="21">
        <v>573.45</v>
      </c>
      <c r="G87" s="201">
        <v>982.2511356395552</v>
      </c>
      <c r="H87" s="29">
        <v>83.22929973237306</v>
      </c>
      <c r="I87" s="34">
        <v>-0.015613631229001723</v>
      </c>
      <c r="J87" s="21">
        <v>115.55015</v>
      </c>
      <c r="K87" s="201">
        <v>197.92356100936604</v>
      </c>
      <c r="L87" s="46">
        <v>-0.01805909770719094</v>
      </c>
      <c r="N87" s="236"/>
    </row>
    <row r="88" spans="1:14" ht="12.75" customHeight="1">
      <c r="A88" s="27" t="s">
        <v>181</v>
      </c>
      <c r="B88" s="28" t="s">
        <v>69</v>
      </c>
      <c r="C88" s="23">
        <v>482.44402299999996</v>
      </c>
      <c r="D88" s="202">
        <v>1238.3664064725947</v>
      </c>
      <c r="E88" s="35">
        <v>0.04394390295938111</v>
      </c>
      <c r="F88" s="23">
        <v>378.711442</v>
      </c>
      <c r="G88" s="202">
        <v>972.0993631619612</v>
      </c>
      <c r="H88" s="30">
        <v>78.49852499882665</v>
      </c>
      <c r="I88" s="35">
        <v>0.037874337966416594</v>
      </c>
      <c r="J88" s="23">
        <v>103.732581</v>
      </c>
      <c r="K88" s="202">
        <v>266.2670433106337</v>
      </c>
      <c r="L88" s="47">
        <v>0.0667187765310513</v>
      </c>
      <c r="N88" s="236"/>
    </row>
    <row r="89" spans="1:14" ht="12.75" customHeight="1">
      <c r="A89" s="25" t="s">
        <v>182</v>
      </c>
      <c r="B89" s="26" t="s">
        <v>70</v>
      </c>
      <c r="C89" s="21">
        <v>313.740788</v>
      </c>
      <c r="D89" s="201">
        <v>1249.7541765919648</v>
      </c>
      <c r="E89" s="34">
        <v>0.06452415031564418</v>
      </c>
      <c r="F89" s="21">
        <v>258.464653</v>
      </c>
      <c r="G89" s="201">
        <v>1029.5673751802487</v>
      </c>
      <c r="H89" s="29">
        <v>82.38159107320149</v>
      </c>
      <c r="I89" s="34">
        <v>0.04543346735425602</v>
      </c>
      <c r="J89" s="21">
        <v>55.276135</v>
      </c>
      <c r="K89" s="201">
        <v>220.18680141171598</v>
      </c>
      <c r="L89" s="46">
        <v>0.16390584674069864</v>
      </c>
      <c r="N89" s="236"/>
    </row>
    <row r="90" spans="1:20" s="3" customFormat="1" ht="12.75" customHeight="1">
      <c r="A90" s="27" t="s">
        <v>183</v>
      </c>
      <c r="B90" s="28" t="s">
        <v>71</v>
      </c>
      <c r="C90" s="23">
        <v>1173.895221</v>
      </c>
      <c r="D90" s="202">
        <v>1139.3114227620576</v>
      </c>
      <c r="E90" s="35">
        <v>0.01754734294375626</v>
      </c>
      <c r="F90" s="23">
        <v>959.355028</v>
      </c>
      <c r="G90" s="202">
        <v>931.0917382843777</v>
      </c>
      <c r="H90" s="30">
        <v>81.72407646252782</v>
      </c>
      <c r="I90" s="35">
        <v>0.04286614949487633</v>
      </c>
      <c r="J90" s="23">
        <v>214.540193</v>
      </c>
      <c r="K90" s="202">
        <v>208.21968447768003</v>
      </c>
      <c r="L90" s="47">
        <v>-0.08210310380776065</v>
      </c>
      <c r="N90" s="236"/>
      <c r="O90" s="241"/>
      <c r="Q90" s="237"/>
      <c r="T90" s="237"/>
    </row>
    <row r="91" spans="1:14" ht="12.75" customHeight="1">
      <c r="A91" s="25" t="s">
        <v>184</v>
      </c>
      <c r="B91" s="26" t="s">
        <v>72</v>
      </c>
      <c r="C91" s="21">
        <v>663.5787770000001</v>
      </c>
      <c r="D91" s="201">
        <v>1187.3771420800522</v>
      </c>
      <c r="E91" s="34">
        <v>0.010485483557734154</v>
      </c>
      <c r="F91" s="21">
        <v>535.869586</v>
      </c>
      <c r="G91" s="201">
        <v>958.8602282141713</v>
      </c>
      <c r="H91" s="29">
        <v>80.75447928317332</v>
      </c>
      <c r="I91" s="34">
        <v>0.018654953744614122</v>
      </c>
      <c r="J91" s="21">
        <v>127.709191</v>
      </c>
      <c r="K91" s="201">
        <v>228.51691386588078</v>
      </c>
      <c r="L91" s="46">
        <v>-0.022411774955208297</v>
      </c>
      <c r="N91" s="236"/>
    </row>
    <row r="92" spans="1:14" ht="12.75" customHeight="1">
      <c r="A92" s="27" t="s">
        <v>185</v>
      </c>
      <c r="B92" s="28" t="s">
        <v>73</v>
      </c>
      <c r="C92" s="23">
        <v>653.09966</v>
      </c>
      <c r="D92" s="202">
        <v>988.1914166051348</v>
      </c>
      <c r="E92" s="35">
        <v>-0.01077030412880886</v>
      </c>
      <c r="F92" s="23">
        <v>521.438037</v>
      </c>
      <c r="G92" s="202">
        <v>788.9769724498566</v>
      </c>
      <c r="H92" s="30">
        <v>79.84050045287117</v>
      </c>
      <c r="I92" s="35">
        <v>0.019014510257259643</v>
      </c>
      <c r="J92" s="23">
        <v>131.661623</v>
      </c>
      <c r="K92" s="202">
        <v>199.21444415527822</v>
      </c>
      <c r="L92" s="47">
        <v>-0.11340269380173174</v>
      </c>
      <c r="N92" s="236"/>
    </row>
    <row r="93" spans="1:14" ht="12.75" customHeight="1">
      <c r="A93" s="25" t="s">
        <v>186</v>
      </c>
      <c r="B93" s="26" t="s">
        <v>74</v>
      </c>
      <c r="C93" s="21">
        <v>411.24645</v>
      </c>
      <c r="D93" s="201">
        <v>935.3185000204692</v>
      </c>
      <c r="E93" s="34">
        <v>-0.056079339579342635</v>
      </c>
      <c r="F93" s="21">
        <v>332.614299</v>
      </c>
      <c r="G93" s="201">
        <v>756.4814413012923</v>
      </c>
      <c r="H93" s="29">
        <v>80.87955506971551</v>
      </c>
      <c r="I93" s="34">
        <v>0.010766488591003487</v>
      </c>
      <c r="J93" s="21">
        <v>78.632151</v>
      </c>
      <c r="K93" s="201">
        <v>178.83705871917687</v>
      </c>
      <c r="L93" s="46">
        <v>-0.262415748687991</v>
      </c>
      <c r="N93" s="236"/>
    </row>
    <row r="94" spans="1:14" ht="12.75">
      <c r="A94" s="27" t="s">
        <v>187</v>
      </c>
      <c r="B94" s="28" t="s">
        <v>98</v>
      </c>
      <c r="C94" s="23">
        <v>417.601087</v>
      </c>
      <c r="D94" s="202">
        <v>1085.467579018507</v>
      </c>
      <c r="E94" s="35">
        <v>0.024908784705447662</v>
      </c>
      <c r="F94" s="23">
        <v>341.349612</v>
      </c>
      <c r="G94" s="202">
        <v>887.2676543980037</v>
      </c>
      <c r="H94" s="30">
        <v>81.74059470300182</v>
      </c>
      <c r="I94" s="35">
        <v>0.015526826329640864</v>
      </c>
      <c r="J94" s="23">
        <v>76.251475</v>
      </c>
      <c r="K94" s="202">
        <v>198.19992462050323</v>
      </c>
      <c r="L94" s="47">
        <v>0.06912501963120943</v>
      </c>
      <c r="N94" s="236"/>
    </row>
    <row r="95" spans="1:14" ht="12.75">
      <c r="A95" s="25" t="s">
        <v>188</v>
      </c>
      <c r="B95" s="26" t="s">
        <v>75</v>
      </c>
      <c r="C95" s="21">
        <v>470</v>
      </c>
      <c r="D95" s="201">
        <v>1198.245971853967</v>
      </c>
      <c r="E95" s="34">
        <v>0.049107142857142794</v>
      </c>
      <c r="F95" s="21">
        <v>347.845</v>
      </c>
      <c r="G95" s="201">
        <v>886.8167448500918</v>
      </c>
      <c r="H95" s="29">
        <v>74.00957446808512</v>
      </c>
      <c r="I95" s="34">
        <v>0.027607090103397347</v>
      </c>
      <c r="J95" s="21">
        <v>122.155</v>
      </c>
      <c r="K95" s="201">
        <v>311.42922700387516</v>
      </c>
      <c r="L95" s="46">
        <v>0.11557077625570766</v>
      </c>
      <c r="N95" s="236"/>
    </row>
    <row r="96" spans="1:14" ht="12.75">
      <c r="A96" s="27" t="s">
        <v>189</v>
      </c>
      <c r="B96" s="28" t="s">
        <v>76</v>
      </c>
      <c r="C96" s="23">
        <v>403.60627999999997</v>
      </c>
      <c r="D96" s="202">
        <v>1142.7487266024705</v>
      </c>
      <c r="E96" s="35">
        <v>-0.060190020240924014</v>
      </c>
      <c r="F96" s="23">
        <v>344.039499</v>
      </c>
      <c r="G96" s="202">
        <v>974.0946037390745</v>
      </c>
      <c r="H96" s="30">
        <v>85.24136418293591</v>
      </c>
      <c r="I96" s="35">
        <v>0.023128422047857145</v>
      </c>
      <c r="J96" s="23">
        <v>59.566781</v>
      </c>
      <c r="K96" s="202">
        <v>168.65412286339608</v>
      </c>
      <c r="L96" s="47">
        <v>-0.36082285183184637</v>
      </c>
      <c r="N96" s="236"/>
    </row>
    <row r="97" spans="1:14" ht="12.75">
      <c r="A97" s="25" t="s">
        <v>190</v>
      </c>
      <c r="B97" s="26" t="s">
        <v>77</v>
      </c>
      <c r="C97" s="21">
        <v>168.88200799999998</v>
      </c>
      <c r="D97" s="201">
        <v>1149.3654200837102</v>
      </c>
      <c r="E97" s="34">
        <v>0.03700823341466175</v>
      </c>
      <c r="F97" s="21">
        <v>136.980046</v>
      </c>
      <c r="G97" s="201">
        <v>932.2492666825467</v>
      </c>
      <c r="H97" s="29">
        <v>81.10991077273312</v>
      </c>
      <c r="I97" s="34">
        <v>0.060007673561514485</v>
      </c>
      <c r="J97" s="21">
        <v>31.901962</v>
      </c>
      <c r="K97" s="201">
        <v>217.11615340116379</v>
      </c>
      <c r="L97" s="46">
        <v>-0.05136994570363618</v>
      </c>
      <c r="N97" s="236"/>
    </row>
    <row r="98" spans="1:14" ht="12.75">
      <c r="A98" s="27" t="s">
        <v>191</v>
      </c>
      <c r="B98" s="28" t="s">
        <v>78</v>
      </c>
      <c r="C98" s="23">
        <v>1359.897973</v>
      </c>
      <c r="D98" s="202">
        <v>1092.8923500636095</v>
      </c>
      <c r="E98" s="35">
        <v>0.02034373203903206</v>
      </c>
      <c r="F98" s="23">
        <v>1033.58308</v>
      </c>
      <c r="G98" s="202">
        <v>830.6469041903512</v>
      </c>
      <c r="H98" s="30">
        <v>76.00445772559439</v>
      </c>
      <c r="I98" s="35">
        <v>0.023239143222296255</v>
      </c>
      <c r="J98" s="23">
        <v>326.314893</v>
      </c>
      <c r="K98" s="202">
        <v>262.24544587325835</v>
      </c>
      <c r="L98" s="47">
        <v>0.01127987674613573</v>
      </c>
      <c r="N98" s="236"/>
    </row>
    <row r="99" spans="1:14" ht="12.75">
      <c r="A99" s="25" t="s">
        <v>192</v>
      </c>
      <c r="B99" s="26" t="s">
        <v>99</v>
      </c>
      <c r="C99" s="21">
        <v>2053.747131</v>
      </c>
      <c r="D99" s="201">
        <v>1283.1364434375796</v>
      </c>
      <c r="E99" s="34">
        <v>-0.05033238149508157</v>
      </c>
      <c r="F99" s="21">
        <v>1431.731082</v>
      </c>
      <c r="G99" s="201">
        <v>894.5143736473552</v>
      </c>
      <c r="H99" s="29">
        <v>69.71311416040147</v>
      </c>
      <c r="I99" s="34">
        <v>-0.005622632231535474</v>
      </c>
      <c r="J99" s="21">
        <v>622.016049</v>
      </c>
      <c r="K99" s="201">
        <v>388.6220697902245</v>
      </c>
      <c r="L99" s="46">
        <v>-0.13939858153246332</v>
      </c>
      <c r="N99" s="236"/>
    </row>
    <row r="100" spans="1:14" ht="12.75">
      <c r="A100" s="27" t="s">
        <v>193</v>
      </c>
      <c r="B100" s="28" t="s">
        <v>79</v>
      </c>
      <c r="C100" s="23">
        <v>2160.54904</v>
      </c>
      <c r="D100" s="202">
        <v>1400.443127613415</v>
      </c>
      <c r="E100" s="35">
        <v>0.057026867244967194</v>
      </c>
      <c r="F100" s="23">
        <v>1797.345811</v>
      </c>
      <c r="G100" s="202">
        <v>1165.018956922038</v>
      </c>
      <c r="H100" s="30">
        <v>83.18930872311975</v>
      </c>
      <c r="I100" s="35">
        <v>0.023686371727796418</v>
      </c>
      <c r="J100" s="23">
        <v>363.203229</v>
      </c>
      <c r="K100" s="202">
        <v>235.42417069137736</v>
      </c>
      <c r="L100" s="47">
        <v>0.26012208351118415</v>
      </c>
      <c r="N100" s="236"/>
    </row>
    <row r="101" spans="1:14" ht="12.75">
      <c r="A101" s="25" t="s">
        <v>194</v>
      </c>
      <c r="B101" s="26" t="s">
        <v>80</v>
      </c>
      <c r="C101" s="21">
        <v>1601.74855</v>
      </c>
      <c r="D101" s="201">
        <v>1189.2085398874306</v>
      </c>
      <c r="E101" s="34">
        <v>0.025812224973641662</v>
      </c>
      <c r="F101" s="21">
        <v>1283.890869</v>
      </c>
      <c r="G101" s="201">
        <v>953.2170237945866</v>
      </c>
      <c r="H101" s="29">
        <v>80.15558178591765</v>
      </c>
      <c r="I101" s="34">
        <v>0.028215040431987193</v>
      </c>
      <c r="J101" s="21">
        <v>317.857681</v>
      </c>
      <c r="K101" s="201">
        <v>235.9915160928441</v>
      </c>
      <c r="L101" s="46">
        <v>0.016219994607722166</v>
      </c>
      <c r="N101" s="236"/>
    </row>
    <row r="102" spans="1:14" ht="12.75">
      <c r="A102" s="27" t="s">
        <v>195</v>
      </c>
      <c r="B102" s="28" t="s">
        <v>81</v>
      </c>
      <c r="C102" s="23">
        <v>1130.088117</v>
      </c>
      <c r="D102" s="202">
        <v>943.8921716513651</v>
      </c>
      <c r="E102" s="35">
        <v>0.04163712645900519</v>
      </c>
      <c r="F102" s="23">
        <v>913.573505</v>
      </c>
      <c r="G102" s="202">
        <v>763.0510104705395</v>
      </c>
      <c r="H102" s="30">
        <v>80.84090888639969</v>
      </c>
      <c r="I102" s="35">
        <v>0.046935533857622724</v>
      </c>
      <c r="J102" s="23">
        <v>216.514612</v>
      </c>
      <c r="K102" s="202">
        <v>180.84116118082562</v>
      </c>
      <c r="L102" s="47">
        <v>0.019858935660937993</v>
      </c>
      <c r="N102" s="236"/>
    </row>
    <row r="103" spans="1:14" ht="12.75">
      <c r="A103" s="25" t="s">
        <v>196</v>
      </c>
      <c r="B103" s="26" t="s">
        <v>82</v>
      </c>
      <c r="C103" s="21">
        <v>691.050576</v>
      </c>
      <c r="D103" s="201">
        <v>1679.316696921316</v>
      </c>
      <c r="E103" s="34">
        <v>0.020849258037908713</v>
      </c>
      <c r="F103" s="21">
        <v>607.681601</v>
      </c>
      <c r="G103" s="201">
        <v>1476.7223911136384</v>
      </c>
      <c r="H103" s="29">
        <v>87.93590832633936</v>
      </c>
      <c r="I103" s="34">
        <v>0.04070081308218865</v>
      </c>
      <c r="J103" s="21">
        <v>83.368975</v>
      </c>
      <c r="K103" s="201">
        <v>202.59430580767764</v>
      </c>
      <c r="L103" s="46">
        <v>-0.10376359631098231</v>
      </c>
      <c r="N103" s="236"/>
    </row>
    <row r="104" spans="1:14" ht="12.75">
      <c r="A104" s="27" t="s">
        <v>197</v>
      </c>
      <c r="B104" s="28" t="s">
        <v>83</v>
      </c>
      <c r="C104" s="23">
        <v>677.288368</v>
      </c>
      <c r="D104" s="202">
        <v>1698.04336315135</v>
      </c>
      <c r="E104" s="35">
        <v>0.05092304584613938</v>
      </c>
      <c r="F104" s="23">
        <v>574.3396</v>
      </c>
      <c r="G104" s="202">
        <v>1439.9384251273616</v>
      </c>
      <c r="H104" s="30">
        <v>84.79986179239978</v>
      </c>
      <c r="I104" s="35">
        <v>0.0342398416864631</v>
      </c>
      <c r="J104" s="23">
        <v>102.948768</v>
      </c>
      <c r="K104" s="202">
        <v>258.10493802398815</v>
      </c>
      <c r="L104" s="47">
        <v>0.15485083820794854</v>
      </c>
      <c r="N104" s="236"/>
    </row>
    <row r="105" spans="1:14" ht="12.75">
      <c r="A105" s="25" t="s">
        <v>198</v>
      </c>
      <c r="B105" s="26" t="s">
        <v>84</v>
      </c>
      <c r="C105" s="21">
        <v>415.845159</v>
      </c>
      <c r="D105" s="201">
        <v>1733.7789984531935</v>
      </c>
      <c r="E105" s="34">
        <v>0.07053083153745643</v>
      </c>
      <c r="F105" s="21">
        <v>345.304251</v>
      </c>
      <c r="G105" s="201">
        <v>1439.673507081539</v>
      </c>
      <c r="H105" s="29">
        <v>83.03673699854228</v>
      </c>
      <c r="I105" s="34">
        <v>0.06243932259271978</v>
      </c>
      <c r="J105" s="21">
        <v>70.540908</v>
      </c>
      <c r="K105" s="201">
        <v>294.1054913716547</v>
      </c>
      <c r="L105" s="46">
        <v>0.11198668382347243</v>
      </c>
      <c r="N105" s="236"/>
    </row>
    <row r="106" spans="1:14" ht="12.75">
      <c r="A106" s="27" t="s">
        <v>199</v>
      </c>
      <c r="B106" s="28" t="s">
        <v>100</v>
      </c>
      <c r="C106" s="23">
        <v>1487.229</v>
      </c>
      <c r="D106" s="202">
        <v>1775.5477742213923</v>
      </c>
      <c r="E106" s="35">
        <v>0.009338506612626585</v>
      </c>
      <c r="F106" s="23">
        <v>1333.317</v>
      </c>
      <c r="G106" s="202">
        <v>1591.7979219619467</v>
      </c>
      <c r="H106" s="30">
        <v>89.65108937493822</v>
      </c>
      <c r="I106" s="35">
        <v>0.04264523378868823</v>
      </c>
      <c r="J106" s="23">
        <v>153.912</v>
      </c>
      <c r="K106" s="202">
        <v>183.74985225944553</v>
      </c>
      <c r="L106" s="47">
        <v>-0.20943467943252214</v>
      </c>
      <c r="N106" s="236"/>
    </row>
    <row r="107" spans="1:14" ht="13.5" thickBot="1">
      <c r="A107" s="233" t="s">
        <v>347</v>
      </c>
      <c r="B107" s="218" t="s">
        <v>346</v>
      </c>
      <c r="C107" s="219">
        <v>303.210454</v>
      </c>
      <c r="D107" s="201">
        <v>1396.6974863075852</v>
      </c>
      <c r="E107" s="129">
        <v>-0.0245360520283463</v>
      </c>
      <c r="F107" s="219">
        <v>237.824288</v>
      </c>
      <c r="G107" s="201">
        <v>1095.505055483645</v>
      </c>
      <c r="H107" s="29">
        <v>78.43538534459633</v>
      </c>
      <c r="I107" s="129">
        <v>-0.059189382803008006</v>
      </c>
      <c r="J107" s="219">
        <v>65.386166</v>
      </c>
      <c r="K107" s="201">
        <v>301.1924308239402</v>
      </c>
      <c r="L107" s="243">
        <v>0.1263649944577665</v>
      </c>
      <c r="N107" s="236"/>
    </row>
    <row r="108" spans="1:14" ht="12.75">
      <c r="A108" s="395" t="s">
        <v>201</v>
      </c>
      <c r="B108" s="396"/>
      <c r="C108" s="312">
        <v>69755.51639299998</v>
      </c>
      <c r="D108" s="203">
        <v>1120.5666742355827</v>
      </c>
      <c r="E108" s="36">
        <v>0.017615667165354232</v>
      </c>
      <c r="F108" s="312">
        <v>55170.35507999998</v>
      </c>
      <c r="G108" s="203">
        <v>886.2677033324298</v>
      </c>
      <c r="H108" s="31">
        <v>79.09102811191627</v>
      </c>
      <c r="I108" s="36">
        <v>0.02966513902564416</v>
      </c>
      <c r="J108" s="312">
        <v>14585.161313</v>
      </c>
      <c r="K108" s="203">
        <v>234.2989709031527</v>
      </c>
      <c r="L108" s="48">
        <v>-0.0255202811092462</v>
      </c>
      <c r="N108" s="236"/>
    </row>
    <row r="109" spans="1:14" ht="12.75">
      <c r="A109" s="393" t="s">
        <v>352</v>
      </c>
      <c r="B109" s="394"/>
      <c r="C109" s="313">
        <v>3574.623557</v>
      </c>
      <c r="D109" s="204">
        <v>1698.2165456490673</v>
      </c>
      <c r="E109" s="37">
        <v>0.023027797279933537</v>
      </c>
      <c r="F109" s="313">
        <v>3098.46674</v>
      </c>
      <c r="G109" s="204">
        <v>1472.0060448623422</v>
      </c>
      <c r="H109" s="32">
        <v>86.67952556661339</v>
      </c>
      <c r="I109" s="37">
        <v>0.03426281307552781</v>
      </c>
      <c r="J109" s="313">
        <v>476.15681700000005</v>
      </c>
      <c r="K109" s="204">
        <v>226.21050078672528</v>
      </c>
      <c r="L109" s="49">
        <v>-0.04451273990827398</v>
      </c>
      <c r="N109" s="236"/>
    </row>
    <row r="110" spans="1:14" ht="13.5" thickBot="1">
      <c r="A110" s="391" t="s">
        <v>291</v>
      </c>
      <c r="B110" s="392"/>
      <c r="C110" s="314">
        <v>75611.97437999999</v>
      </c>
      <c r="D110" s="205">
        <v>1134.8033660441629</v>
      </c>
      <c r="E110" s="38">
        <v>0.01750390418813974</v>
      </c>
      <c r="F110" s="314">
        <v>60341.30664199998</v>
      </c>
      <c r="G110" s="205">
        <v>905.6173767492169</v>
      </c>
      <c r="H110" s="33">
        <v>79.8039029357244</v>
      </c>
      <c r="I110" s="38">
        <v>0.029605159319122</v>
      </c>
      <c r="J110" s="314">
        <v>15270.667738</v>
      </c>
      <c r="K110" s="205">
        <v>229.18598929494593</v>
      </c>
      <c r="L110" s="50">
        <v>-0.027654342189077474</v>
      </c>
      <c r="N110" s="236"/>
    </row>
    <row r="111" spans="1:14" ht="12.75">
      <c r="A111" s="300" t="str">
        <f>"Source : DGCL - DESL, Insee - Population totale en vigueur en  "&amp;Index!E2&amp;" (année de référence "&amp;Index!E2-3&amp;")"</f>
        <v>Source : DGCL - DESL, Insee - Population totale en vigueur en  2014 (année de référence 2011)</v>
      </c>
      <c r="C111" s="4"/>
      <c r="D111" s="5"/>
      <c r="F111" s="4"/>
      <c r="G111" s="5"/>
      <c r="J111" s="4"/>
      <c r="N111" s="236"/>
    </row>
    <row r="112" spans="1:14" ht="12.75">
      <c r="A112" s="195"/>
      <c r="B112" s="195"/>
      <c r="C112" s="297"/>
      <c r="D112" s="297"/>
      <c r="E112" s="297"/>
      <c r="F112" s="297"/>
      <c r="G112" s="297"/>
      <c r="H112" s="297"/>
      <c r="I112" s="297"/>
      <c r="J112" s="297"/>
      <c r="K112" s="297"/>
      <c r="L112" s="297"/>
      <c r="M112" s="241"/>
      <c r="N112" s="236"/>
    </row>
    <row r="113" spans="1:14" ht="12.75">
      <c r="A113" s="195"/>
      <c r="B113" s="195"/>
      <c r="C113" s="297"/>
      <c r="D113" s="297"/>
      <c r="E113" s="297"/>
      <c r="F113" s="297"/>
      <c r="G113" s="297"/>
      <c r="H113" s="297"/>
      <c r="I113" s="297"/>
      <c r="J113" s="297"/>
      <c r="K113" s="297"/>
      <c r="L113" s="297"/>
      <c r="N113" s="236"/>
    </row>
    <row r="114" spans="2:14" ht="12.75">
      <c r="B114" s="195"/>
      <c r="C114" s="297"/>
      <c r="D114" s="297"/>
      <c r="E114" s="297"/>
      <c r="F114" s="297"/>
      <c r="G114" s="297"/>
      <c r="H114" s="297"/>
      <c r="I114" s="297"/>
      <c r="J114" s="297"/>
      <c r="K114" s="297"/>
      <c r="L114" s="297"/>
      <c r="N114" s="236"/>
    </row>
    <row r="115" ht="12.75">
      <c r="N115" s="236"/>
    </row>
    <row r="116" ht="12.75">
      <c r="F116" s="179"/>
    </row>
    <row r="118" spans="4:10" ht="12.75">
      <c r="D118" s="4"/>
      <c r="E118" s="4"/>
      <c r="F118" s="4"/>
      <c r="G118" s="4"/>
      <c r="H118" s="4"/>
      <c r="I118" s="4"/>
      <c r="J118" s="4"/>
    </row>
    <row r="120" spans="3:10" ht="12.75">
      <c r="C120" s="179"/>
      <c r="F120" s="179"/>
      <c r="J120" s="179"/>
    </row>
    <row r="121" spans="3:10" ht="12.75">
      <c r="C121" s="179"/>
      <c r="D121" s="179"/>
      <c r="E121" s="179"/>
      <c r="F121" s="179"/>
      <c r="G121" s="179"/>
      <c r="H121" s="179"/>
      <c r="I121" s="179"/>
      <c r="J121" s="179"/>
    </row>
    <row r="122" spans="3:10" ht="12.75">
      <c r="C122" s="179"/>
      <c r="D122" s="179"/>
      <c r="E122" s="179"/>
      <c r="F122" s="179"/>
      <c r="G122" s="179"/>
      <c r="H122" s="179"/>
      <c r="I122" s="179"/>
      <c r="J122" s="179"/>
    </row>
    <row r="123" spans="3:10" ht="12.75">
      <c r="C123" s="179"/>
      <c r="D123" s="179"/>
      <c r="E123" s="179"/>
      <c r="F123" s="179"/>
      <c r="G123" s="179"/>
      <c r="H123" s="179"/>
      <c r="I123" s="179"/>
      <c r="J123" s="179"/>
    </row>
    <row r="124" spans="3:10" ht="12.75">
      <c r="C124" s="179"/>
      <c r="D124" s="179"/>
      <c r="E124" s="179"/>
      <c r="F124" s="179"/>
      <c r="G124" s="179"/>
      <c r="H124" s="179"/>
      <c r="I124" s="179"/>
      <c r="J124" s="179"/>
    </row>
    <row r="125" spans="3:10" ht="12.75">
      <c r="C125" s="179"/>
      <c r="D125" s="179"/>
      <c r="E125" s="179"/>
      <c r="F125" s="179"/>
      <c r="G125" s="179"/>
      <c r="H125" s="179"/>
      <c r="I125" s="179"/>
      <c r="J125" s="179"/>
    </row>
    <row r="128" spans="3:10" ht="12.75">
      <c r="C128" s="179"/>
      <c r="F128" s="179"/>
      <c r="J128" s="179"/>
    </row>
    <row r="129" spans="3:10" ht="12.75">
      <c r="C129" s="179"/>
      <c r="D129" s="179"/>
      <c r="E129" s="179"/>
      <c r="F129" s="179"/>
      <c r="G129" s="179"/>
      <c r="H129" s="179"/>
      <c r="I129" s="179"/>
      <c r="J129" s="179"/>
    </row>
    <row r="130" spans="3:10" ht="12.75">
      <c r="C130" s="179"/>
      <c r="D130" s="179"/>
      <c r="E130" s="179"/>
      <c r="F130" s="179"/>
      <c r="G130" s="179"/>
      <c r="H130" s="179"/>
      <c r="I130" s="179"/>
      <c r="J130" s="179"/>
    </row>
    <row r="131" spans="3:10" ht="12.75">
      <c r="C131" s="290"/>
      <c r="F131" s="290"/>
      <c r="J131" s="290"/>
    </row>
  </sheetData>
  <sheetProtection/>
  <mergeCells count="10">
    <mergeCell ref="A110:B110"/>
    <mergeCell ref="A109:B109"/>
    <mergeCell ref="A108:B108"/>
    <mergeCell ref="C1:L1"/>
    <mergeCell ref="A1:B1"/>
    <mergeCell ref="A5:B6"/>
    <mergeCell ref="F5:I5"/>
    <mergeCell ref="J5:L5"/>
    <mergeCell ref="C5:E5"/>
    <mergeCell ref="A3:L3"/>
  </mergeCells>
  <conditionalFormatting sqref="Q7:Q107">
    <cfRule type="cellIs" priority="1" dxfId="1" operator="notBetween" stopIfTrue="1">
      <formula>0</formula>
      <formula>0.03</formula>
    </cfRule>
  </conditionalFormatting>
  <conditionalFormatting sqref="T7:T107">
    <cfRule type="cellIs" priority="2" dxfId="1" operator="notBetween" stopIfTrue="1">
      <formula>-0.02</formula>
      <formula>0.03</formula>
    </cfRule>
  </conditionalFormatting>
  <hyperlinks>
    <hyperlink ref="L2" location="Index!A1" display="Index"/>
  </hyperlinks>
  <printOptions/>
  <pageMargins left="0.5118110236220472" right="0.2362204724409449" top="1.21" bottom="0.5511811023622047" header="0.4" footer="0.31496062992125984"/>
  <pageSetup firstPageNumber="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2014&amp;R&amp;P</oddFooter>
  </headerFooter>
  <rowBreaks count="1" manualBreakCount="1">
    <brk id="58" max="255" man="1"/>
  </rowBreaks>
</worksheet>
</file>

<file path=xl/worksheets/sheet4.xml><?xml version="1.0" encoding="utf-8"?>
<worksheet xmlns="http://schemas.openxmlformats.org/spreadsheetml/2006/main" xmlns:r="http://schemas.openxmlformats.org/officeDocument/2006/relationships">
  <dimension ref="A1:L115"/>
  <sheetViews>
    <sheetView view="pageLayout" zoomScaleSheetLayoutView="100" workbookViewId="0" topLeftCell="A1">
      <selection activeCell="C1" sqref="C1:L1"/>
    </sheetView>
  </sheetViews>
  <sheetFormatPr defaultColWidth="11.421875" defaultRowHeight="12.75"/>
  <cols>
    <col min="1" max="1" width="3.57421875" style="2" customWidth="1"/>
    <col min="2" max="2" width="17.8515625" style="2" bestFit="1" customWidth="1"/>
    <col min="3" max="3" width="9.7109375" style="2" customWidth="1"/>
    <col min="4" max="4" width="9.421875" style="2" customWidth="1"/>
    <col min="5" max="5" width="9.00390625" style="2" customWidth="1"/>
    <col min="6" max="6" width="9.7109375" style="2" customWidth="1"/>
    <col min="7" max="7" width="9.28125" style="2" bestFit="1" customWidth="1"/>
    <col min="8" max="8" width="8.140625" style="2" customWidth="1"/>
    <col min="9" max="9" width="9.140625" style="2" customWidth="1"/>
    <col min="10" max="10" width="9.7109375" style="2" customWidth="1"/>
    <col min="11" max="11" width="9.28125" style="2" bestFit="1" customWidth="1"/>
    <col min="12" max="12" width="9.00390625" style="2" customWidth="1"/>
    <col min="13" max="16384" width="11.421875" style="2" customWidth="1"/>
  </cols>
  <sheetData>
    <row r="1" spans="1:12" ht="16.5" customHeight="1">
      <c r="A1" s="398" t="s">
        <v>361</v>
      </c>
      <c r="B1" s="398"/>
      <c r="C1" s="412" t="str">
        <f>CONCATENATE("Budgets primitifs des départements ",Index!E2)</f>
        <v>Budgets primitifs des départements 2014</v>
      </c>
      <c r="D1" s="412"/>
      <c r="E1" s="412"/>
      <c r="F1" s="412"/>
      <c r="G1" s="412"/>
      <c r="H1" s="412"/>
      <c r="I1" s="412"/>
      <c r="J1" s="412"/>
      <c r="K1" s="412"/>
      <c r="L1" s="412"/>
    </row>
    <row r="2" spans="1:12" s="11" customFormat="1" ht="15" customHeight="1" thickBot="1">
      <c r="A2" s="12"/>
      <c r="B2" s="12"/>
      <c r="C2" s="10"/>
      <c r="D2" s="10"/>
      <c r="E2" s="10"/>
      <c r="F2" s="10"/>
      <c r="G2" s="10"/>
      <c r="H2" s="10"/>
      <c r="I2" s="10"/>
      <c r="J2" s="10"/>
      <c r="K2" s="10"/>
      <c r="L2" s="132" t="s">
        <v>294</v>
      </c>
    </row>
    <row r="3" spans="1:12" ht="22.5" customHeight="1" thickBot="1">
      <c r="A3" s="409" t="s">
        <v>237</v>
      </c>
      <c r="B3" s="410"/>
      <c r="C3" s="410"/>
      <c r="D3" s="410"/>
      <c r="E3" s="410"/>
      <c r="F3" s="410"/>
      <c r="G3" s="410"/>
      <c r="H3" s="410"/>
      <c r="I3" s="410"/>
      <c r="J3" s="410"/>
      <c r="K3" s="410"/>
      <c r="L3" s="411"/>
    </row>
    <row r="4" spans="1:12" ht="9" customHeight="1" thickBot="1">
      <c r="A4" s="13"/>
      <c r="B4" s="14"/>
      <c r="C4" s="14"/>
      <c r="D4" s="15"/>
      <c r="E4" s="16"/>
      <c r="F4" s="17"/>
      <c r="G4" s="15"/>
      <c r="H4" s="16"/>
      <c r="I4" s="18"/>
      <c r="J4" s="19"/>
      <c r="K4" s="15"/>
      <c r="L4" s="16"/>
    </row>
    <row r="5" spans="1:12" ht="15">
      <c r="A5" s="399" t="s">
        <v>228</v>
      </c>
      <c r="B5" s="400"/>
      <c r="C5" s="403" t="s">
        <v>238</v>
      </c>
      <c r="D5" s="406"/>
      <c r="E5" s="408"/>
      <c r="F5" s="403" t="s">
        <v>239</v>
      </c>
      <c r="G5" s="404"/>
      <c r="H5" s="404"/>
      <c r="I5" s="405"/>
      <c r="J5" s="403" t="s">
        <v>240</v>
      </c>
      <c r="K5" s="406"/>
      <c r="L5" s="407"/>
    </row>
    <row r="6" spans="1:12" ht="29.25" customHeight="1">
      <c r="A6" s="401"/>
      <c r="B6" s="402"/>
      <c r="C6" s="39" t="s">
        <v>234</v>
      </c>
      <c r="D6" s="6" t="s">
        <v>235</v>
      </c>
      <c r="E6" s="7" t="str">
        <f>CONCATENATE(Index!$E$2," / ",Index!$E$2-1)</f>
        <v>2014 / 2013</v>
      </c>
      <c r="F6" s="39" t="s">
        <v>234</v>
      </c>
      <c r="G6" s="6" t="s">
        <v>235</v>
      </c>
      <c r="H6" s="8" t="s">
        <v>0</v>
      </c>
      <c r="I6" s="7" t="str">
        <f>CONCATENATE(Index!$E$2," / ",Index!$E$2-1)</f>
        <v>2014 / 2013</v>
      </c>
      <c r="J6" s="39" t="s">
        <v>234</v>
      </c>
      <c r="K6" s="6" t="s">
        <v>235</v>
      </c>
      <c r="L6" s="20" t="str">
        <f>CONCATENATE(Index!$E$2," / ",Index!$E$2-1)</f>
        <v>2014 / 2013</v>
      </c>
    </row>
    <row r="7" spans="1:12" ht="12.75" customHeight="1">
      <c r="A7" s="25" t="s">
        <v>102</v>
      </c>
      <c r="B7" s="26" t="s">
        <v>1</v>
      </c>
      <c r="C7" s="21">
        <v>615.6587460000001</v>
      </c>
      <c r="D7" s="201">
        <v>991.2473067727161</v>
      </c>
      <c r="E7" s="34">
        <v>0.038243607304168314</v>
      </c>
      <c r="F7" s="21">
        <v>520.045106</v>
      </c>
      <c r="G7" s="201">
        <v>837.3036427599643</v>
      </c>
      <c r="H7" s="29">
        <v>84.46970166164097</v>
      </c>
      <c r="I7" s="34">
        <v>0.051146299116245686</v>
      </c>
      <c r="J7" s="21">
        <v>95.61364</v>
      </c>
      <c r="K7" s="201">
        <v>153.94366401275167</v>
      </c>
      <c r="L7" s="173">
        <v>-0.026734863547284604</v>
      </c>
    </row>
    <row r="8" spans="1:12" ht="12.75" customHeight="1">
      <c r="A8" s="27" t="s">
        <v>103</v>
      </c>
      <c r="B8" s="28" t="s">
        <v>2</v>
      </c>
      <c r="C8" s="22">
        <v>600.478535</v>
      </c>
      <c r="D8" s="202">
        <v>1080.111981307369</v>
      </c>
      <c r="E8" s="35">
        <v>0.0044860512030719946</v>
      </c>
      <c r="F8" s="22">
        <v>532.713909</v>
      </c>
      <c r="G8" s="202">
        <v>958.2202230092761</v>
      </c>
      <c r="H8" s="30">
        <v>88.71489619524867</v>
      </c>
      <c r="I8" s="35">
        <v>0.023063534562070886</v>
      </c>
      <c r="J8" s="22">
        <v>67.764626</v>
      </c>
      <c r="K8" s="202">
        <v>121.89175829809278</v>
      </c>
      <c r="L8" s="47">
        <v>-0.12099208313871768</v>
      </c>
    </row>
    <row r="9" spans="1:12" ht="12.75" customHeight="1">
      <c r="A9" s="25" t="s">
        <v>104</v>
      </c>
      <c r="B9" s="26" t="s">
        <v>3</v>
      </c>
      <c r="C9" s="21">
        <v>448.53220699999997</v>
      </c>
      <c r="D9" s="201">
        <v>1270.4999121902583</v>
      </c>
      <c r="E9" s="34">
        <v>0.055675520612660234</v>
      </c>
      <c r="F9" s="21">
        <v>375.454137</v>
      </c>
      <c r="G9" s="201">
        <v>1063.5009942328827</v>
      </c>
      <c r="H9" s="29">
        <v>83.70728592963671</v>
      </c>
      <c r="I9" s="34">
        <v>0.042145431847956605</v>
      </c>
      <c r="J9" s="21">
        <v>73.07807</v>
      </c>
      <c r="K9" s="201">
        <v>206.99891795737545</v>
      </c>
      <c r="L9" s="46">
        <v>0.13112434763799174</v>
      </c>
    </row>
    <row r="10" spans="1:12" ht="12.75" customHeight="1">
      <c r="A10" s="27" t="s">
        <v>105</v>
      </c>
      <c r="B10" s="28" t="s">
        <v>85</v>
      </c>
      <c r="C10" s="23">
        <v>247.275734</v>
      </c>
      <c r="D10" s="202">
        <v>1489.4872360162396</v>
      </c>
      <c r="E10" s="35">
        <v>0.036121582182772505</v>
      </c>
      <c r="F10" s="23">
        <v>195.370735</v>
      </c>
      <c r="G10" s="202">
        <v>1176.8328875877937</v>
      </c>
      <c r="H10" s="30">
        <v>79.00926299545429</v>
      </c>
      <c r="I10" s="35">
        <v>0.031697175073578165</v>
      </c>
      <c r="J10" s="23">
        <v>51.904999</v>
      </c>
      <c r="K10" s="202">
        <v>312.6543484284458</v>
      </c>
      <c r="L10" s="47">
        <v>0.05312089608994586</v>
      </c>
    </row>
    <row r="11" spans="1:12" ht="12.75" customHeight="1">
      <c r="A11" s="25" t="s">
        <v>106</v>
      </c>
      <c r="B11" s="26" t="s">
        <v>4</v>
      </c>
      <c r="C11" s="21">
        <v>204.690116</v>
      </c>
      <c r="D11" s="201">
        <v>1421.834345174421</v>
      </c>
      <c r="E11" s="34">
        <v>0.033894099381972076</v>
      </c>
      <c r="F11" s="21">
        <v>168.53502</v>
      </c>
      <c r="G11" s="201">
        <v>1170.6910156846945</v>
      </c>
      <c r="H11" s="29">
        <v>82.33666739433573</v>
      </c>
      <c r="I11" s="34">
        <v>0.039152122505338616</v>
      </c>
      <c r="J11" s="21">
        <v>36.155096</v>
      </c>
      <c r="K11" s="201">
        <v>251.14332948972645</v>
      </c>
      <c r="L11" s="46">
        <v>0.010070054618788848</v>
      </c>
    </row>
    <row r="12" spans="1:12" ht="12.75" customHeight="1">
      <c r="A12" s="27" t="s">
        <v>107</v>
      </c>
      <c r="B12" s="28" t="s">
        <v>5</v>
      </c>
      <c r="C12" s="23">
        <v>1306.9669800000001</v>
      </c>
      <c r="D12" s="202">
        <v>1190.6402380976242</v>
      </c>
      <c r="E12" s="35">
        <v>0.01519847527535756</v>
      </c>
      <c r="F12" s="23">
        <v>1190.56698</v>
      </c>
      <c r="G12" s="202">
        <v>1084.60043308697</v>
      </c>
      <c r="H12" s="30">
        <v>91.09388364195704</v>
      </c>
      <c r="I12" s="35">
        <v>0.03868224157438793</v>
      </c>
      <c r="J12" s="23">
        <v>116.4</v>
      </c>
      <c r="K12" s="202">
        <v>106.03980501065409</v>
      </c>
      <c r="L12" s="47">
        <v>-0.175474801135714</v>
      </c>
    </row>
    <row r="13" spans="1:12" ht="12.75" customHeight="1">
      <c r="A13" s="25" t="s">
        <v>108</v>
      </c>
      <c r="B13" s="26" t="s">
        <v>6</v>
      </c>
      <c r="C13" s="21">
        <v>401.022822</v>
      </c>
      <c r="D13" s="201">
        <v>1226.0995193718813</v>
      </c>
      <c r="E13" s="34">
        <v>0.009802760912058783</v>
      </c>
      <c r="F13" s="21">
        <v>347.202443</v>
      </c>
      <c r="G13" s="201">
        <v>1061.547436038548</v>
      </c>
      <c r="H13" s="29">
        <v>86.5792229151487</v>
      </c>
      <c r="I13" s="34">
        <v>0.023884545868774643</v>
      </c>
      <c r="J13" s="21">
        <v>53.820379</v>
      </c>
      <c r="K13" s="201">
        <v>164.55208333333334</v>
      </c>
      <c r="L13" s="46">
        <v>-0.07248994920169027</v>
      </c>
    </row>
    <row r="14" spans="1:12" ht="12.75" customHeight="1">
      <c r="A14" s="27" t="s">
        <v>109</v>
      </c>
      <c r="B14" s="28" t="s">
        <v>86</v>
      </c>
      <c r="C14" s="23">
        <v>397.204638</v>
      </c>
      <c r="D14" s="202">
        <v>1362.7540141077016</v>
      </c>
      <c r="E14" s="35">
        <v>0.03772741457591411</v>
      </c>
      <c r="F14" s="23">
        <v>332.465</v>
      </c>
      <c r="G14" s="202">
        <v>1140.6412965910963</v>
      </c>
      <c r="H14" s="30">
        <v>83.70118779932272</v>
      </c>
      <c r="I14" s="35">
        <v>0.10334679549281867</v>
      </c>
      <c r="J14" s="23">
        <v>64.739638</v>
      </c>
      <c r="K14" s="202">
        <v>222.11271751660536</v>
      </c>
      <c r="L14" s="47">
        <v>-0.20506168566715743</v>
      </c>
    </row>
    <row r="15" spans="1:12" ht="12.75" customHeight="1">
      <c r="A15" s="25" t="s">
        <v>110</v>
      </c>
      <c r="B15" s="26" t="s">
        <v>7</v>
      </c>
      <c r="C15" s="21">
        <v>227.696734</v>
      </c>
      <c r="D15" s="201">
        <v>1441.7025504001622</v>
      </c>
      <c r="E15" s="34">
        <v>0.060925481822351246</v>
      </c>
      <c r="F15" s="21">
        <v>187.332547</v>
      </c>
      <c r="G15" s="201">
        <v>1186.129489160166</v>
      </c>
      <c r="H15" s="29">
        <v>82.2728300529774</v>
      </c>
      <c r="I15" s="34">
        <v>0.03017833204170972</v>
      </c>
      <c r="J15" s="21">
        <v>40.364187</v>
      </c>
      <c r="K15" s="201">
        <v>255.57306123999595</v>
      </c>
      <c r="L15" s="46">
        <v>0.23151356110919918</v>
      </c>
    </row>
    <row r="16" spans="1:12" ht="12.75" customHeight="1">
      <c r="A16" s="27" t="s">
        <v>111</v>
      </c>
      <c r="B16" s="28" t="s">
        <v>87</v>
      </c>
      <c r="C16" s="23">
        <v>358.380358</v>
      </c>
      <c r="D16" s="202">
        <v>1147.8787038252976</v>
      </c>
      <c r="E16" s="35">
        <v>-0.018129457882467115</v>
      </c>
      <c r="F16" s="23">
        <v>312.462034</v>
      </c>
      <c r="G16" s="202">
        <v>1000.8040523876481</v>
      </c>
      <c r="H16" s="30">
        <v>87.18726543601477</v>
      </c>
      <c r="I16" s="35">
        <v>0.04982702090671598</v>
      </c>
      <c r="J16" s="23">
        <v>45.918324</v>
      </c>
      <c r="K16" s="202">
        <v>147.07465143764955</v>
      </c>
      <c r="L16" s="47">
        <v>-0.3183717801317242</v>
      </c>
    </row>
    <row r="17" spans="1:12" ht="12.75" customHeight="1">
      <c r="A17" s="25" t="s">
        <v>112</v>
      </c>
      <c r="B17" s="26" t="s">
        <v>8</v>
      </c>
      <c r="C17" s="21">
        <v>503.730821</v>
      </c>
      <c r="D17" s="201">
        <v>1363.2658489917537</v>
      </c>
      <c r="E17" s="34">
        <v>0.038407555783507075</v>
      </c>
      <c r="F17" s="21">
        <v>468.394315</v>
      </c>
      <c r="G17" s="201">
        <v>1267.63332097439</v>
      </c>
      <c r="H17" s="29">
        <v>92.98504190594285</v>
      </c>
      <c r="I17" s="34">
        <v>0.048734730187180775</v>
      </c>
      <c r="J17" s="21">
        <v>35.336506</v>
      </c>
      <c r="K17" s="201">
        <v>95.63252801736387</v>
      </c>
      <c r="L17" s="46">
        <v>-0.08148448862765878</v>
      </c>
    </row>
    <row r="18" spans="1:12" ht="12.75" customHeight="1">
      <c r="A18" s="27" t="s">
        <v>113</v>
      </c>
      <c r="B18" s="28" t="s">
        <v>9</v>
      </c>
      <c r="C18" s="23">
        <v>366.455381</v>
      </c>
      <c r="D18" s="202">
        <v>1274.995497830678</v>
      </c>
      <c r="E18" s="35">
        <v>0.023994614892932642</v>
      </c>
      <c r="F18" s="23">
        <v>337.38201</v>
      </c>
      <c r="G18" s="202">
        <v>1173.8415264232804</v>
      </c>
      <c r="H18" s="30">
        <v>92.06632716903671</v>
      </c>
      <c r="I18" s="35">
        <v>0.04859489820066831</v>
      </c>
      <c r="J18" s="23">
        <v>29.073371</v>
      </c>
      <c r="K18" s="202">
        <v>101.15397140739762</v>
      </c>
      <c r="L18" s="47">
        <v>-0.19512741175624437</v>
      </c>
    </row>
    <row r="19" spans="1:12" ht="12.75" customHeight="1">
      <c r="A19" s="25" t="s">
        <v>114</v>
      </c>
      <c r="B19" s="26" t="s">
        <v>10</v>
      </c>
      <c r="C19" s="21">
        <v>2538.891405</v>
      </c>
      <c r="D19" s="201">
        <v>1266.2389523531656</v>
      </c>
      <c r="E19" s="34">
        <v>0.012252935259775777</v>
      </c>
      <c r="F19" s="21">
        <v>2145.367648</v>
      </c>
      <c r="G19" s="201">
        <v>1069.9741145548896</v>
      </c>
      <c r="H19" s="29">
        <v>84.50017372838363</v>
      </c>
      <c r="I19" s="34">
        <v>0.01262843639466582</v>
      </c>
      <c r="J19" s="21">
        <v>393.523757</v>
      </c>
      <c r="K19" s="201">
        <v>196.26483779827586</v>
      </c>
      <c r="L19" s="46">
        <v>0.010210708914757838</v>
      </c>
    </row>
    <row r="20" spans="1:12" ht="12.75" customHeight="1">
      <c r="A20" s="27" t="s">
        <v>115</v>
      </c>
      <c r="B20" s="28" t="s">
        <v>11</v>
      </c>
      <c r="C20" s="23">
        <v>737.65542</v>
      </c>
      <c r="D20" s="202">
        <v>1051.0367379273791</v>
      </c>
      <c r="E20" s="35">
        <v>-0.0027511158945777714</v>
      </c>
      <c r="F20" s="23">
        <v>630.172908</v>
      </c>
      <c r="G20" s="202">
        <v>897.8919690639979</v>
      </c>
      <c r="H20" s="30">
        <v>85.42917070954348</v>
      </c>
      <c r="I20" s="35">
        <v>-0.004902967954591997</v>
      </c>
      <c r="J20" s="23">
        <v>107.482512</v>
      </c>
      <c r="K20" s="202">
        <v>153.1447688633812</v>
      </c>
      <c r="L20" s="47">
        <v>0.010054895313329926</v>
      </c>
    </row>
    <row r="21" spans="1:12" ht="12.75" customHeight="1">
      <c r="A21" s="25" t="s">
        <v>116</v>
      </c>
      <c r="B21" s="26" t="s">
        <v>12</v>
      </c>
      <c r="C21" s="21">
        <v>216.73895</v>
      </c>
      <c r="D21" s="201">
        <v>1412.3205593530688</v>
      </c>
      <c r="E21" s="34">
        <v>-0.02364267869798431</v>
      </c>
      <c r="F21" s="21">
        <v>192.2979</v>
      </c>
      <c r="G21" s="201">
        <v>1253.057088679356</v>
      </c>
      <c r="H21" s="29">
        <v>88.72327747273853</v>
      </c>
      <c r="I21" s="34">
        <v>-0.028219342840682837</v>
      </c>
      <c r="J21" s="21">
        <v>24.44105</v>
      </c>
      <c r="K21" s="201">
        <v>159.26347067371287</v>
      </c>
      <c r="L21" s="46">
        <v>0.01392742060104979</v>
      </c>
    </row>
    <row r="22" spans="1:12" ht="12.75" customHeight="1">
      <c r="A22" s="27" t="s">
        <v>117</v>
      </c>
      <c r="B22" s="28" t="s">
        <v>13</v>
      </c>
      <c r="C22" s="23">
        <v>449.66027199999996</v>
      </c>
      <c r="D22" s="202">
        <v>1229.080341450481</v>
      </c>
      <c r="E22" s="35">
        <v>0.034460935867587805</v>
      </c>
      <c r="F22" s="23">
        <v>385.888988</v>
      </c>
      <c r="G22" s="202">
        <v>1054.770898535196</v>
      </c>
      <c r="H22" s="30">
        <v>85.81789676095735</v>
      </c>
      <c r="I22" s="35">
        <v>0.031151158458436745</v>
      </c>
      <c r="J22" s="23">
        <v>63.771284</v>
      </c>
      <c r="K22" s="202">
        <v>174.3094429152852</v>
      </c>
      <c r="L22" s="47">
        <v>0.05495112739945074</v>
      </c>
    </row>
    <row r="23" spans="1:12" ht="12.75" customHeight="1">
      <c r="A23" s="25" t="s">
        <v>118</v>
      </c>
      <c r="B23" s="26" t="s">
        <v>88</v>
      </c>
      <c r="C23" s="21">
        <v>746.9985</v>
      </c>
      <c r="D23" s="201">
        <v>1159.3001041354662</v>
      </c>
      <c r="E23" s="34">
        <v>0.060776057938085826</v>
      </c>
      <c r="F23" s="21">
        <v>649.124</v>
      </c>
      <c r="G23" s="201">
        <v>1007.4043265104686</v>
      </c>
      <c r="H23" s="29">
        <v>86.89763098587213</v>
      </c>
      <c r="I23" s="34">
        <v>0.02916303331060832</v>
      </c>
      <c r="J23" s="21">
        <v>97.8745</v>
      </c>
      <c r="K23" s="201">
        <v>151.89577762499746</v>
      </c>
      <c r="L23" s="46">
        <v>0.3321695930311692</v>
      </c>
    </row>
    <row r="24" spans="1:12" ht="12.75" customHeight="1">
      <c r="A24" s="27" t="s">
        <v>119</v>
      </c>
      <c r="B24" s="28" t="s">
        <v>89</v>
      </c>
      <c r="C24" s="23">
        <v>388.803985</v>
      </c>
      <c r="D24" s="202">
        <v>1215.1567529894176</v>
      </c>
      <c r="E24" s="35">
        <v>-0.012434287548085288</v>
      </c>
      <c r="F24" s="23">
        <v>346.10555</v>
      </c>
      <c r="G24" s="202">
        <v>1081.7082966102225</v>
      </c>
      <c r="H24" s="30">
        <v>89.01800479231198</v>
      </c>
      <c r="I24" s="174">
        <v>0.002996241661499255</v>
      </c>
      <c r="J24" s="23">
        <v>42.698435</v>
      </c>
      <c r="K24" s="202">
        <v>133.44845637919502</v>
      </c>
      <c r="L24" s="47">
        <v>-0.12193227468347068</v>
      </c>
    </row>
    <row r="25" spans="1:12" ht="12.75" customHeight="1">
      <c r="A25" s="25" t="s">
        <v>120</v>
      </c>
      <c r="B25" s="26" t="s">
        <v>90</v>
      </c>
      <c r="C25" s="21">
        <v>324.856433</v>
      </c>
      <c r="D25" s="201">
        <v>1293.3470010948542</v>
      </c>
      <c r="E25" s="34">
        <v>0.008044135304343225</v>
      </c>
      <c r="F25" s="21">
        <v>293.461398</v>
      </c>
      <c r="G25" s="201">
        <v>1168.354326664676</v>
      </c>
      <c r="H25" s="29">
        <v>90.33572008715616</v>
      </c>
      <c r="I25" s="34">
        <v>0.015579389815289835</v>
      </c>
      <c r="J25" s="21">
        <v>31.395035</v>
      </c>
      <c r="K25" s="201">
        <v>124.99267443017817</v>
      </c>
      <c r="L25" s="46">
        <v>-0.057333911473198884</v>
      </c>
    </row>
    <row r="26" spans="1:12" ht="12.75" customHeight="1">
      <c r="A26" s="27" t="s">
        <v>225</v>
      </c>
      <c r="B26" s="28" t="s">
        <v>14</v>
      </c>
      <c r="C26" s="23">
        <v>259.583104</v>
      </c>
      <c r="D26" s="202">
        <v>1751.466537119878</v>
      </c>
      <c r="E26" s="35">
        <v>-0.000625789113311459</v>
      </c>
      <c r="F26" s="23">
        <v>224.974562</v>
      </c>
      <c r="G26" s="202">
        <v>1517.9547935685416</v>
      </c>
      <c r="H26" s="30">
        <v>86.66764459369436</v>
      </c>
      <c r="I26" s="35">
        <v>0.025118526214105374</v>
      </c>
      <c r="J26" s="23">
        <v>34.608542</v>
      </c>
      <c r="K26" s="202">
        <v>233.51174355133628</v>
      </c>
      <c r="L26" s="47">
        <v>-0.14087869396144592</v>
      </c>
    </row>
    <row r="27" spans="1:12" ht="12.75" customHeight="1">
      <c r="A27" s="25" t="s">
        <v>226</v>
      </c>
      <c r="B27" s="26" t="s">
        <v>15</v>
      </c>
      <c r="C27" s="21">
        <v>229.455336</v>
      </c>
      <c r="D27" s="201">
        <v>1338.08023046285</v>
      </c>
      <c r="E27" s="34">
        <v>-0.0034193020010350184</v>
      </c>
      <c r="F27" s="21">
        <v>208.339696</v>
      </c>
      <c r="G27" s="201">
        <v>1214.9433231669982</v>
      </c>
      <c r="H27" s="29">
        <v>90.79749446314904</v>
      </c>
      <c r="I27" s="34">
        <v>0.016909917757180537</v>
      </c>
      <c r="J27" s="21">
        <v>21.11564</v>
      </c>
      <c r="K27" s="201">
        <v>123.13690729585201</v>
      </c>
      <c r="L27" s="46">
        <v>-0.16760504543382626</v>
      </c>
    </row>
    <row r="28" spans="1:12" ht="12.75" customHeight="1">
      <c r="A28" s="27" t="s">
        <v>121</v>
      </c>
      <c r="B28" s="28" t="s">
        <v>16</v>
      </c>
      <c r="C28" s="23">
        <v>624.020711</v>
      </c>
      <c r="D28" s="202">
        <v>1155.3842284178056</v>
      </c>
      <c r="E28" s="35">
        <v>0.024306093407837404</v>
      </c>
      <c r="F28" s="23">
        <v>509.355636</v>
      </c>
      <c r="G28" s="202">
        <v>943.0800262174643</v>
      </c>
      <c r="H28" s="30">
        <v>81.62479658467618</v>
      </c>
      <c r="I28" s="35">
        <v>0.010075444116493415</v>
      </c>
      <c r="J28" s="23">
        <v>114.665075</v>
      </c>
      <c r="K28" s="202">
        <v>212.30420220034142</v>
      </c>
      <c r="L28" s="47">
        <v>0.09269065852872727</v>
      </c>
    </row>
    <row r="29" spans="1:12" ht="12.75" customHeight="1">
      <c r="A29" s="25" t="s">
        <v>122</v>
      </c>
      <c r="B29" s="26" t="s">
        <v>91</v>
      </c>
      <c r="C29" s="21">
        <v>624.3</v>
      </c>
      <c r="D29" s="201">
        <v>1015.1665195057344</v>
      </c>
      <c r="E29" s="34">
        <v>0.0394605394605394</v>
      </c>
      <c r="F29" s="21">
        <v>566.38</v>
      </c>
      <c r="G29" s="201">
        <v>920.9835228538489</v>
      </c>
      <c r="H29" s="29">
        <v>90.72240909818998</v>
      </c>
      <c r="I29" s="34">
        <v>0.0457533234859675</v>
      </c>
      <c r="J29" s="21">
        <v>57.92</v>
      </c>
      <c r="K29" s="201">
        <v>94.18299665188553</v>
      </c>
      <c r="L29" s="46">
        <v>-0.018305084745762645</v>
      </c>
    </row>
    <row r="30" spans="1:12" ht="12.75" customHeight="1">
      <c r="A30" s="27" t="s">
        <v>123</v>
      </c>
      <c r="B30" s="28" t="s">
        <v>17</v>
      </c>
      <c r="C30" s="23">
        <v>220.908549</v>
      </c>
      <c r="D30" s="202">
        <v>1732.0319343280305</v>
      </c>
      <c r="E30" s="35">
        <v>0.14849864205039398</v>
      </c>
      <c r="F30" s="23">
        <v>195.767756</v>
      </c>
      <c r="G30" s="202">
        <v>1534.9157225406334</v>
      </c>
      <c r="H30" s="30">
        <v>88.61936619754812</v>
      </c>
      <c r="I30" s="35">
        <v>0.16170535886517645</v>
      </c>
      <c r="J30" s="23">
        <v>25.140793</v>
      </c>
      <c r="K30" s="202">
        <v>197.1162117873972</v>
      </c>
      <c r="L30" s="47">
        <v>0.05509720941046514</v>
      </c>
    </row>
    <row r="31" spans="1:12" ht="12.75" customHeight="1">
      <c r="A31" s="25" t="s">
        <v>124</v>
      </c>
      <c r="B31" s="26" t="s">
        <v>92</v>
      </c>
      <c r="C31" s="21">
        <v>514.473348</v>
      </c>
      <c r="D31" s="201">
        <v>1202.411369861733</v>
      </c>
      <c r="E31" s="34">
        <v>0.025562884081983706</v>
      </c>
      <c r="F31" s="21">
        <v>438.292457</v>
      </c>
      <c r="G31" s="201">
        <v>1024.3637219890247</v>
      </c>
      <c r="H31" s="29">
        <v>85.19245140760917</v>
      </c>
      <c r="I31" s="34">
        <v>0.016736690246919927</v>
      </c>
      <c r="J31" s="21">
        <v>76.180891</v>
      </c>
      <c r="K31" s="201">
        <v>178.0476478727084</v>
      </c>
      <c r="L31" s="46">
        <v>0.07947619235876391</v>
      </c>
    </row>
    <row r="32" spans="1:12" ht="12.75" customHeight="1">
      <c r="A32" s="27" t="s">
        <v>125</v>
      </c>
      <c r="B32" s="28" t="s">
        <v>18</v>
      </c>
      <c r="C32" s="23">
        <v>564.008679</v>
      </c>
      <c r="D32" s="202">
        <v>1037.0132253924594</v>
      </c>
      <c r="E32" s="35">
        <v>0.019274078641781545</v>
      </c>
      <c r="F32" s="23">
        <v>499.319452</v>
      </c>
      <c r="G32" s="202">
        <v>918.0725309720194</v>
      </c>
      <c r="H32" s="30">
        <v>88.53045539747802</v>
      </c>
      <c r="I32" s="35">
        <v>0.025451663465683172</v>
      </c>
      <c r="J32" s="23">
        <v>64.689227</v>
      </c>
      <c r="K32" s="202">
        <v>118.94069442043988</v>
      </c>
      <c r="L32" s="47">
        <v>-0.02601587991001164</v>
      </c>
    </row>
    <row r="33" spans="1:12" ht="12.75" customHeight="1">
      <c r="A33" s="25" t="s">
        <v>126</v>
      </c>
      <c r="B33" s="26" t="s">
        <v>93</v>
      </c>
      <c r="C33" s="21">
        <v>612.6999999999999</v>
      </c>
      <c r="D33" s="201">
        <v>1218.389387464529</v>
      </c>
      <c r="E33" s="34">
        <v>0.01642335766423364</v>
      </c>
      <c r="F33" s="21">
        <v>533.8</v>
      </c>
      <c r="G33" s="201">
        <v>1061.4921740306277</v>
      </c>
      <c r="H33" s="29">
        <v>87.12257222131548</v>
      </c>
      <c r="I33" s="34">
        <v>0.030442252379205836</v>
      </c>
      <c r="J33" s="21">
        <v>78.9</v>
      </c>
      <c r="K33" s="201">
        <v>156.89721343390133</v>
      </c>
      <c r="L33" s="46">
        <v>-0.06924619558806167</v>
      </c>
    </row>
    <row r="34" spans="1:12" ht="12.75" customHeight="1">
      <c r="A34" s="27" t="s">
        <v>127</v>
      </c>
      <c r="B34" s="28" t="s">
        <v>19</v>
      </c>
      <c r="C34" s="23">
        <v>592.430255</v>
      </c>
      <c r="D34" s="202">
        <v>978.878931880181</v>
      </c>
      <c r="E34" s="35">
        <v>0.03031780891574809</v>
      </c>
      <c r="F34" s="23">
        <v>495.347377</v>
      </c>
      <c r="G34" s="202">
        <v>818.4678402479788</v>
      </c>
      <c r="H34" s="30">
        <v>83.61277514430792</v>
      </c>
      <c r="I34" s="35">
        <v>0.026551050950440747</v>
      </c>
      <c r="J34" s="23">
        <v>97.082878</v>
      </c>
      <c r="K34" s="202">
        <v>160.41109163220221</v>
      </c>
      <c r="L34" s="47">
        <v>0.0499755483431541</v>
      </c>
    </row>
    <row r="35" spans="1:12" ht="12.75" customHeight="1">
      <c r="A35" s="25" t="s">
        <v>128</v>
      </c>
      <c r="B35" s="26" t="s">
        <v>20</v>
      </c>
      <c r="C35" s="21">
        <v>471.586854</v>
      </c>
      <c r="D35" s="201">
        <v>1067.3346083162078</v>
      </c>
      <c r="E35" s="34">
        <v>0.04118755387194639</v>
      </c>
      <c r="F35" s="21">
        <v>406.407435</v>
      </c>
      <c r="G35" s="201">
        <v>919.8151237110602</v>
      </c>
      <c r="H35" s="29">
        <v>86.17870314934606</v>
      </c>
      <c r="I35" s="34">
        <v>0.02391474668905813</v>
      </c>
      <c r="J35" s="21">
        <v>65.179419</v>
      </c>
      <c r="K35" s="201">
        <v>147.5194846051476</v>
      </c>
      <c r="L35" s="46">
        <v>0.16357745523770628</v>
      </c>
    </row>
    <row r="36" spans="1:12" ht="12.75" customHeight="1">
      <c r="A36" s="27" t="s">
        <v>129</v>
      </c>
      <c r="B36" s="28" t="s">
        <v>21</v>
      </c>
      <c r="C36" s="23">
        <v>906.740533</v>
      </c>
      <c r="D36" s="202">
        <v>973.1993429292988</v>
      </c>
      <c r="E36" s="35">
        <v>0.05423355993291845</v>
      </c>
      <c r="F36" s="23">
        <v>814.611113</v>
      </c>
      <c r="G36" s="202">
        <v>874.317372017718</v>
      </c>
      <c r="H36" s="30">
        <v>89.83949469037357</v>
      </c>
      <c r="I36" s="35">
        <v>0.03785206198337954</v>
      </c>
      <c r="J36" s="23">
        <v>92.12942</v>
      </c>
      <c r="K36" s="202">
        <v>98.88197091158095</v>
      </c>
      <c r="L36" s="47">
        <v>0.22523032294045642</v>
      </c>
    </row>
    <row r="37" spans="1:12" ht="12.75" customHeight="1">
      <c r="A37" s="25" t="s">
        <v>130</v>
      </c>
      <c r="B37" s="26" t="s">
        <v>22</v>
      </c>
      <c r="C37" s="21">
        <v>965.0164980000001</v>
      </c>
      <c r="D37" s="201">
        <v>1313.085177630854</v>
      </c>
      <c r="E37" s="34">
        <v>0.02543358240714033</v>
      </c>
      <c r="F37" s="21">
        <v>826.24323</v>
      </c>
      <c r="G37" s="201">
        <v>1124.2582284130447</v>
      </c>
      <c r="H37" s="29">
        <v>85.61959631906728</v>
      </c>
      <c r="I37" s="34">
        <v>0.04156865414818167</v>
      </c>
      <c r="J37" s="21">
        <v>138.773268</v>
      </c>
      <c r="K37" s="201">
        <v>188.82694921780922</v>
      </c>
      <c r="L37" s="46">
        <v>-0.06115835257974278</v>
      </c>
    </row>
    <row r="38" spans="1:12" ht="12.75" customHeight="1">
      <c r="A38" s="27" t="s">
        <v>131</v>
      </c>
      <c r="B38" s="28" t="s">
        <v>23</v>
      </c>
      <c r="C38" s="23">
        <v>1468.673451</v>
      </c>
      <c r="D38" s="202">
        <v>1142.0033832277127</v>
      </c>
      <c r="E38" s="35">
        <v>0.03349381722275502</v>
      </c>
      <c r="F38" s="23">
        <v>1361.315414</v>
      </c>
      <c r="G38" s="202">
        <v>1058.5244850511256</v>
      </c>
      <c r="H38" s="30">
        <v>92.69013565085544</v>
      </c>
      <c r="I38" s="35">
        <v>0.04468027049418155</v>
      </c>
      <c r="J38" s="23">
        <v>107.358037</v>
      </c>
      <c r="K38" s="202">
        <v>83.47889817658722</v>
      </c>
      <c r="L38" s="47">
        <v>-0.09005744736122134</v>
      </c>
    </row>
    <row r="39" spans="1:12" ht="12.75" customHeight="1">
      <c r="A39" s="25" t="s">
        <v>132</v>
      </c>
      <c r="B39" s="26" t="s">
        <v>24</v>
      </c>
      <c r="C39" s="21">
        <v>268.265814</v>
      </c>
      <c r="D39" s="201">
        <v>1367.7052660558877</v>
      </c>
      <c r="E39" s="34">
        <v>0.029534342222117704</v>
      </c>
      <c r="F39" s="21">
        <v>242.57314</v>
      </c>
      <c r="G39" s="201">
        <v>1236.7157634990797</v>
      </c>
      <c r="H39" s="29">
        <v>90.42268054326146</v>
      </c>
      <c r="I39" s="34">
        <v>0.03635025483367804</v>
      </c>
      <c r="J39" s="21">
        <v>25.692674</v>
      </c>
      <c r="K39" s="201">
        <v>130.98950255680805</v>
      </c>
      <c r="L39" s="46">
        <v>-0.030656257398305353</v>
      </c>
    </row>
    <row r="40" spans="1:12" ht="12.75" customHeight="1">
      <c r="A40" s="27" t="s">
        <v>133</v>
      </c>
      <c r="B40" s="28" t="s">
        <v>25</v>
      </c>
      <c r="C40" s="23">
        <v>1615.617169</v>
      </c>
      <c r="D40" s="202">
        <v>1081.35740436822</v>
      </c>
      <c r="E40" s="35">
        <v>0.00407267211591722</v>
      </c>
      <c r="F40" s="23">
        <v>1362.026397</v>
      </c>
      <c r="G40" s="202">
        <v>911.6252028025573</v>
      </c>
      <c r="H40" s="30">
        <v>84.3037832931076</v>
      </c>
      <c r="I40" s="35">
        <v>0.026186471546862045</v>
      </c>
      <c r="J40" s="23">
        <v>253.590772</v>
      </c>
      <c r="K40" s="202">
        <v>169.7322015656625</v>
      </c>
      <c r="L40" s="47">
        <v>-0.10008486799494609</v>
      </c>
    </row>
    <row r="41" spans="1:12" ht="12.75" customHeight="1">
      <c r="A41" s="25" t="s">
        <v>134</v>
      </c>
      <c r="B41" s="26" t="s">
        <v>26</v>
      </c>
      <c r="C41" s="21">
        <v>1359.576111</v>
      </c>
      <c r="D41" s="201">
        <v>1257.9081968092833</v>
      </c>
      <c r="E41" s="34">
        <v>-0.00663940396282392</v>
      </c>
      <c r="F41" s="21">
        <v>1190.624387</v>
      </c>
      <c r="G41" s="201">
        <v>1101.5905351755098</v>
      </c>
      <c r="H41" s="29">
        <v>87.57320589608388</v>
      </c>
      <c r="I41" s="34">
        <v>0.029794515926845122</v>
      </c>
      <c r="J41" s="21">
        <v>168.951724</v>
      </c>
      <c r="K41" s="201">
        <v>156.31766163377353</v>
      </c>
      <c r="L41" s="46">
        <v>-0.2048827597356324</v>
      </c>
    </row>
    <row r="42" spans="1:12" ht="12.75" customHeight="1">
      <c r="A42" s="27" t="s">
        <v>135</v>
      </c>
      <c r="B42" s="28" t="s">
        <v>27</v>
      </c>
      <c r="C42" s="23">
        <v>982.388771</v>
      </c>
      <c r="D42" s="202">
        <v>959.1336173145904</v>
      </c>
      <c r="E42" s="35">
        <v>0.027487517167822162</v>
      </c>
      <c r="F42" s="23">
        <v>866.656549</v>
      </c>
      <c r="G42" s="202">
        <v>846.1410139751583</v>
      </c>
      <c r="H42" s="30">
        <v>88.21930528764157</v>
      </c>
      <c r="I42" s="35">
        <v>0.025289790352862163</v>
      </c>
      <c r="J42" s="23">
        <v>115.732222</v>
      </c>
      <c r="K42" s="202">
        <v>112.99260333943212</v>
      </c>
      <c r="L42" s="47">
        <v>0.044249448637312616</v>
      </c>
    </row>
    <row r="43" spans="1:12" ht="12.75" customHeight="1">
      <c r="A43" s="25" t="s">
        <v>136</v>
      </c>
      <c r="B43" s="26" t="s">
        <v>28</v>
      </c>
      <c r="C43" s="21">
        <v>258.411626</v>
      </c>
      <c r="D43" s="201">
        <v>1088.7090530679654</v>
      </c>
      <c r="E43" s="34">
        <v>-0.0015199474742751962</v>
      </c>
      <c r="F43" s="21">
        <v>216.224412</v>
      </c>
      <c r="G43" s="201">
        <v>910.9709128903419</v>
      </c>
      <c r="H43" s="29">
        <v>83.67441331761133</v>
      </c>
      <c r="I43" s="34">
        <v>0.014727039068615388</v>
      </c>
      <c r="J43" s="21">
        <v>42.187214</v>
      </c>
      <c r="K43" s="201">
        <v>177.73814017762348</v>
      </c>
      <c r="L43" s="46">
        <v>-0.07724407996252913</v>
      </c>
    </row>
    <row r="44" spans="1:12" ht="12.75" customHeight="1">
      <c r="A44" s="27" t="s">
        <v>137</v>
      </c>
      <c r="B44" s="28" t="s">
        <v>29</v>
      </c>
      <c r="C44" s="23">
        <v>582.818456</v>
      </c>
      <c r="D44" s="202">
        <v>956.8612660771572</v>
      </c>
      <c r="E44" s="35">
        <v>0.013073559276197022</v>
      </c>
      <c r="F44" s="23">
        <v>516.091728</v>
      </c>
      <c r="G44" s="202">
        <v>847.31047752892</v>
      </c>
      <c r="H44" s="30">
        <v>88.55102694277068</v>
      </c>
      <c r="I44" s="35">
        <v>0.0292314596137202</v>
      </c>
      <c r="J44" s="23">
        <v>66.726728</v>
      </c>
      <c r="K44" s="202">
        <v>109.55078854823721</v>
      </c>
      <c r="L44" s="47">
        <v>-0.0966173613258946</v>
      </c>
    </row>
    <row r="45" spans="1:12" ht="12.75" customHeight="1">
      <c r="A45" s="25" t="s">
        <v>138</v>
      </c>
      <c r="B45" s="26" t="s">
        <v>30</v>
      </c>
      <c r="C45" s="21">
        <v>1369.572264</v>
      </c>
      <c r="D45" s="201">
        <v>1101.6773763845654</v>
      </c>
      <c r="E45" s="34">
        <v>0.007922228240955453</v>
      </c>
      <c r="F45" s="21">
        <v>1238.814199</v>
      </c>
      <c r="G45" s="201">
        <v>996.4962145161161</v>
      </c>
      <c r="H45" s="29">
        <v>90.45263485271632</v>
      </c>
      <c r="I45" s="34">
        <v>0.009755102234743074</v>
      </c>
      <c r="J45" s="21">
        <v>130.758065</v>
      </c>
      <c r="K45" s="201">
        <v>105.1811618684492</v>
      </c>
      <c r="L45" s="46">
        <v>-0.009118029853784737</v>
      </c>
    </row>
    <row r="46" spans="1:12" ht="12.75" customHeight="1">
      <c r="A46" s="27" t="s">
        <v>139</v>
      </c>
      <c r="B46" s="28" t="s">
        <v>94</v>
      </c>
      <c r="C46" s="23">
        <v>314.793705</v>
      </c>
      <c r="D46" s="202">
        <v>1158.778270632408</v>
      </c>
      <c r="E46" s="35">
        <v>0.035793531896774367</v>
      </c>
      <c r="F46" s="23">
        <v>272.82581</v>
      </c>
      <c r="G46" s="202">
        <v>1004.2914304645512</v>
      </c>
      <c r="H46" s="30">
        <v>86.66812762345423</v>
      </c>
      <c r="I46" s="35">
        <v>0.04115844235542321</v>
      </c>
      <c r="J46" s="23">
        <v>41.967895</v>
      </c>
      <c r="K46" s="202">
        <v>154.48684016785688</v>
      </c>
      <c r="L46" s="47">
        <v>0.0022214994339087024</v>
      </c>
    </row>
    <row r="47" spans="1:12" ht="12.75" customHeight="1">
      <c r="A47" s="25" t="s">
        <v>140</v>
      </c>
      <c r="B47" s="26" t="s">
        <v>31</v>
      </c>
      <c r="C47" s="21">
        <v>461.500932</v>
      </c>
      <c r="D47" s="201">
        <v>1149.2644523137149</v>
      </c>
      <c r="E47" s="34">
        <v>0.04094276066935976</v>
      </c>
      <c r="F47" s="21">
        <v>394.461932</v>
      </c>
      <c r="G47" s="201">
        <v>982.3188747939297</v>
      </c>
      <c r="H47" s="29">
        <v>85.4737021419493</v>
      </c>
      <c r="I47" s="34">
        <v>0.042587484042511115</v>
      </c>
      <c r="J47" s="21">
        <v>67.039</v>
      </c>
      <c r="K47" s="201">
        <v>166.94557751978525</v>
      </c>
      <c r="L47" s="46">
        <v>0.031369230769230816</v>
      </c>
    </row>
    <row r="48" spans="1:12" ht="12.75" customHeight="1">
      <c r="A48" s="27" t="s">
        <v>141</v>
      </c>
      <c r="B48" s="28" t="s">
        <v>32</v>
      </c>
      <c r="C48" s="23">
        <v>352.51218600000004</v>
      </c>
      <c r="D48" s="202">
        <v>1031.0840955291985</v>
      </c>
      <c r="E48" s="35">
        <v>0.020517824978529386</v>
      </c>
      <c r="F48" s="23">
        <v>314.699986</v>
      </c>
      <c r="G48" s="202">
        <v>920.4849174429999</v>
      </c>
      <c r="H48" s="30">
        <v>89.27350556896776</v>
      </c>
      <c r="I48" s="35">
        <v>0.02077974530009974</v>
      </c>
      <c r="J48" s="23">
        <v>37.8122</v>
      </c>
      <c r="K48" s="202">
        <v>110.59917808619858</v>
      </c>
      <c r="L48" s="47">
        <v>0.01834314141900295</v>
      </c>
    </row>
    <row r="49" spans="1:12" ht="12.75" customHeight="1">
      <c r="A49" s="25" t="s">
        <v>142</v>
      </c>
      <c r="B49" s="26" t="s">
        <v>33</v>
      </c>
      <c r="C49" s="21">
        <v>755.631633</v>
      </c>
      <c r="D49" s="201">
        <v>985.65361778172</v>
      </c>
      <c r="E49" s="34">
        <v>0.021564155661278894</v>
      </c>
      <c r="F49" s="21">
        <v>693.194383</v>
      </c>
      <c r="G49" s="201">
        <v>904.2098313397597</v>
      </c>
      <c r="H49" s="29">
        <v>91.73707832318874</v>
      </c>
      <c r="I49" s="34">
        <v>0.023869629759538435</v>
      </c>
      <c r="J49" s="21">
        <v>62.43725</v>
      </c>
      <c r="K49" s="201">
        <v>81.44378644196027</v>
      </c>
      <c r="L49" s="46">
        <v>-0.0033513070017494595</v>
      </c>
    </row>
    <row r="50" spans="1:12" ht="12.75" customHeight="1">
      <c r="A50" s="27" t="s">
        <v>143</v>
      </c>
      <c r="B50" s="28" t="s">
        <v>34</v>
      </c>
      <c r="C50" s="23">
        <v>249.435099</v>
      </c>
      <c r="D50" s="202">
        <v>1071.2817452477689</v>
      </c>
      <c r="E50" s="35">
        <v>0.009992710490287049</v>
      </c>
      <c r="F50" s="23">
        <v>227.798505</v>
      </c>
      <c r="G50" s="202">
        <v>978.3562176277068</v>
      </c>
      <c r="H50" s="30">
        <v>91.3257620572476</v>
      </c>
      <c r="I50" s="35">
        <v>0.021635580591462533</v>
      </c>
      <c r="J50" s="23">
        <v>21.636594</v>
      </c>
      <c r="K50" s="202">
        <v>92.92552762006201</v>
      </c>
      <c r="L50" s="47">
        <v>-0.0982085075914747</v>
      </c>
    </row>
    <row r="51" spans="1:12" ht="12.75" customHeight="1">
      <c r="A51" s="25" t="s">
        <v>144</v>
      </c>
      <c r="B51" s="26" t="s">
        <v>35</v>
      </c>
      <c r="C51" s="21">
        <v>1285.1979150000002</v>
      </c>
      <c r="D51" s="201">
        <v>964.4838779639243</v>
      </c>
      <c r="E51" s="34">
        <v>0.0075359926099483054</v>
      </c>
      <c r="F51" s="21">
        <v>1109.636723</v>
      </c>
      <c r="G51" s="201">
        <v>832.733011187791</v>
      </c>
      <c r="H51" s="29">
        <v>86.33975437160586</v>
      </c>
      <c r="I51" s="34">
        <v>0.023242919423765995</v>
      </c>
      <c r="J51" s="21">
        <v>175.561192</v>
      </c>
      <c r="K51" s="201">
        <v>131.7508667761331</v>
      </c>
      <c r="L51" s="46">
        <v>-0.08157073335466936</v>
      </c>
    </row>
    <row r="52" spans="1:12" ht="12.75" customHeight="1">
      <c r="A52" s="27" t="s">
        <v>145</v>
      </c>
      <c r="B52" s="28" t="s">
        <v>95</v>
      </c>
      <c r="C52" s="23">
        <v>673.305828</v>
      </c>
      <c r="D52" s="202">
        <v>992.553814584356</v>
      </c>
      <c r="E52" s="35">
        <v>0.019391592908211797</v>
      </c>
      <c r="F52" s="23">
        <v>559.479434</v>
      </c>
      <c r="G52" s="202">
        <v>824.7566310954262</v>
      </c>
      <c r="H52" s="30">
        <v>83.09439941458518</v>
      </c>
      <c r="I52" s="35">
        <v>0.019388756224296255</v>
      </c>
      <c r="J52" s="23">
        <v>113.826394</v>
      </c>
      <c r="K52" s="202">
        <v>167.79718348892987</v>
      </c>
      <c r="L52" s="47">
        <v>0.019405536005060897</v>
      </c>
    </row>
    <row r="53" spans="1:12" ht="12.75" customHeight="1">
      <c r="A53" s="25" t="s">
        <v>146</v>
      </c>
      <c r="B53" s="26" t="s">
        <v>36</v>
      </c>
      <c r="C53" s="21">
        <v>244.72652000000002</v>
      </c>
      <c r="D53" s="201">
        <v>1348.7790656018697</v>
      </c>
      <c r="E53" s="34">
        <v>0.024089978520460686</v>
      </c>
      <c r="F53" s="21">
        <v>209.850904</v>
      </c>
      <c r="G53" s="201">
        <v>1156.5665470698787</v>
      </c>
      <c r="H53" s="29">
        <v>85.74914725220626</v>
      </c>
      <c r="I53" s="34">
        <v>0.05563999129977315</v>
      </c>
      <c r="J53" s="21">
        <v>34.875616</v>
      </c>
      <c r="K53" s="201">
        <v>192.21251853199075</v>
      </c>
      <c r="L53" s="46">
        <v>-0.13200529045564158</v>
      </c>
    </row>
    <row r="54" spans="1:12" ht="12.75" customHeight="1">
      <c r="A54" s="27" t="s">
        <v>147</v>
      </c>
      <c r="B54" s="28" t="s">
        <v>37</v>
      </c>
      <c r="C54" s="23">
        <v>390.555791</v>
      </c>
      <c r="D54" s="202">
        <v>1142.1329568683416</v>
      </c>
      <c r="E54" s="35">
        <v>0.004157936400703166</v>
      </c>
      <c r="F54" s="23">
        <v>347.35</v>
      </c>
      <c r="G54" s="202">
        <v>1015.7828707453948</v>
      </c>
      <c r="H54" s="30">
        <v>88.937357479869</v>
      </c>
      <c r="I54" s="35">
        <v>0.05299031028827894</v>
      </c>
      <c r="J54" s="23">
        <v>43.205791</v>
      </c>
      <c r="K54" s="202">
        <v>126.35008612294672</v>
      </c>
      <c r="L54" s="47">
        <v>-0.2685480205050653</v>
      </c>
    </row>
    <row r="55" spans="1:12" ht="12.75" customHeight="1">
      <c r="A55" s="25" t="s">
        <v>148</v>
      </c>
      <c r="B55" s="26" t="s">
        <v>38</v>
      </c>
      <c r="C55" s="21">
        <v>150.21026799999999</v>
      </c>
      <c r="D55" s="201">
        <v>1845.9699650985594</v>
      </c>
      <c r="E55" s="34">
        <v>0.04826627772272385</v>
      </c>
      <c r="F55" s="21">
        <v>112.252293</v>
      </c>
      <c r="G55" s="201">
        <v>1379.4953177997345</v>
      </c>
      <c r="H55" s="29">
        <v>74.73010633334334</v>
      </c>
      <c r="I55" s="34">
        <v>0.039373083333333225</v>
      </c>
      <c r="J55" s="21">
        <v>37.957975</v>
      </c>
      <c r="K55" s="201">
        <v>466.4746472988252</v>
      </c>
      <c r="L55" s="46">
        <v>0.07547954326514428</v>
      </c>
    </row>
    <row r="56" spans="1:12" ht="12.75" customHeight="1">
      <c r="A56" s="27" t="s">
        <v>149</v>
      </c>
      <c r="B56" s="28" t="s">
        <v>39</v>
      </c>
      <c r="C56" s="23">
        <v>691.284538</v>
      </c>
      <c r="D56" s="202">
        <v>849.3795544743018</v>
      </c>
      <c r="E56" s="35">
        <v>0.03247128197845717</v>
      </c>
      <c r="F56" s="23">
        <v>636.638035</v>
      </c>
      <c r="G56" s="202">
        <v>782.2355351591777</v>
      </c>
      <c r="H56" s="30">
        <v>92.0949334179958</v>
      </c>
      <c r="I56" s="35">
        <v>0.03243488598322575</v>
      </c>
      <c r="J56" s="23">
        <v>54.646503</v>
      </c>
      <c r="K56" s="202">
        <v>67.14401931512404</v>
      </c>
      <c r="L56" s="47">
        <v>0.03289548867021663</v>
      </c>
    </row>
    <row r="57" spans="1:12" ht="12.75" customHeight="1">
      <c r="A57" s="25" t="s">
        <v>150</v>
      </c>
      <c r="B57" s="26" t="s">
        <v>40</v>
      </c>
      <c r="C57" s="21">
        <v>556.969742</v>
      </c>
      <c r="D57" s="201">
        <v>1075.2041782735182</v>
      </c>
      <c r="E57" s="34">
        <v>0.004150579928463349</v>
      </c>
      <c r="F57" s="21">
        <v>488.312006</v>
      </c>
      <c r="G57" s="201">
        <v>942.6636126892569</v>
      </c>
      <c r="H57" s="29">
        <v>87.67298637203169</v>
      </c>
      <c r="I57" s="34">
        <v>0.03552187865880341</v>
      </c>
      <c r="J57" s="21">
        <v>68.657736</v>
      </c>
      <c r="K57" s="201">
        <v>132.5405655842614</v>
      </c>
      <c r="L57" s="46">
        <v>-0.17385628326598546</v>
      </c>
    </row>
    <row r="58" spans="1:12" ht="12.75" customHeight="1">
      <c r="A58" s="27" t="s">
        <v>151</v>
      </c>
      <c r="B58" s="28" t="s">
        <v>96</v>
      </c>
      <c r="C58" s="23">
        <v>479.936025</v>
      </c>
      <c r="D58" s="202">
        <v>826.5709524916685</v>
      </c>
      <c r="E58" s="35">
        <v>0.022719751683957234</v>
      </c>
      <c r="F58" s="23">
        <v>425.314189</v>
      </c>
      <c r="G58" s="202">
        <v>732.498366443635</v>
      </c>
      <c r="H58" s="30">
        <v>88.61893395062394</v>
      </c>
      <c r="I58" s="35">
        <v>0.03130041712952192</v>
      </c>
      <c r="J58" s="23">
        <v>54.621836</v>
      </c>
      <c r="K58" s="202">
        <v>94.07258604803361</v>
      </c>
      <c r="L58" s="47">
        <v>-0.03950651918751591</v>
      </c>
    </row>
    <row r="59" spans="1:12" ht="12.75" customHeight="1">
      <c r="A59" s="25" t="s">
        <v>152</v>
      </c>
      <c r="B59" s="26" t="s">
        <v>41</v>
      </c>
      <c r="C59" s="21">
        <v>229.410316</v>
      </c>
      <c r="D59" s="201">
        <v>1212.8229696437822</v>
      </c>
      <c r="E59" s="34">
        <v>-0.09381971280258883</v>
      </c>
      <c r="F59" s="21">
        <v>187.019721</v>
      </c>
      <c r="G59" s="201">
        <v>988.7167123084894</v>
      </c>
      <c r="H59" s="29">
        <v>81.52193164670068</v>
      </c>
      <c r="I59" s="34">
        <v>0.017245917609321593</v>
      </c>
      <c r="J59" s="21">
        <v>42.390595</v>
      </c>
      <c r="K59" s="201">
        <v>224.10625733529292</v>
      </c>
      <c r="L59" s="46">
        <v>-0.3884162145653379</v>
      </c>
    </row>
    <row r="60" spans="1:12" ht="12.75" customHeight="1">
      <c r="A60" s="27" t="s">
        <v>153</v>
      </c>
      <c r="B60" s="28" t="s">
        <v>42</v>
      </c>
      <c r="C60" s="23">
        <v>321.37052</v>
      </c>
      <c r="D60" s="202">
        <v>1011.3655946802451</v>
      </c>
      <c r="E60" s="35">
        <v>0.028888377214885796</v>
      </c>
      <c r="F60" s="23">
        <v>284.461609</v>
      </c>
      <c r="G60" s="202">
        <v>895.211808320142</v>
      </c>
      <c r="H60" s="30">
        <v>88.51515347456264</v>
      </c>
      <c r="I60" s="35">
        <v>0.029253359933649747</v>
      </c>
      <c r="J60" s="23">
        <v>36.908911</v>
      </c>
      <c r="K60" s="202">
        <v>116.1537863601031</v>
      </c>
      <c r="L60" s="47">
        <v>0.026084071319256275</v>
      </c>
    </row>
    <row r="61" spans="1:12" ht="12.75" customHeight="1">
      <c r="A61" s="25" t="s">
        <v>154</v>
      </c>
      <c r="B61" s="26" t="s">
        <v>43</v>
      </c>
      <c r="C61" s="21">
        <v>771</v>
      </c>
      <c r="D61" s="201">
        <v>1031.4229489599484</v>
      </c>
      <c r="E61" s="34">
        <v>0.06307751108404802</v>
      </c>
      <c r="F61" s="21">
        <v>688.3</v>
      </c>
      <c r="G61" s="201">
        <v>920.7891255111965</v>
      </c>
      <c r="H61" s="29">
        <v>89.27367055771724</v>
      </c>
      <c r="I61" s="34">
        <v>0.02364928023721169</v>
      </c>
      <c r="J61" s="21">
        <v>82.7</v>
      </c>
      <c r="K61" s="201">
        <v>110.63382344875193</v>
      </c>
      <c r="L61" s="46">
        <v>0.5646701639346743</v>
      </c>
    </row>
    <row r="62" spans="1:12" ht="12.75" customHeight="1">
      <c r="A62" s="27" t="s">
        <v>155</v>
      </c>
      <c r="B62" s="28" t="s">
        <v>44</v>
      </c>
      <c r="C62" s="23">
        <v>243.792554</v>
      </c>
      <c r="D62" s="202">
        <v>1218.5484635224025</v>
      </c>
      <c r="E62" s="35">
        <v>0.018411508321321435</v>
      </c>
      <c r="F62" s="23">
        <v>214.970149</v>
      </c>
      <c r="G62" s="202">
        <v>1074.4854199572146</v>
      </c>
      <c r="H62" s="30">
        <v>88.17748757002644</v>
      </c>
      <c r="I62" s="35">
        <v>-0.0009865164177206287</v>
      </c>
      <c r="J62" s="23">
        <v>28.822405</v>
      </c>
      <c r="K62" s="202">
        <v>144.06304356518783</v>
      </c>
      <c r="L62" s="47">
        <v>0.19087644126066516</v>
      </c>
    </row>
    <row r="63" spans="1:12" ht="12.75" customHeight="1">
      <c r="A63" s="25" t="s">
        <v>156</v>
      </c>
      <c r="B63" s="26" t="s">
        <v>45</v>
      </c>
      <c r="C63" s="21">
        <v>728.188892</v>
      </c>
      <c r="D63" s="201">
        <v>970.6156905712085</v>
      </c>
      <c r="E63" s="34">
        <v>0.011508574773859692</v>
      </c>
      <c r="F63" s="21">
        <v>618.855913</v>
      </c>
      <c r="G63" s="201">
        <v>824.8838535710191</v>
      </c>
      <c r="H63" s="29">
        <v>84.9856293880407</v>
      </c>
      <c r="I63" s="34">
        <v>0.008056290654620657</v>
      </c>
      <c r="J63" s="21">
        <v>109.332979</v>
      </c>
      <c r="K63" s="201">
        <v>145.73183700018927</v>
      </c>
      <c r="L63" s="46">
        <v>0.031504017925585215</v>
      </c>
    </row>
    <row r="64" spans="1:12" ht="12.75" customHeight="1">
      <c r="A64" s="27" t="s">
        <v>157</v>
      </c>
      <c r="B64" s="28" t="s">
        <v>46</v>
      </c>
      <c r="C64" s="23">
        <v>956.758207</v>
      </c>
      <c r="D64" s="202">
        <v>896.851235052217</v>
      </c>
      <c r="E64" s="35">
        <v>-0.04252640703027677</v>
      </c>
      <c r="F64" s="23">
        <v>830.29115</v>
      </c>
      <c r="G64" s="202">
        <v>778.302854244997</v>
      </c>
      <c r="H64" s="30">
        <v>86.78171181864762</v>
      </c>
      <c r="I64" s="35">
        <v>0.02517298916734223</v>
      </c>
      <c r="J64" s="23">
        <v>126.467057</v>
      </c>
      <c r="K64" s="202">
        <v>118.54838080722011</v>
      </c>
      <c r="L64" s="47">
        <v>-0.3320968025768196</v>
      </c>
    </row>
    <row r="65" spans="1:12" ht="12.75" customHeight="1">
      <c r="A65" s="25" t="s">
        <v>158</v>
      </c>
      <c r="B65" s="26" t="s">
        <v>47</v>
      </c>
      <c r="C65" s="21">
        <v>308.5395</v>
      </c>
      <c r="D65" s="201">
        <v>1365.509046169098</v>
      </c>
      <c r="E65" s="34">
        <v>0.021258063546199413</v>
      </c>
      <c r="F65" s="21">
        <v>272.791292</v>
      </c>
      <c r="G65" s="201">
        <v>1207.2975322192324</v>
      </c>
      <c r="H65" s="29">
        <v>88.41373373587498</v>
      </c>
      <c r="I65" s="34">
        <v>0.037610547325351185</v>
      </c>
      <c r="J65" s="21">
        <v>35.748208</v>
      </c>
      <c r="K65" s="201">
        <v>158.21151394986546</v>
      </c>
      <c r="L65" s="46">
        <v>-0.08837505686465941</v>
      </c>
    </row>
    <row r="66" spans="1:12" ht="12.75" customHeight="1">
      <c r="A66" s="27" t="s">
        <v>159</v>
      </c>
      <c r="B66" s="28" t="s">
        <v>48</v>
      </c>
      <c r="C66" s="23">
        <v>3132.7702050000003</v>
      </c>
      <c r="D66" s="202">
        <v>1195.683242069764</v>
      </c>
      <c r="E66" s="35">
        <v>0.045595084509562955</v>
      </c>
      <c r="F66" s="23">
        <v>2752.940285</v>
      </c>
      <c r="G66" s="202">
        <v>1050.7136973978147</v>
      </c>
      <c r="H66" s="30">
        <v>87.87558948965425</v>
      </c>
      <c r="I66" s="35">
        <v>0.043826290133352375</v>
      </c>
      <c r="J66" s="23">
        <v>379.82992</v>
      </c>
      <c r="K66" s="202">
        <v>144.96954467194922</v>
      </c>
      <c r="L66" s="47">
        <v>0.05859639553132823</v>
      </c>
    </row>
    <row r="67" spans="1:12" ht="12.75" customHeight="1">
      <c r="A67" s="25" t="s">
        <v>160</v>
      </c>
      <c r="B67" s="26" t="s">
        <v>49</v>
      </c>
      <c r="C67" s="21">
        <v>909.5139360000001</v>
      </c>
      <c r="D67" s="201">
        <v>1101.2037819323016</v>
      </c>
      <c r="E67" s="34">
        <v>0.022068250545816737</v>
      </c>
      <c r="F67" s="21">
        <v>747.108884</v>
      </c>
      <c r="G67" s="201">
        <v>904.5701181823575</v>
      </c>
      <c r="H67" s="29">
        <v>82.14375332012504</v>
      </c>
      <c r="I67" s="34">
        <v>0.008002489357415987</v>
      </c>
      <c r="J67" s="21">
        <v>162.405052</v>
      </c>
      <c r="K67" s="201">
        <v>196.633663749944</v>
      </c>
      <c r="L67" s="46">
        <v>0.09217817420699315</v>
      </c>
    </row>
    <row r="68" spans="1:12" ht="12.75" customHeight="1">
      <c r="A68" s="27" t="s">
        <v>161</v>
      </c>
      <c r="B68" s="28" t="s">
        <v>50</v>
      </c>
      <c r="C68" s="23">
        <v>361.232368</v>
      </c>
      <c r="D68" s="202">
        <v>1202.5565953253636</v>
      </c>
      <c r="E68" s="35">
        <v>-0.002357825916456724</v>
      </c>
      <c r="F68" s="23">
        <v>310.848765</v>
      </c>
      <c r="G68" s="202">
        <v>1034.8276223671464</v>
      </c>
      <c r="H68" s="30">
        <v>86.05230110497739</v>
      </c>
      <c r="I68" s="35">
        <v>0.02320154349636172</v>
      </c>
      <c r="J68" s="23">
        <v>50.383603</v>
      </c>
      <c r="K68" s="202">
        <v>167.72897295821724</v>
      </c>
      <c r="L68" s="47">
        <v>-0.1355792459904288</v>
      </c>
    </row>
    <row r="69" spans="1:12" ht="12.75" customHeight="1">
      <c r="A69" s="25" t="s">
        <v>162</v>
      </c>
      <c r="B69" s="26" t="s">
        <v>51</v>
      </c>
      <c r="C69" s="21">
        <v>1729.869894</v>
      </c>
      <c r="D69" s="201">
        <v>1160.5861427668576</v>
      </c>
      <c r="E69" s="34">
        <v>0.02245628029057256</v>
      </c>
      <c r="F69" s="21">
        <v>1483.477925</v>
      </c>
      <c r="G69" s="201">
        <v>995.2794304515087</v>
      </c>
      <c r="H69" s="29">
        <v>85.75661846855634</v>
      </c>
      <c r="I69" s="34">
        <v>0.04971399669024734</v>
      </c>
      <c r="J69" s="21">
        <v>246.391969</v>
      </c>
      <c r="K69" s="201">
        <v>165.30671231534893</v>
      </c>
      <c r="L69" s="46">
        <v>-0.11578311476841774</v>
      </c>
    </row>
    <row r="70" spans="1:12" ht="12.75" customHeight="1">
      <c r="A70" s="27" t="s">
        <v>163</v>
      </c>
      <c r="B70" s="28" t="s">
        <v>52</v>
      </c>
      <c r="C70" s="23">
        <v>714.9119000000001</v>
      </c>
      <c r="D70" s="202">
        <v>1095.3482564196852</v>
      </c>
      <c r="E70" s="35">
        <v>-0.007736946946152901</v>
      </c>
      <c r="F70" s="23">
        <v>607.965054</v>
      </c>
      <c r="G70" s="202">
        <v>931.4902463688178</v>
      </c>
      <c r="H70" s="30">
        <v>85.04055590625921</v>
      </c>
      <c r="I70" s="35">
        <v>0.02372033895543857</v>
      </c>
      <c r="J70" s="23">
        <v>106.946846</v>
      </c>
      <c r="K70" s="202">
        <v>163.8580100508672</v>
      </c>
      <c r="L70" s="47">
        <v>-0.1552928890489944</v>
      </c>
    </row>
    <row r="71" spans="1:12" ht="12.75" customHeight="1">
      <c r="A71" s="25" t="s">
        <v>164</v>
      </c>
      <c r="B71" s="26" t="s">
        <v>53</v>
      </c>
      <c r="C71" s="21">
        <v>772.679574</v>
      </c>
      <c r="D71" s="201">
        <v>1139.352989055906</v>
      </c>
      <c r="E71" s="34">
        <v>-0.0034823634181986307</v>
      </c>
      <c r="F71" s="21">
        <v>658.435086</v>
      </c>
      <c r="G71" s="201">
        <v>970.8940271965602</v>
      </c>
      <c r="H71" s="29">
        <v>85.21450652453768</v>
      </c>
      <c r="I71" s="34">
        <v>0.03790595975964228</v>
      </c>
      <c r="J71" s="21">
        <v>114.244488</v>
      </c>
      <c r="K71" s="201">
        <v>168.45896185934583</v>
      </c>
      <c r="L71" s="46">
        <v>-0.1897078671168566</v>
      </c>
    </row>
    <row r="72" spans="1:12" ht="12.75" customHeight="1">
      <c r="A72" s="27" t="s">
        <v>165</v>
      </c>
      <c r="B72" s="28" t="s">
        <v>97</v>
      </c>
      <c r="C72" s="23">
        <v>357.751782</v>
      </c>
      <c r="D72" s="202">
        <v>1506.703933625337</v>
      </c>
      <c r="E72" s="35">
        <v>0.080995124073026</v>
      </c>
      <c r="F72" s="23">
        <v>315.509437</v>
      </c>
      <c r="G72" s="202">
        <v>1328.7964833221024</v>
      </c>
      <c r="H72" s="30">
        <v>88.19227544756157</v>
      </c>
      <c r="I72" s="35">
        <v>0.061480194061709126</v>
      </c>
      <c r="J72" s="23">
        <v>42.242345</v>
      </c>
      <c r="K72" s="202">
        <v>177.9074503032345</v>
      </c>
      <c r="L72" s="47">
        <v>0.25305957676821245</v>
      </c>
    </row>
    <row r="73" spans="1:12" ht="12.75" customHeight="1">
      <c r="A73" s="25" t="s">
        <v>166</v>
      </c>
      <c r="B73" s="26" t="s">
        <v>54</v>
      </c>
      <c r="C73" s="21">
        <v>620.130529</v>
      </c>
      <c r="D73" s="201">
        <v>1344.3631639647765</v>
      </c>
      <c r="E73" s="34">
        <v>0.05408007493407774</v>
      </c>
      <c r="F73" s="21">
        <v>538.506443</v>
      </c>
      <c r="G73" s="201">
        <v>1167.4126521303672</v>
      </c>
      <c r="H73" s="29">
        <v>86.8375959281308</v>
      </c>
      <c r="I73" s="34">
        <v>0.04080372611857297</v>
      </c>
      <c r="J73" s="21">
        <v>81.624086</v>
      </c>
      <c r="K73" s="201">
        <v>176.95051183440933</v>
      </c>
      <c r="L73" s="46">
        <v>0.15093779461605505</v>
      </c>
    </row>
    <row r="74" spans="1:12" ht="12.75" customHeight="1">
      <c r="A74" s="27" t="s">
        <v>167</v>
      </c>
      <c r="B74" s="28" t="s">
        <v>55</v>
      </c>
      <c r="C74" s="23">
        <v>1088.170122</v>
      </c>
      <c r="D74" s="202">
        <v>972.5486730092905</v>
      </c>
      <c r="E74" s="35">
        <v>0.023869005496962137</v>
      </c>
      <c r="F74" s="23">
        <v>948.623749</v>
      </c>
      <c r="G74" s="202">
        <v>847.8295347600513</v>
      </c>
      <c r="H74" s="30">
        <v>87.1760517791537</v>
      </c>
      <c r="I74" s="35">
        <v>0.04322673652584341</v>
      </c>
      <c r="J74" s="23">
        <v>139.546373</v>
      </c>
      <c r="K74" s="202">
        <v>124.7191382492392</v>
      </c>
      <c r="L74" s="47">
        <v>-0.0908151386738737</v>
      </c>
    </row>
    <row r="75" spans="1:12" ht="12.75" customHeight="1">
      <c r="A75" s="25" t="s">
        <v>168</v>
      </c>
      <c r="B75" s="26" t="s">
        <v>56</v>
      </c>
      <c r="C75" s="21">
        <v>769.227834</v>
      </c>
      <c r="D75" s="201">
        <v>999.7840300288278</v>
      </c>
      <c r="E75" s="34">
        <v>-0.005376083925635933</v>
      </c>
      <c r="F75" s="21">
        <v>657.528847</v>
      </c>
      <c r="G75" s="201">
        <v>854.6061536741903</v>
      </c>
      <c r="H75" s="29">
        <v>85.47907628105928</v>
      </c>
      <c r="I75" s="34">
        <v>0.02718161362152105</v>
      </c>
      <c r="J75" s="21">
        <v>111.698987</v>
      </c>
      <c r="K75" s="201">
        <v>145.17787635463753</v>
      </c>
      <c r="L75" s="46">
        <v>-0.16177466445074007</v>
      </c>
    </row>
    <row r="76" spans="1:12" ht="12.75" customHeight="1">
      <c r="A76" s="27" t="s">
        <v>169</v>
      </c>
      <c r="B76" s="28" t="s">
        <v>57</v>
      </c>
      <c r="C76" s="23">
        <v>1744.6814669999999</v>
      </c>
      <c r="D76" s="202">
        <v>982.3916888566308</v>
      </c>
      <c r="E76" s="35">
        <v>0.0277943789347761</v>
      </c>
      <c r="F76" s="23">
        <v>1571.318096</v>
      </c>
      <c r="G76" s="202">
        <v>884.7745948231739</v>
      </c>
      <c r="H76" s="30">
        <v>90.063322487279</v>
      </c>
      <c r="I76" s="35">
        <v>0.04863883681763004</v>
      </c>
      <c r="J76" s="23">
        <v>173.363371</v>
      </c>
      <c r="K76" s="202">
        <v>97.61709403345697</v>
      </c>
      <c r="L76" s="47">
        <v>-0.12910990056146554</v>
      </c>
    </row>
    <row r="77" spans="1:12" ht="12.75" customHeight="1">
      <c r="A77" s="25" t="s">
        <v>170</v>
      </c>
      <c r="B77" s="26" t="s">
        <v>58</v>
      </c>
      <c r="C77" s="21">
        <v>258.919012</v>
      </c>
      <c r="D77" s="201">
        <v>1045.402472605118</v>
      </c>
      <c r="E77" s="34">
        <v>0.011154298388140305</v>
      </c>
      <c r="F77" s="21">
        <v>224.777148</v>
      </c>
      <c r="G77" s="201">
        <v>907.5524600886649</v>
      </c>
      <c r="H77" s="29">
        <v>86.81368983441045</v>
      </c>
      <c r="I77" s="34">
        <v>0.022454068552062</v>
      </c>
      <c r="J77" s="21">
        <v>34.141864</v>
      </c>
      <c r="K77" s="201">
        <v>137.8500125164531</v>
      </c>
      <c r="L77" s="46">
        <v>-0.057427003446304914</v>
      </c>
    </row>
    <row r="78" spans="1:12" ht="12.75" customHeight="1">
      <c r="A78" s="27" t="s">
        <v>171</v>
      </c>
      <c r="B78" s="28" t="s">
        <v>59</v>
      </c>
      <c r="C78" s="23">
        <v>597.685015</v>
      </c>
      <c r="D78" s="202">
        <v>1039.3618207112424</v>
      </c>
      <c r="E78" s="35">
        <v>0.022957569593152982</v>
      </c>
      <c r="F78" s="23">
        <v>510.194851</v>
      </c>
      <c r="G78" s="202">
        <v>887.2182436309886</v>
      </c>
      <c r="H78" s="30">
        <v>85.36182741673723</v>
      </c>
      <c r="I78" s="35">
        <v>0.02985500460062407</v>
      </c>
      <c r="J78" s="23">
        <v>87.490164</v>
      </c>
      <c r="K78" s="202">
        <v>152.1435770802539</v>
      </c>
      <c r="L78" s="47">
        <v>-0.015493375303461954</v>
      </c>
    </row>
    <row r="79" spans="1:12" ht="12.75" customHeight="1">
      <c r="A79" s="25" t="s">
        <v>172</v>
      </c>
      <c r="B79" s="26" t="s">
        <v>60</v>
      </c>
      <c r="C79" s="21">
        <v>622.628446</v>
      </c>
      <c r="D79" s="201">
        <v>1070.2938205646547</v>
      </c>
      <c r="E79" s="34">
        <v>0.028145668136944302</v>
      </c>
      <c r="F79" s="21">
        <v>544.692439</v>
      </c>
      <c r="G79" s="201">
        <v>936.3223850681409</v>
      </c>
      <c r="H79" s="29">
        <v>87.48274231595259</v>
      </c>
      <c r="I79" s="34">
        <v>0.02827826570985592</v>
      </c>
      <c r="J79" s="21">
        <v>77.936007</v>
      </c>
      <c r="K79" s="201">
        <v>133.9714354965139</v>
      </c>
      <c r="L79" s="46">
        <v>0.027219901471726704</v>
      </c>
    </row>
    <row r="80" spans="1:12" ht="12.75" customHeight="1">
      <c r="A80" s="27" t="s">
        <v>173</v>
      </c>
      <c r="B80" s="28" t="s">
        <v>61</v>
      </c>
      <c r="C80" s="23">
        <v>545.391168</v>
      </c>
      <c r="D80" s="202">
        <v>1259.220738921033</v>
      </c>
      <c r="E80" s="35">
        <v>-0.007106657248676429</v>
      </c>
      <c r="F80" s="23">
        <v>469.932605</v>
      </c>
      <c r="G80" s="202">
        <v>1084.9990187431601</v>
      </c>
      <c r="H80" s="30">
        <v>86.1643225216291</v>
      </c>
      <c r="I80" s="35">
        <v>0.04656904208297985</v>
      </c>
      <c r="J80" s="23">
        <v>75.458563</v>
      </c>
      <c r="K80" s="202">
        <v>174.221720177873</v>
      </c>
      <c r="L80" s="47">
        <v>-0.24746683647552825</v>
      </c>
    </row>
    <row r="81" spans="1:12" ht="12.75" customHeight="1">
      <c r="A81" s="25" t="s">
        <v>174</v>
      </c>
      <c r="B81" s="26" t="s">
        <v>62</v>
      </c>
      <c r="C81" s="21">
        <v>867.191999</v>
      </c>
      <c r="D81" s="201">
        <v>1125.5655772600428</v>
      </c>
      <c r="E81" s="34">
        <v>0.03837610918797951</v>
      </c>
      <c r="F81" s="21">
        <v>676.504997</v>
      </c>
      <c r="G81" s="201">
        <v>878.0647634499319</v>
      </c>
      <c r="H81" s="29">
        <v>78.01098231765397</v>
      </c>
      <c r="I81" s="34">
        <v>0.012897661433164176</v>
      </c>
      <c r="J81" s="21">
        <v>190.687002</v>
      </c>
      <c r="K81" s="201">
        <v>247.50081381011097</v>
      </c>
      <c r="L81" s="46">
        <v>0.14011988110471485</v>
      </c>
    </row>
    <row r="82" spans="1:12" ht="12.75" customHeight="1">
      <c r="A82" s="27" t="s">
        <v>175</v>
      </c>
      <c r="B82" s="28" t="s">
        <v>63</v>
      </c>
      <c r="C82" s="23">
        <v>2281.83443</v>
      </c>
      <c r="D82" s="202">
        <v>1003.057053558869</v>
      </c>
      <c r="E82" s="35">
        <v>0.005621331370866622</v>
      </c>
      <c r="F82" s="23">
        <v>2115.884822</v>
      </c>
      <c r="G82" s="202">
        <v>930.108323076382</v>
      </c>
      <c r="H82" s="30">
        <v>92.72735980234991</v>
      </c>
      <c r="I82" s="35">
        <v>0.004900521667127178</v>
      </c>
      <c r="J82" s="23">
        <v>165.949608</v>
      </c>
      <c r="K82" s="202">
        <v>72.948730482487</v>
      </c>
      <c r="L82" s="47">
        <v>0.014903254997824966</v>
      </c>
    </row>
    <row r="83" spans="1:12" ht="12.75" customHeight="1">
      <c r="A83" s="25" t="s">
        <v>176</v>
      </c>
      <c r="B83" s="26" t="s">
        <v>64</v>
      </c>
      <c r="C83" s="21">
        <v>1563.200367</v>
      </c>
      <c r="D83" s="201">
        <v>1224.207512992322</v>
      </c>
      <c r="E83" s="34">
        <v>0.014769331215870984</v>
      </c>
      <c r="F83" s="21">
        <v>1373.054144</v>
      </c>
      <c r="G83" s="201">
        <v>1075.2960620498893</v>
      </c>
      <c r="H83" s="29">
        <v>87.83609401493955</v>
      </c>
      <c r="I83" s="34">
        <v>0.03162387248229437</v>
      </c>
      <c r="J83" s="21">
        <v>190.146223</v>
      </c>
      <c r="K83" s="201">
        <v>148.91145094243282</v>
      </c>
      <c r="L83" s="46">
        <v>-0.09231604612558164</v>
      </c>
    </row>
    <row r="84" spans="1:12" ht="12.75" customHeight="1">
      <c r="A84" s="27" t="s">
        <v>177</v>
      </c>
      <c r="B84" s="28" t="s">
        <v>65</v>
      </c>
      <c r="C84" s="23">
        <v>1274.941971</v>
      </c>
      <c r="D84" s="202">
        <v>936.7471945899837</v>
      </c>
      <c r="E84" s="35">
        <v>0.0052029591825619725</v>
      </c>
      <c r="F84" s="23">
        <v>1108.129568</v>
      </c>
      <c r="G84" s="202">
        <v>814.1839296827185</v>
      </c>
      <c r="H84" s="30">
        <v>86.91607878677328</v>
      </c>
      <c r="I84" s="35">
        <v>0.015958047166273026</v>
      </c>
      <c r="J84" s="23">
        <v>166.812403</v>
      </c>
      <c r="K84" s="202">
        <v>122.56326490726515</v>
      </c>
      <c r="L84" s="47">
        <v>-0.06084191244130255</v>
      </c>
    </row>
    <row r="85" spans="1:12" ht="12.75" customHeight="1">
      <c r="A85" s="25" t="s">
        <v>178</v>
      </c>
      <c r="B85" s="26" t="s">
        <v>66</v>
      </c>
      <c r="C85" s="21">
        <v>1243.074439</v>
      </c>
      <c r="D85" s="201">
        <v>862.5590859225325</v>
      </c>
      <c r="E85" s="34">
        <v>-0.016838231250815627</v>
      </c>
      <c r="F85" s="21">
        <v>1001.603468</v>
      </c>
      <c r="G85" s="201">
        <v>695.0043735996397</v>
      </c>
      <c r="H85" s="29">
        <v>80.57469742566238</v>
      </c>
      <c r="I85" s="34">
        <v>0.005159125933349662</v>
      </c>
      <c r="J85" s="21">
        <v>241.470971</v>
      </c>
      <c r="K85" s="201">
        <v>167.5547123228928</v>
      </c>
      <c r="L85" s="46">
        <v>-0.09865764395751686</v>
      </c>
    </row>
    <row r="86" spans="1:12" ht="12.75" customHeight="1">
      <c r="A86" s="27" t="s">
        <v>179</v>
      </c>
      <c r="B86" s="28" t="s">
        <v>67</v>
      </c>
      <c r="C86" s="23">
        <v>379.40999999999997</v>
      </c>
      <c r="D86" s="202">
        <v>992.1083184285668</v>
      </c>
      <c r="E86" s="35">
        <v>0.03373866227825184</v>
      </c>
      <c r="F86" s="23">
        <v>326.32</v>
      </c>
      <c r="G86" s="202">
        <v>853.2848013220789</v>
      </c>
      <c r="H86" s="30">
        <v>86.00722173901585</v>
      </c>
      <c r="I86" s="35">
        <v>0.03126471508436368</v>
      </c>
      <c r="J86" s="23">
        <v>53.09</v>
      </c>
      <c r="K86" s="202">
        <v>138.82351710648803</v>
      </c>
      <c r="L86" s="47">
        <v>0.049209486166007954</v>
      </c>
    </row>
    <row r="87" spans="1:12" ht="12.75" customHeight="1">
      <c r="A87" s="25" t="s">
        <v>180</v>
      </c>
      <c r="B87" s="26" t="s">
        <v>68</v>
      </c>
      <c r="C87" s="21">
        <v>689.00015</v>
      </c>
      <c r="D87" s="201">
        <v>1180.1746966489213</v>
      </c>
      <c r="E87" s="34">
        <v>0.06723288940538885</v>
      </c>
      <c r="F87" s="21">
        <v>620.00015</v>
      </c>
      <c r="G87" s="201">
        <v>1061.9859646598563</v>
      </c>
      <c r="H87" s="29">
        <v>89.9854883921288</v>
      </c>
      <c r="I87" s="34">
        <v>0.05643655309325002</v>
      </c>
      <c r="J87" s="21">
        <v>69</v>
      </c>
      <c r="K87" s="201">
        <v>118.18873198906498</v>
      </c>
      <c r="L87" s="46">
        <v>0.17514416804902222</v>
      </c>
    </row>
    <row r="88" spans="1:12" ht="12.75" customHeight="1">
      <c r="A88" s="27" t="s">
        <v>181</v>
      </c>
      <c r="B88" s="28" t="s">
        <v>69</v>
      </c>
      <c r="C88" s="23">
        <v>465.324605</v>
      </c>
      <c r="D88" s="202">
        <v>1194.4232521606546</v>
      </c>
      <c r="E88" s="35">
        <v>0.055788372350974</v>
      </c>
      <c r="F88" s="23">
        <v>413.59138</v>
      </c>
      <c r="G88" s="202">
        <v>1061.6312910537217</v>
      </c>
      <c r="H88" s="30">
        <v>88.88233623493862</v>
      </c>
      <c r="I88" s="35">
        <v>0.04781487953828667</v>
      </c>
      <c r="J88" s="23">
        <v>51.733225</v>
      </c>
      <c r="K88" s="202">
        <v>132.79196110693283</v>
      </c>
      <c r="L88" s="47">
        <v>0.12417981331433992</v>
      </c>
    </row>
    <row r="89" spans="1:12" ht="12.75" customHeight="1">
      <c r="A89" s="25" t="s">
        <v>182</v>
      </c>
      <c r="B89" s="26" t="s">
        <v>70</v>
      </c>
      <c r="C89" s="21">
        <v>313.740788</v>
      </c>
      <c r="D89" s="201">
        <v>1249.7541765919648</v>
      </c>
      <c r="E89" s="34">
        <v>0.06452415031564418</v>
      </c>
      <c r="F89" s="21">
        <v>294.000692</v>
      </c>
      <c r="G89" s="201">
        <v>1171.1215334485862</v>
      </c>
      <c r="H89" s="29">
        <v>93.70815120155815</v>
      </c>
      <c r="I89" s="34">
        <v>0.06626842287625934</v>
      </c>
      <c r="J89" s="21">
        <v>19.740096</v>
      </c>
      <c r="K89" s="201">
        <v>78.6326431433784</v>
      </c>
      <c r="L89" s="46">
        <v>0.039205057271554766</v>
      </c>
    </row>
    <row r="90" spans="1:12" s="3" customFormat="1" ht="12.75" customHeight="1">
      <c r="A90" s="27" t="s">
        <v>183</v>
      </c>
      <c r="B90" s="28" t="s">
        <v>71</v>
      </c>
      <c r="C90" s="23">
        <v>1173.895221</v>
      </c>
      <c r="D90" s="202">
        <v>1139.3114227620576</v>
      </c>
      <c r="E90" s="35">
        <v>0.01754734294375626</v>
      </c>
      <c r="F90" s="23">
        <v>1058.673028</v>
      </c>
      <c r="G90" s="202">
        <v>1027.4837585104162</v>
      </c>
      <c r="H90" s="30">
        <v>90.18462713377039</v>
      </c>
      <c r="I90" s="35">
        <v>0.05006612530171606</v>
      </c>
      <c r="J90" s="23">
        <v>115.222193</v>
      </c>
      <c r="K90" s="202">
        <v>111.82766425164142</v>
      </c>
      <c r="L90" s="47">
        <v>-0.2078507971855107</v>
      </c>
    </row>
    <row r="91" spans="1:12" ht="12.75" customHeight="1">
      <c r="A91" s="25" t="s">
        <v>184</v>
      </c>
      <c r="B91" s="26" t="s">
        <v>72</v>
      </c>
      <c r="C91" s="21">
        <v>663.5787770000001</v>
      </c>
      <c r="D91" s="201">
        <v>1187.3771420800522</v>
      </c>
      <c r="E91" s="34">
        <v>0.010485483557734154</v>
      </c>
      <c r="F91" s="21">
        <v>576.830452</v>
      </c>
      <c r="G91" s="201">
        <v>1032.1537054831165</v>
      </c>
      <c r="H91" s="29">
        <v>86.92720020489745</v>
      </c>
      <c r="I91" s="34">
        <v>0.01684092298727924</v>
      </c>
      <c r="J91" s="21">
        <v>86.748325</v>
      </c>
      <c r="K91" s="201">
        <v>155.22343659693556</v>
      </c>
      <c r="L91" s="46">
        <v>-0.029834957256946182</v>
      </c>
    </row>
    <row r="92" spans="1:12" ht="12.75" customHeight="1">
      <c r="A92" s="27" t="s">
        <v>185</v>
      </c>
      <c r="B92" s="28" t="s">
        <v>73</v>
      </c>
      <c r="C92" s="23">
        <v>653.0996600000001</v>
      </c>
      <c r="D92" s="202">
        <v>988.1914166051349</v>
      </c>
      <c r="E92" s="35">
        <v>-0.010770305627164078</v>
      </c>
      <c r="F92" s="23">
        <v>589.067977</v>
      </c>
      <c r="G92" s="202">
        <v>891.306418178737</v>
      </c>
      <c r="H92" s="30">
        <v>90.1957255650692</v>
      </c>
      <c r="I92" s="35">
        <v>0.017338787265689826</v>
      </c>
      <c r="J92" s="23">
        <v>64.031683</v>
      </c>
      <c r="K92" s="202">
        <v>96.88499842639779</v>
      </c>
      <c r="L92" s="47">
        <v>-0.2112576212862165</v>
      </c>
    </row>
    <row r="93" spans="1:12" ht="12.75" customHeight="1">
      <c r="A93" s="25" t="s">
        <v>186</v>
      </c>
      <c r="B93" s="26" t="s">
        <v>74</v>
      </c>
      <c r="C93" s="21">
        <v>411.24645000000004</v>
      </c>
      <c r="D93" s="201">
        <v>935.3185000204693</v>
      </c>
      <c r="E93" s="34">
        <v>-0.05607933957934241</v>
      </c>
      <c r="F93" s="21">
        <v>365.22435</v>
      </c>
      <c r="G93" s="201">
        <v>830.648121614061</v>
      </c>
      <c r="H93" s="29">
        <v>88.80911920333901</v>
      </c>
      <c r="I93" s="34">
        <v>0.012957840216110794</v>
      </c>
      <c r="J93" s="21">
        <v>46.0221</v>
      </c>
      <c r="K93" s="201">
        <v>104.6703784064082</v>
      </c>
      <c r="L93" s="46">
        <v>-0.3874066538258655</v>
      </c>
    </row>
    <row r="94" spans="1:12" ht="12.75">
      <c r="A94" s="27" t="s">
        <v>187</v>
      </c>
      <c r="B94" s="28" t="s">
        <v>98</v>
      </c>
      <c r="C94" s="23">
        <v>413.427087</v>
      </c>
      <c r="D94" s="202">
        <v>1074.6181300686214</v>
      </c>
      <c r="E94" s="35">
        <v>0.034726730431657415</v>
      </c>
      <c r="F94" s="23">
        <v>378.367735</v>
      </c>
      <c r="G94" s="202">
        <v>983.4886021002287</v>
      </c>
      <c r="H94" s="30">
        <v>91.5198222123264</v>
      </c>
      <c r="I94" s="35">
        <v>0.04081532332938509</v>
      </c>
      <c r="J94" s="23">
        <v>35.059352</v>
      </c>
      <c r="K94" s="202">
        <v>91.1295279683926</v>
      </c>
      <c r="L94" s="47">
        <v>-0.026719000503556023</v>
      </c>
    </row>
    <row r="95" spans="1:12" ht="12.75">
      <c r="A95" s="25" t="s">
        <v>188</v>
      </c>
      <c r="B95" s="26" t="s">
        <v>75</v>
      </c>
      <c r="C95" s="21">
        <v>470</v>
      </c>
      <c r="D95" s="201">
        <v>1198.245971853967</v>
      </c>
      <c r="E95" s="34">
        <v>0.049107142857142794</v>
      </c>
      <c r="F95" s="21">
        <v>400.5</v>
      </c>
      <c r="G95" s="201">
        <v>1021.0585355904548</v>
      </c>
      <c r="H95" s="29">
        <v>85.2127659574468</v>
      </c>
      <c r="I95" s="34">
        <v>0.0685699039487726</v>
      </c>
      <c r="J95" s="21">
        <v>69.5</v>
      </c>
      <c r="K95" s="201">
        <v>177.18743626351213</v>
      </c>
      <c r="L95" s="46">
        <v>-0.050546448087431695</v>
      </c>
    </row>
    <row r="96" spans="1:12" ht="12.75">
      <c r="A96" s="27" t="s">
        <v>189</v>
      </c>
      <c r="B96" s="28" t="s">
        <v>76</v>
      </c>
      <c r="C96" s="23">
        <v>403.60627999999997</v>
      </c>
      <c r="D96" s="202">
        <v>1142.7487266024705</v>
      </c>
      <c r="E96" s="35">
        <v>-0.06019002242930127</v>
      </c>
      <c r="F96" s="23">
        <v>362.854499</v>
      </c>
      <c r="G96" s="202">
        <v>1027.366364750884</v>
      </c>
      <c r="H96" s="30">
        <v>89.90308550203927</v>
      </c>
      <c r="I96" s="35">
        <v>0.005040682550797149</v>
      </c>
      <c r="J96" s="23">
        <v>40.751781</v>
      </c>
      <c r="K96" s="202">
        <v>115.38236185158654</v>
      </c>
      <c r="L96" s="47">
        <v>-0.4043927585509385</v>
      </c>
    </row>
    <row r="97" spans="1:12" ht="12.75">
      <c r="A97" s="25" t="s">
        <v>190</v>
      </c>
      <c r="B97" s="26" t="s">
        <v>77</v>
      </c>
      <c r="C97" s="21">
        <v>166.981507</v>
      </c>
      <c r="D97" s="201">
        <v>1136.4311226052337</v>
      </c>
      <c r="E97" s="34">
        <v>0.04823845237156421</v>
      </c>
      <c r="F97" s="21">
        <v>148.479044</v>
      </c>
      <c r="G97" s="201">
        <v>1010.5083472283662</v>
      </c>
      <c r="H97" s="29">
        <v>88.9194538171224</v>
      </c>
      <c r="I97" s="34">
        <v>0.119369459224971</v>
      </c>
      <c r="J97" s="21">
        <v>18.502463</v>
      </c>
      <c r="K97" s="201">
        <v>125.92277537686732</v>
      </c>
      <c r="L97" s="46">
        <v>-0.30577586629327136</v>
      </c>
    </row>
    <row r="98" spans="1:12" ht="12.75">
      <c r="A98" s="27" t="s">
        <v>191</v>
      </c>
      <c r="B98" s="28" t="s">
        <v>78</v>
      </c>
      <c r="C98" s="23">
        <v>1359.897973</v>
      </c>
      <c r="D98" s="202">
        <v>1092.8923500636095</v>
      </c>
      <c r="E98" s="35">
        <v>0.02034373203903206</v>
      </c>
      <c r="F98" s="23">
        <v>1123.591703</v>
      </c>
      <c r="G98" s="202">
        <v>902.9830187147746</v>
      </c>
      <c r="H98" s="30">
        <v>82.62323536826098</v>
      </c>
      <c r="I98" s="35">
        <v>0.010579720837324835</v>
      </c>
      <c r="J98" s="23">
        <v>236.30627</v>
      </c>
      <c r="K98" s="202">
        <v>189.90933134883483</v>
      </c>
      <c r="L98" s="47">
        <v>0.06947543078904572</v>
      </c>
    </row>
    <row r="99" spans="1:12" ht="12.75">
      <c r="A99" s="25" t="s">
        <v>192</v>
      </c>
      <c r="B99" s="26" t="s">
        <v>99</v>
      </c>
      <c r="C99" s="21">
        <v>2053.7471299999997</v>
      </c>
      <c r="D99" s="201">
        <v>1283.1364428128013</v>
      </c>
      <c r="E99" s="34">
        <v>-0.05033238195748879</v>
      </c>
      <c r="F99" s="21">
        <v>1584.589215</v>
      </c>
      <c r="G99" s="201">
        <v>990.0168034097895</v>
      </c>
      <c r="H99" s="29">
        <v>77.15600386499385</v>
      </c>
      <c r="I99" s="34">
        <v>-0.0055198979322338415</v>
      </c>
      <c r="J99" s="21">
        <v>469.157915</v>
      </c>
      <c r="K99" s="201">
        <v>293.11963940301194</v>
      </c>
      <c r="L99" s="46">
        <v>-0.17577531140203917</v>
      </c>
    </row>
    <row r="100" spans="1:12" ht="12.75">
      <c r="A100" s="27" t="s">
        <v>193</v>
      </c>
      <c r="B100" s="28" t="s">
        <v>79</v>
      </c>
      <c r="C100" s="23">
        <v>2094.123095</v>
      </c>
      <c r="D100" s="202">
        <v>1357.3865913125883</v>
      </c>
      <c r="E100" s="35">
        <v>0.04429044500454227</v>
      </c>
      <c r="F100" s="23">
        <v>1840.972949</v>
      </c>
      <c r="G100" s="202">
        <v>1193.2975678021417</v>
      </c>
      <c r="H100" s="30">
        <v>87.91140088161818</v>
      </c>
      <c r="I100" s="35">
        <v>0.026300999111456225</v>
      </c>
      <c r="J100" s="23">
        <v>253.150146</v>
      </c>
      <c r="K100" s="202">
        <v>164.08902351044654</v>
      </c>
      <c r="L100" s="47">
        <v>0.19685506101607553</v>
      </c>
    </row>
    <row r="101" spans="1:12" ht="12.75">
      <c r="A101" s="25" t="s">
        <v>194</v>
      </c>
      <c r="B101" s="26" t="s">
        <v>80</v>
      </c>
      <c r="C101" s="21">
        <v>1601.7485510000001</v>
      </c>
      <c r="D101" s="201">
        <v>1189.2085406298747</v>
      </c>
      <c r="E101" s="34">
        <v>0.02581222561407448</v>
      </c>
      <c r="F101" s="21">
        <v>1357.863425</v>
      </c>
      <c r="G101" s="201">
        <v>1008.1375013642407</v>
      </c>
      <c r="H101" s="29">
        <v>84.77381947074413</v>
      </c>
      <c r="I101" s="34">
        <v>0.02059387068536145</v>
      </c>
      <c r="J101" s="21">
        <v>243.885126</v>
      </c>
      <c r="K101" s="201">
        <v>181.07103926563383</v>
      </c>
      <c r="L101" s="46">
        <v>0.05587036082489849</v>
      </c>
    </row>
    <row r="102" spans="1:12" ht="12.75">
      <c r="A102" s="27" t="s">
        <v>195</v>
      </c>
      <c r="B102" s="28" t="s">
        <v>81</v>
      </c>
      <c r="C102" s="23">
        <v>1117.243455</v>
      </c>
      <c r="D102" s="202">
        <v>933.1638260233332</v>
      </c>
      <c r="E102" s="35">
        <v>0.052776595926324</v>
      </c>
      <c r="F102" s="23">
        <v>973.831894</v>
      </c>
      <c r="G102" s="202">
        <v>813.3810872121771</v>
      </c>
      <c r="H102" s="30">
        <v>87.16380388193905</v>
      </c>
      <c r="I102" s="35">
        <v>0.05605870980533667</v>
      </c>
      <c r="J102" s="23">
        <v>143.411561</v>
      </c>
      <c r="K102" s="202">
        <v>119.78273881115611</v>
      </c>
      <c r="L102" s="47">
        <v>0.031017961027413277</v>
      </c>
    </row>
    <row r="103" spans="1:12" ht="12.75">
      <c r="A103" s="25" t="s">
        <v>196</v>
      </c>
      <c r="B103" s="26" t="s">
        <v>82</v>
      </c>
      <c r="C103" s="21">
        <v>691.050576</v>
      </c>
      <c r="D103" s="201">
        <v>1679.316696921316</v>
      </c>
      <c r="E103" s="34">
        <v>0.020849258037908713</v>
      </c>
      <c r="F103" s="21">
        <v>633.93193</v>
      </c>
      <c r="G103" s="201">
        <v>1540.5131139932007</v>
      </c>
      <c r="H103" s="29">
        <v>91.73452016629243</v>
      </c>
      <c r="I103" s="34">
        <v>0.048544553946249014</v>
      </c>
      <c r="J103" s="21">
        <v>57.118646</v>
      </c>
      <c r="K103" s="201">
        <v>138.80358292811545</v>
      </c>
      <c r="L103" s="46">
        <v>-0.21056916492988698</v>
      </c>
    </row>
    <row r="104" spans="1:12" ht="12.75">
      <c r="A104" s="27" t="s">
        <v>197</v>
      </c>
      <c r="B104" s="28" t="s">
        <v>83</v>
      </c>
      <c r="C104" s="23">
        <v>677.288368</v>
      </c>
      <c r="D104" s="202">
        <v>1698.04336315135</v>
      </c>
      <c r="E104" s="35">
        <v>0.05092304584613916</v>
      </c>
      <c r="F104" s="23">
        <v>619.642833</v>
      </c>
      <c r="G104" s="202">
        <v>1553.5190766777648</v>
      </c>
      <c r="H104" s="30">
        <v>91.48877528042826</v>
      </c>
      <c r="I104" s="35">
        <v>0.04485145325232631</v>
      </c>
      <c r="J104" s="23">
        <v>57.645535</v>
      </c>
      <c r="K104" s="202">
        <v>144.524286473585</v>
      </c>
      <c r="L104" s="47">
        <v>0.12094051257258909</v>
      </c>
    </row>
    <row r="105" spans="1:12" ht="12.75">
      <c r="A105" s="25" t="s">
        <v>198</v>
      </c>
      <c r="B105" s="26" t="s">
        <v>84</v>
      </c>
      <c r="C105" s="21">
        <v>366.994552</v>
      </c>
      <c r="D105" s="201">
        <v>1530.1066587728112</v>
      </c>
      <c r="E105" s="34">
        <v>0.035866431006095434</v>
      </c>
      <c r="F105" s="21">
        <v>328.869627</v>
      </c>
      <c r="G105" s="201">
        <v>1371.1527961342344</v>
      </c>
      <c r="H105" s="29">
        <v>89.61158284442325</v>
      </c>
      <c r="I105" s="34">
        <v>0.010417714321685922</v>
      </c>
      <c r="J105" s="21">
        <v>38.124925</v>
      </c>
      <c r="K105" s="201">
        <v>158.95386263857677</v>
      </c>
      <c r="L105" s="46">
        <v>0.32338501065062353</v>
      </c>
    </row>
    <row r="106" spans="1:12" ht="12.75">
      <c r="A106" s="27" t="s">
        <v>199</v>
      </c>
      <c r="B106" s="28" t="s">
        <v>100</v>
      </c>
      <c r="C106" s="23">
        <v>1487.229</v>
      </c>
      <c r="D106" s="202">
        <v>1775.5477742213923</v>
      </c>
      <c r="E106" s="35">
        <v>0.012157632718895695</v>
      </c>
      <c r="F106" s="23">
        <v>1377.558</v>
      </c>
      <c r="G106" s="202">
        <v>1644.6156178778606</v>
      </c>
      <c r="H106" s="30">
        <v>92.6258161991193</v>
      </c>
      <c r="I106" s="35">
        <v>0.027952412471018873</v>
      </c>
      <c r="J106" s="23">
        <v>109.671</v>
      </c>
      <c r="K106" s="202">
        <v>130.93215634353172</v>
      </c>
      <c r="L106" s="47">
        <v>-0.1515866507821081</v>
      </c>
    </row>
    <row r="107" spans="1:12" ht="13.5" thickBot="1">
      <c r="A107" s="233" t="s">
        <v>347</v>
      </c>
      <c r="B107" s="218" t="s">
        <v>346</v>
      </c>
      <c r="C107" s="219">
        <v>257.83787</v>
      </c>
      <c r="D107" s="201">
        <v>1187.6948837123603</v>
      </c>
      <c r="E107" s="129">
        <v>-0.1665034830964125</v>
      </c>
      <c r="F107" s="219">
        <v>234.786455</v>
      </c>
      <c r="G107" s="201">
        <v>1081.5116932530598</v>
      </c>
      <c r="H107" s="29">
        <v>91.05972485732991</v>
      </c>
      <c r="I107" s="129">
        <v>-0.14613714781353215</v>
      </c>
      <c r="J107" s="219">
        <v>23.051415</v>
      </c>
      <c r="K107" s="201">
        <v>106.18319045930048</v>
      </c>
      <c r="L107" s="243">
        <v>-0.32941568375125296</v>
      </c>
    </row>
    <row r="108" spans="1:12" ht="12.75">
      <c r="A108" s="395" t="s">
        <v>201</v>
      </c>
      <c r="B108" s="396"/>
      <c r="C108" s="312">
        <v>69341.40849399999</v>
      </c>
      <c r="D108" s="203">
        <v>1113.9143614845343</v>
      </c>
      <c r="E108" s="36">
        <v>0.01834689403615819</v>
      </c>
      <c r="F108" s="312">
        <v>60127.921886</v>
      </c>
      <c r="G108" s="203">
        <v>965.9070556784422</v>
      </c>
      <c r="H108" s="31">
        <v>86.71286492717087</v>
      </c>
      <c r="I108" s="36">
        <v>0.029892712973335955</v>
      </c>
      <c r="J108" s="312">
        <v>9213.486607999997</v>
      </c>
      <c r="K108" s="203">
        <v>148.00730580609238</v>
      </c>
      <c r="L108" s="48">
        <v>-0.051078034636628744</v>
      </c>
    </row>
    <row r="109" spans="1:12" ht="12.75">
      <c r="A109" s="393" t="s">
        <v>352</v>
      </c>
      <c r="B109" s="394"/>
      <c r="C109" s="313">
        <v>3480.400366</v>
      </c>
      <c r="D109" s="204">
        <v>1653.4534036318582</v>
      </c>
      <c r="E109" s="37">
        <v>0.00752547662032832</v>
      </c>
      <c r="F109" s="313">
        <v>3194.788845</v>
      </c>
      <c r="G109" s="204">
        <v>1517.7663297747001</v>
      </c>
      <c r="H109" s="32">
        <v>91.79371649910924</v>
      </c>
      <c r="I109" s="37">
        <v>0.01804059538168823</v>
      </c>
      <c r="J109" s="313">
        <v>285.61152100000004</v>
      </c>
      <c r="K109" s="204">
        <v>135.68707385715808</v>
      </c>
      <c r="L109" s="49">
        <v>-0.09682349096432208</v>
      </c>
    </row>
    <row r="110" spans="1:12" ht="13.5" thickBot="1">
      <c r="A110" s="391" t="s">
        <v>291</v>
      </c>
      <c r="B110" s="392"/>
      <c r="C110" s="314">
        <v>75103.64328999999</v>
      </c>
      <c r="D110" s="205">
        <v>1127.1742062883575</v>
      </c>
      <c r="E110" s="38">
        <v>0.017449294492223766</v>
      </c>
      <c r="F110" s="314">
        <v>65438.59555299999</v>
      </c>
      <c r="G110" s="205">
        <v>982.1187597819078</v>
      </c>
      <c r="H110" s="33">
        <v>87.13105341683618</v>
      </c>
      <c r="I110" s="38">
        <v>0.028481087192010035</v>
      </c>
      <c r="J110" s="314">
        <v>9665.047736999999</v>
      </c>
      <c r="K110" s="205">
        <v>145.05544650644947</v>
      </c>
      <c r="L110" s="50">
        <v>-0.051438938024907066</v>
      </c>
    </row>
    <row r="111" ht="12.75">
      <c r="A111" s="300" t="str">
        <f>"Source : DGCL - DESL, Insee - Population totale en vigueur en "&amp;Index!E2&amp;" (année de référence "&amp;Index!E2-3&amp;")"</f>
        <v>Source : DGCL - DESL, Insee - Population totale en vigueur en 2014 (année de référence 2011)</v>
      </c>
    </row>
    <row r="112" spans="1:12" ht="12.75">
      <c r="A112" s="300"/>
      <c r="B112" s="195"/>
      <c r="C112" s="297"/>
      <c r="D112" s="297"/>
      <c r="E112" s="297"/>
      <c r="F112" s="297"/>
      <c r="G112" s="297"/>
      <c r="H112" s="297"/>
      <c r="I112" s="297"/>
      <c r="J112" s="297"/>
      <c r="K112" s="297"/>
      <c r="L112" s="297"/>
    </row>
    <row r="113" spans="1:12" ht="12.75">
      <c r="A113" s="300"/>
      <c r="B113" s="195"/>
      <c r="C113" s="297"/>
      <c r="D113" s="297"/>
      <c r="E113" s="297"/>
      <c r="F113" s="297"/>
      <c r="G113" s="297"/>
      <c r="H113" s="297"/>
      <c r="I113" s="297"/>
      <c r="J113" s="297"/>
      <c r="K113" s="297"/>
      <c r="L113" s="297"/>
    </row>
    <row r="114" spans="1:12" ht="12.75">
      <c r="A114" s="300"/>
      <c r="B114" s="195"/>
      <c r="C114" s="297"/>
      <c r="D114" s="297"/>
      <c r="E114" s="297"/>
      <c r="F114" s="297"/>
      <c r="G114" s="297"/>
      <c r="H114" s="297"/>
      <c r="I114" s="297"/>
      <c r="J114" s="297"/>
      <c r="K114" s="297"/>
      <c r="L114" s="297"/>
    </row>
    <row r="115" spans="1:12" ht="12.75">
      <c r="A115" s="300"/>
      <c r="B115" s="195"/>
      <c r="C115" s="297"/>
      <c r="D115" s="297"/>
      <c r="E115" s="297"/>
      <c r="F115" s="297"/>
      <c r="G115" s="297"/>
      <c r="H115" s="297"/>
      <c r="I115" s="297"/>
      <c r="J115" s="297"/>
      <c r="K115" s="297"/>
      <c r="L115" s="297"/>
    </row>
  </sheetData>
  <sheetProtection/>
  <mergeCells count="10">
    <mergeCell ref="A108:B108"/>
    <mergeCell ref="A110:B110"/>
    <mergeCell ref="A109:B109"/>
    <mergeCell ref="C1:L1"/>
    <mergeCell ref="A1:B1"/>
    <mergeCell ref="A5:B6"/>
    <mergeCell ref="F5:I5"/>
    <mergeCell ref="J5:L5"/>
    <mergeCell ref="C5:E5"/>
    <mergeCell ref="A3:L3"/>
  </mergeCells>
  <hyperlinks>
    <hyperlink ref="L2" location="Index!A1" display="Index"/>
  </hyperlinks>
  <printOptions/>
  <pageMargins left="0.5118110236220472" right="0.2362204724409449" top="1.220472440944882" bottom="0.7480314960629921" header="0.3937007874015748" footer="0.31496062992125984"/>
  <pageSetup firstPageNumber="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worksheet>
</file>

<file path=xl/worksheets/sheet5.xml><?xml version="1.0" encoding="utf-8"?>
<worksheet xmlns="http://schemas.openxmlformats.org/spreadsheetml/2006/main" xmlns:r="http://schemas.openxmlformats.org/officeDocument/2006/relationships">
  <dimension ref="A1:K115"/>
  <sheetViews>
    <sheetView view="pageLayout" zoomScaleSheetLayoutView="85" workbookViewId="0" topLeftCell="A1">
      <selection activeCell="C1" sqref="C1:J1"/>
    </sheetView>
  </sheetViews>
  <sheetFormatPr defaultColWidth="11.421875" defaultRowHeight="12.75"/>
  <cols>
    <col min="1" max="1" width="3.57421875" style="2" customWidth="1"/>
    <col min="2" max="2" width="17.8515625" style="2" bestFit="1" customWidth="1"/>
    <col min="3" max="10" width="9.7109375" style="2" customWidth="1"/>
    <col min="11" max="16384" width="11.421875" style="2" customWidth="1"/>
  </cols>
  <sheetData>
    <row r="1" spans="1:11" ht="16.5" customHeight="1">
      <c r="A1" s="398" t="s">
        <v>362</v>
      </c>
      <c r="B1" s="398"/>
      <c r="C1" s="412" t="str">
        <f>CONCATENATE("Budgets primitifs des départements ",Index!E2)</f>
        <v>Budgets primitifs des départements 2014</v>
      </c>
      <c r="D1" s="412"/>
      <c r="E1" s="412"/>
      <c r="F1" s="412"/>
      <c r="G1" s="412"/>
      <c r="H1" s="412"/>
      <c r="I1" s="412"/>
      <c r="J1" s="412"/>
      <c r="K1" s="9"/>
    </row>
    <row r="2" spans="1:11" s="11" customFormat="1" ht="15" customHeight="1" thickBot="1">
      <c r="A2" s="12"/>
      <c r="B2" s="12"/>
      <c r="C2" s="10"/>
      <c r="D2" s="10"/>
      <c r="E2" s="10"/>
      <c r="F2" s="10"/>
      <c r="G2" s="10"/>
      <c r="H2" s="10"/>
      <c r="I2" s="10"/>
      <c r="J2" s="132" t="s">
        <v>294</v>
      </c>
      <c r="K2" s="10"/>
    </row>
    <row r="3" spans="1:10" ht="22.5" customHeight="1" thickBot="1">
      <c r="A3" s="409" t="s">
        <v>244</v>
      </c>
      <c r="B3" s="410"/>
      <c r="C3" s="410"/>
      <c r="D3" s="410"/>
      <c r="E3" s="410"/>
      <c r="F3" s="410"/>
      <c r="G3" s="410"/>
      <c r="H3" s="410"/>
      <c r="I3" s="410"/>
      <c r="J3" s="411"/>
    </row>
    <row r="4" spans="1:10" ht="9" customHeight="1" thickBot="1">
      <c r="A4" s="13"/>
      <c r="B4" s="14"/>
      <c r="C4" s="14"/>
      <c r="D4" s="14"/>
      <c r="E4" s="15"/>
      <c r="F4" s="16"/>
      <c r="G4" s="17"/>
      <c r="H4" s="17"/>
      <c r="I4" s="15"/>
      <c r="J4" s="16"/>
    </row>
    <row r="5" spans="1:10" ht="30" customHeight="1">
      <c r="A5" s="399" t="s">
        <v>228</v>
      </c>
      <c r="B5" s="400"/>
      <c r="C5" s="413" t="s">
        <v>241</v>
      </c>
      <c r="D5" s="414"/>
      <c r="E5" s="415"/>
      <c r="F5" s="417"/>
      <c r="G5" s="413" t="s">
        <v>242</v>
      </c>
      <c r="H5" s="414"/>
      <c r="I5" s="415"/>
      <c r="J5" s="416"/>
    </row>
    <row r="6" spans="1:10" ht="29.25" customHeight="1">
      <c r="A6" s="401"/>
      <c r="B6" s="402"/>
      <c r="C6" s="39" t="s">
        <v>234</v>
      </c>
      <c r="D6" s="6" t="s">
        <v>235</v>
      </c>
      <c r="E6" s="8" t="s">
        <v>243</v>
      </c>
      <c r="F6" s="7" t="str">
        <f>CONCATENATE(Index!$E$2," / ",Index!$E$2-1)</f>
        <v>2014 / 2013</v>
      </c>
      <c r="G6" s="39" t="s">
        <v>234</v>
      </c>
      <c r="H6" s="6" t="s">
        <v>235</v>
      </c>
      <c r="I6" s="8" t="s">
        <v>243</v>
      </c>
      <c r="J6" s="20" t="str">
        <f>CONCATENATE(Index!$E$2," / ",Index!$E$2-1)</f>
        <v>2014 / 2013</v>
      </c>
    </row>
    <row r="7" spans="1:10" ht="12.75" customHeight="1">
      <c r="A7" s="25" t="s">
        <v>102</v>
      </c>
      <c r="B7" s="26" t="s">
        <v>1</v>
      </c>
      <c r="C7" s="21">
        <v>94.940243</v>
      </c>
      <c r="D7" s="201">
        <v>152.85945467279564</v>
      </c>
      <c r="E7" s="29">
        <v>20.34010126225152</v>
      </c>
      <c r="F7" s="34">
        <v>0.10150154092060193</v>
      </c>
      <c r="G7" s="21">
        <v>68.04269</v>
      </c>
      <c r="H7" s="201">
        <v>109.55278983086323</v>
      </c>
      <c r="I7" s="29">
        <v>14.577540156032557</v>
      </c>
      <c r="J7" s="46">
        <v>-0.007526050754838365</v>
      </c>
    </row>
    <row r="8" spans="1:10" ht="12.75" customHeight="1">
      <c r="A8" s="27" t="s">
        <v>103</v>
      </c>
      <c r="B8" s="28" t="s">
        <v>2</v>
      </c>
      <c r="C8" s="22">
        <v>101.201932</v>
      </c>
      <c r="D8" s="202">
        <v>182.0371802043742</v>
      </c>
      <c r="E8" s="30">
        <v>19.744627627431534</v>
      </c>
      <c r="F8" s="35">
        <v>0.029926151633905995</v>
      </c>
      <c r="G8" s="22">
        <v>63.149068</v>
      </c>
      <c r="H8" s="202">
        <v>113.58951399519013</v>
      </c>
      <c r="I8" s="30">
        <v>12.320464718789681</v>
      </c>
      <c r="J8" s="47">
        <v>0.012089560173362601</v>
      </c>
    </row>
    <row r="9" spans="1:10" ht="12.75" customHeight="1">
      <c r="A9" s="25" t="s">
        <v>104</v>
      </c>
      <c r="B9" s="26" t="s">
        <v>3</v>
      </c>
      <c r="C9" s="21">
        <v>77.557677</v>
      </c>
      <c r="D9" s="201">
        <v>219.68772873021447</v>
      </c>
      <c r="E9" s="29">
        <v>22.321886752340784</v>
      </c>
      <c r="F9" s="34">
        <v>0.02841309647724022</v>
      </c>
      <c r="G9" s="21">
        <v>41.573649</v>
      </c>
      <c r="H9" s="201">
        <v>117.76036721467499</v>
      </c>
      <c r="I9" s="29">
        <v>11.965318209048032</v>
      </c>
      <c r="J9" s="46">
        <v>0.015525253691093255</v>
      </c>
    </row>
    <row r="10" spans="1:10" ht="12.75" customHeight="1">
      <c r="A10" s="27" t="s">
        <v>105</v>
      </c>
      <c r="B10" s="28" t="s">
        <v>85</v>
      </c>
      <c r="C10" s="23">
        <v>49.928691</v>
      </c>
      <c r="D10" s="202">
        <v>300.74988254002676</v>
      </c>
      <c r="E10" s="30">
        <v>27.74157696303056</v>
      </c>
      <c r="F10" s="35">
        <v>0.07415349408294358</v>
      </c>
      <c r="G10" s="23">
        <v>29.018848</v>
      </c>
      <c r="H10" s="202">
        <v>174.79759538352187</v>
      </c>
      <c r="I10" s="30">
        <v>16.123567212496827</v>
      </c>
      <c r="J10" s="47">
        <v>-0.00016086954589267233</v>
      </c>
    </row>
    <row r="11" spans="1:10" ht="12.75" customHeight="1">
      <c r="A11" s="25" t="s">
        <v>106</v>
      </c>
      <c r="B11" s="26" t="s">
        <v>4</v>
      </c>
      <c r="C11" s="21">
        <v>34.556006</v>
      </c>
      <c r="D11" s="201">
        <v>240.0356066184132</v>
      </c>
      <c r="E11" s="29">
        <v>23.07740802152559</v>
      </c>
      <c r="F11" s="34">
        <v>0.036524804931740595</v>
      </c>
      <c r="G11" s="21">
        <v>14.344214</v>
      </c>
      <c r="H11" s="201">
        <v>99.63889081841042</v>
      </c>
      <c r="I11" s="29">
        <v>9.579442694450268</v>
      </c>
      <c r="J11" s="46">
        <v>0.11668446816593692</v>
      </c>
    </row>
    <row r="12" spans="1:10" ht="12.75" customHeight="1">
      <c r="A12" s="27" t="s">
        <v>107</v>
      </c>
      <c r="B12" s="28" t="s">
        <v>5</v>
      </c>
      <c r="C12" s="23">
        <v>196.11823</v>
      </c>
      <c r="D12" s="202">
        <v>178.66270505356195</v>
      </c>
      <c r="E12" s="30">
        <v>18.901194779861548</v>
      </c>
      <c r="F12" s="35">
        <v>0.032132106565644136</v>
      </c>
      <c r="G12" s="23">
        <v>111.472606</v>
      </c>
      <c r="H12" s="202">
        <v>101.55097426348341</v>
      </c>
      <c r="I12" s="30">
        <v>10.74334312840149</v>
      </c>
      <c r="J12" s="47">
        <v>-0.011946761954360396</v>
      </c>
    </row>
    <row r="13" spans="1:10" ht="12.75" customHeight="1">
      <c r="A13" s="25" t="s">
        <v>108</v>
      </c>
      <c r="B13" s="26" t="s">
        <v>6</v>
      </c>
      <c r="C13" s="21">
        <v>72.011411</v>
      </c>
      <c r="D13" s="201">
        <v>220.16990448586245</v>
      </c>
      <c r="E13" s="29">
        <v>22.977306221034656</v>
      </c>
      <c r="F13" s="34">
        <v>0.02824272249806259</v>
      </c>
      <c r="G13" s="21">
        <v>45.024885</v>
      </c>
      <c r="H13" s="201">
        <v>137.66046925447608</v>
      </c>
      <c r="I13" s="29">
        <v>14.366481031900207</v>
      </c>
      <c r="J13" s="46">
        <v>-0.001953471871929069</v>
      </c>
    </row>
    <row r="14" spans="1:10" ht="12.75" customHeight="1">
      <c r="A14" s="27" t="s">
        <v>109</v>
      </c>
      <c r="B14" s="28" t="s">
        <v>86</v>
      </c>
      <c r="C14" s="23">
        <v>67.417425</v>
      </c>
      <c r="D14" s="202">
        <v>231.29983326014164</v>
      </c>
      <c r="E14" s="30">
        <v>22.625981879098013</v>
      </c>
      <c r="F14" s="35">
        <v>0.018933049294771243</v>
      </c>
      <c r="G14" s="23">
        <v>42.566072</v>
      </c>
      <c r="H14" s="202">
        <v>146.03828841192293</v>
      </c>
      <c r="I14" s="30">
        <v>14.2856119725187</v>
      </c>
      <c r="J14" s="47">
        <v>0.03809532194301668</v>
      </c>
    </row>
    <row r="15" spans="1:10" ht="12.75" customHeight="1">
      <c r="A15" s="25" t="s">
        <v>110</v>
      </c>
      <c r="B15" s="26" t="s">
        <v>7</v>
      </c>
      <c r="C15" s="21">
        <v>41.9813</v>
      </c>
      <c r="D15" s="201">
        <v>265.81210110424473</v>
      </c>
      <c r="E15" s="29">
        <v>25.674995084412032</v>
      </c>
      <c r="F15" s="34">
        <v>0.011685351018401402</v>
      </c>
      <c r="G15" s="21">
        <v>17.573562</v>
      </c>
      <c r="H15" s="201">
        <v>111.27014740147908</v>
      </c>
      <c r="I15" s="29">
        <v>10.747669032774358</v>
      </c>
      <c r="J15" s="243" t="s">
        <v>379</v>
      </c>
    </row>
    <row r="16" spans="1:10" ht="12.75" customHeight="1">
      <c r="A16" s="27" t="s">
        <v>111</v>
      </c>
      <c r="B16" s="28" t="s">
        <v>87</v>
      </c>
      <c r="C16" s="23">
        <v>56.403</v>
      </c>
      <c r="D16" s="202">
        <v>180.65667128960862</v>
      </c>
      <c r="E16" s="30">
        <v>20.362545293829058</v>
      </c>
      <c r="F16" s="35">
        <v>0.024368875226520537</v>
      </c>
      <c r="G16" s="23">
        <v>40.210484</v>
      </c>
      <c r="H16" s="202">
        <v>128.79265624849862</v>
      </c>
      <c r="I16" s="30">
        <v>14.516742048061074</v>
      </c>
      <c r="J16" s="47">
        <v>0.04026488069229006</v>
      </c>
    </row>
    <row r="17" spans="1:10" ht="12.75" customHeight="1">
      <c r="A17" s="25" t="s">
        <v>112</v>
      </c>
      <c r="B17" s="26" t="s">
        <v>8</v>
      </c>
      <c r="C17" s="21">
        <v>95.889333</v>
      </c>
      <c r="D17" s="201">
        <v>259.5089430938314</v>
      </c>
      <c r="E17" s="29">
        <v>20.676831738688705</v>
      </c>
      <c r="F17" s="34">
        <v>0.06723126253190181</v>
      </c>
      <c r="G17" s="21">
        <v>52.940206</v>
      </c>
      <c r="H17" s="201">
        <v>143.27408979088128</v>
      </c>
      <c r="I17" s="29">
        <v>11.415615245478019</v>
      </c>
      <c r="J17" s="46">
        <v>0.046466510068919664</v>
      </c>
    </row>
    <row r="18" spans="1:10" ht="12.75" customHeight="1">
      <c r="A18" s="27" t="s">
        <v>113</v>
      </c>
      <c r="B18" s="28" t="s">
        <v>9</v>
      </c>
      <c r="C18" s="23">
        <v>69.094664</v>
      </c>
      <c r="D18" s="202">
        <v>240.39866813723614</v>
      </c>
      <c r="E18" s="30">
        <v>22.883063113937734</v>
      </c>
      <c r="F18" s="35">
        <v>0.00648327251481029</v>
      </c>
      <c r="G18" s="23">
        <v>26.143837</v>
      </c>
      <c r="H18" s="202">
        <v>90.9613453623133</v>
      </c>
      <c r="I18" s="30">
        <v>8.658426533653895</v>
      </c>
      <c r="J18" s="175" t="s">
        <v>379</v>
      </c>
    </row>
    <row r="19" spans="1:10" ht="12.75" customHeight="1">
      <c r="A19" s="25" t="s">
        <v>114</v>
      </c>
      <c r="B19" s="26" t="s">
        <v>10</v>
      </c>
      <c r="C19" s="21">
        <v>340.502996</v>
      </c>
      <c r="D19" s="201">
        <v>169.82142524057824</v>
      </c>
      <c r="E19" s="29">
        <v>17.487051681429012</v>
      </c>
      <c r="F19" s="34">
        <v>0.019353829359814334</v>
      </c>
      <c r="G19" s="21">
        <v>204.481417</v>
      </c>
      <c r="H19" s="201">
        <v>101.98243797582622</v>
      </c>
      <c r="I19" s="29">
        <v>10.501455637620401</v>
      </c>
      <c r="J19" s="46">
        <v>0.007295883972613826</v>
      </c>
    </row>
    <row r="20" spans="1:10" ht="12.75" customHeight="1">
      <c r="A20" s="27" t="s">
        <v>115</v>
      </c>
      <c r="B20" s="28" t="s">
        <v>11</v>
      </c>
      <c r="C20" s="23">
        <v>115.796358</v>
      </c>
      <c r="D20" s="202">
        <v>164.99062174069155</v>
      </c>
      <c r="E20" s="30">
        <v>19.647952290909522</v>
      </c>
      <c r="F20" s="35">
        <v>0.06181317931875352</v>
      </c>
      <c r="G20" s="23">
        <v>56.193975</v>
      </c>
      <c r="H20" s="202">
        <v>80.067102570971</v>
      </c>
      <c r="I20" s="30">
        <v>9.534812311079442</v>
      </c>
      <c r="J20" s="47">
        <v>0.05499376642103959</v>
      </c>
    </row>
    <row r="21" spans="1:10" ht="12.75" customHeight="1">
      <c r="A21" s="25" t="s">
        <v>116</v>
      </c>
      <c r="B21" s="26" t="s">
        <v>12</v>
      </c>
      <c r="C21" s="21">
        <v>43.222</v>
      </c>
      <c r="D21" s="201">
        <v>281.6444354665294</v>
      </c>
      <c r="E21" s="29">
        <v>25.507086268917345</v>
      </c>
      <c r="F21" s="34">
        <v>-0.014710273939813945</v>
      </c>
      <c r="G21" s="21">
        <v>22.331948</v>
      </c>
      <c r="H21" s="201">
        <v>145.5200797586389</v>
      </c>
      <c r="I21" s="29">
        <v>13.17900430773625</v>
      </c>
      <c r="J21" s="46">
        <v>-0.0259372083082533</v>
      </c>
    </row>
    <row r="22" spans="1:10" ht="12.75" customHeight="1">
      <c r="A22" s="27" t="s">
        <v>117</v>
      </c>
      <c r="B22" s="28" t="s">
        <v>13</v>
      </c>
      <c r="C22" s="23">
        <v>86.941318</v>
      </c>
      <c r="D22" s="202">
        <v>237.64132939366027</v>
      </c>
      <c r="E22" s="30">
        <v>23.894841972261457</v>
      </c>
      <c r="F22" s="35">
        <v>0.02477845866768913</v>
      </c>
      <c r="G22" s="23">
        <v>38.822243</v>
      </c>
      <c r="H22" s="202">
        <v>106.11490196828764</v>
      </c>
      <c r="I22" s="30">
        <v>10.66985620684671</v>
      </c>
      <c r="J22" s="47">
        <v>0.037695908247535215</v>
      </c>
    </row>
    <row r="23" spans="1:10" ht="12.75" customHeight="1">
      <c r="A23" s="25" t="s">
        <v>118</v>
      </c>
      <c r="B23" s="26" t="s">
        <v>88</v>
      </c>
      <c r="C23" s="21">
        <v>123.530257</v>
      </c>
      <c r="D23" s="201">
        <v>191.71208483548614</v>
      </c>
      <c r="E23" s="29">
        <v>20.95034576563238</v>
      </c>
      <c r="F23" s="34">
        <v>0.0666278543762866</v>
      </c>
      <c r="G23" s="21">
        <v>56.860913</v>
      </c>
      <c r="H23" s="201">
        <v>88.24497286425299</v>
      </c>
      <c r="I23" s="29">
        <v>9.643433251333242</v>
      </c>
      <c r="J23" s="46">
        <v>0.1003850705340148</v>
      </c>
    </row>
    <row r="24" spans="1:10" ht="12.75" customHeight="1">
      <c r="A24" s="27" t="s">
        <v>119</v>
      </c>
      <c r="B24" s="28" t="s">
        <v>89</v>
      </c>
      <c r="C24" s="23">
        <v>78.262982</v>
      </c>
      <c r="D24" s="202">
        <v>244.60086510273095</v>
      </c>
      <c r="E24" s="30">
        <v>23.955237747226555</v>
      </c>
      <c r="F24" s="35">
        <v>0.028153301301259148</v>
      </c>
      <c r="G24" s="23">
        <v>32.587484</v>
      </c>
      <c r="H24" s="202">
        <v>101.84798194785633</v>
      </c>
      <c r="I24" s="30">
        <v>9.974587050669006</v>
      </c>
      <c r="J24" s="47">
        <v>0.047464475789375626</v>
      </c>
    </row>
    <row r="25" spans="1:10" ht="12.75" customHeight="1">
      <c r="A25" s="25" t="s">
        <v>120</v>
      </c>
      <c r="B25" s="26" t="s">
        <v>90</v>
      </c>
      <c r="C25" s="21">
        <v>59.590465</v>
      </c>
      <c r="D25" s="201">
        <v>237.24680003981288</v>
      </c>
      <c r="E25" s="29">
        <v>22.64763795986622</v>
      </c>
      <c r="F25" s="34">
        <v>0.056080110042724174</v>
      </c>
      <c r="G25" s="21">
        <v>40.809097</v>
      </c>
      <c r="H25" s="201">
        <v>162.47276599980094</v>
      </c>
      <c r="I25" s="29">
        <v>15.509690255396777</v>
      </c>
      <c r="J25" s="46">
        <v>0.032612893832494994</v>
      </c>
    </row>
    <row r="26" spans="1:10" ht="12.75" customHeight="1">
      <c r="A26" s="27" t="s">
        <v>225</v>
      </c>
      <c r="B26" s="28" t="s">
        <v>14</v>
      </c>
      <c r="C26" s="23">
        <v>64.5714</v>
      </c>
      <c r="D26" s="202">
        <v>435.67799526344555</v>
      </c>
      <c r="E26" s="30">
        <v>33.926641221379256</v>
      </c>
      <c r="F26" s="35">
        <v>0.031183975393931807</v>
      </c>
      <c r="G26" s="23">
        <v>20.732389</v>
      </c>
      <c r="H26" s="202">
        <v>139.88616750669664</v>
      </c>
      <c r="I26" s="30">
        <v>10.893062923601935</v>
      </c>
      <c r="J26" s="47">
        <v>0.03499084016346088</v>
      </c>
    </row>
    <row r="27" spans="1:10" ht="12.75" customHeight="1">
      <c r="A27" s="25" t="s">
        <v>226</v>
      </c>
      <c r="B27" s="26" t="s">
        <v>15</v>
      </c>
      <c r="C27" s="21">
        <v>52.730928</v>
      </c>
      <c r="D27" s="201">
        <v>307.50303532169744</v>
      </c>
      <c r="E27" s="29">
        <v>29.085169320031707</v>
      </c>
      <c r="F27" s="34">
        <v>0.02433861874729293</v>
      </c>
      <c r="G27" s="21">
        <v>23.1123</v>
      </c>
      <c r="H27" s="201">
        <v>134.78052962135746</v>
      </c>
      <c r="I27" s="29">
        <v>12.748214081788372</v>
      </c>
      <c r="J27" s="46">
        <v>0.01780743555224973</v>
      </c>
    </row>
    <row r="28" spans="1:10" ht="12.75" customHeight="1">
      <c r="A28" s="27" t="s">
        <v>121</v>
      </c>
      <c r="B28" s="28" t="s">
        <v>16</v>
      </c>
      <c r="C28" s="23">
        <v>100.3145</v>
      </c>
      <c r="D28" s="202">
        <v>185.73388533192124</v>
      </c>
      <c r="E28" s="30">
        <v>21.72212002668511</v>
      </c>
      <c r="F28" s="35">
        <v>0.021479848240014476</v>
      </c>
      <c r="G28" s="23">
        <v>29.489545</v>
      </c>
      <c r="H28" s="202">
        <v>54.60035956437535</v>
      </c>
      <c r="I28" s="30">
        <v>6.385671423596108</v>
      </c>
      <c r="J28" s="47">
        <v>0.044522160044232706</v>
      </c>
    </row>
    <row r="29" spans="1:10" ht="12.75" customHeight="1">
      <c r="A29" s="25" t="s">
        <v>122</v>
      </c>
      <c r="B29" s="26" t="s">
        <v>91</v>
      </c>
      <c r="C29" s="21">
        <v>133.091185</v>
      </c>
      <c r="D29" s="201">
        <v>216.41793216937978</v>
      </c>
      <c r="E29" s="29">
        <v>26.029959906121647</v>
      </c>
      <c r="F29" s="34">
        <v>0.1415076204368373</v>
      </c>
      <c r="G29" s="21">
        <v>56.340065</v>
      </c>
      <c r="H29" s="201">
        <v>91.6138838615679</v>
      </c>
      <c r="I29" s="29">
        <v>11.01898396244866</v>
      </c>
      <c r="J29" s="46">
        <v>-0.027793964895637346</v>
      </c>
    </row>
    <row r="30" spans="1:10" ht="12.75" customHeight="1">
      <c r="A30" s="27" t="s">
        <v>123</v>
      </c>
      <c r="B30" s="28" t="s">
        <v>17</v>
      </c>
      <c r="C30" s="23">
        <v>43.83249</v>
      </c>
      <c r="D30" s="202">
        <v>343.6683314646825</v>
      </c>
      <c r="E30" s="30">
        <v>23.428975708734093</v>
      </c>
      <c r="F30" s="35">
        <v>0.08241225686309894</v>
      </c>
      <c r="G30" s="23">
        <v>41.823781</v>
      </c>
      <c r="H30" s="202">
        <v>327.9190625906557</v>
      </c>
      <c r="I30" s="30">
        <v>22.355297385487667</v>
      </c>
      <c r="J30" s="175" t="s">
        <v>379</v>
      </c>
    </row>
    <row r="31" spans="1:10" ht="12.75" customHeight="1">
      <c r="A31" s="25" t="s">
        <v>124</v>
      </c>
      <c r="B31" s="26" t="s">
        <v>92</v>
      </c>
      <c r="C31" s="21">
        <v>98.185064</v>
      </c>
      <c r="D31" s="201">
        <v>229.47512784316658</v>
      </c>
      <c r="E31" s="29">
        <v>25.675345949532264</v>
      </c>
      <c r="F31" s="34">
        <v>0.028449157082845122</v>
      </c>
      <c r="G31" s="21">
        <v>47.396474</v>
      </c>
      <c r="H31" s="201">
        <v>110.77358905082876</v>
      </c>
      <c r="I31" s="29">
        <v>12.3941546418711</v>
      </c>
      <c r="J31" s="46">
        <v>0.02022821792240803</v>
      </c>
    </row>
    <row r="32" spans="1:10" ht="12.75" customHeight="1">
      <c r="A32" s="27" t="s">
        <v>125</v>
      </c>
      <c r="B32" s="28" t="s">
        <v>18</v>
      </c>
      <c r="C32" s="23">
        <v>93.865772</v>
      </c>
      <c r="D32" s="202">
        <v>172.58607996646307</v>
      </c>
      <c r="E32" s="30">
        <v>20.42254537432238</v>
      </c>
      <c r="F32" s="35">
        <v>0.02354298521323228</v>
      </c>
      <c r="G32" s="23">
        <v>54.054383</v>
      </c>
      <c r="H32" s="202">
        <v>99.38696362051783</v>
      </c>
      <c r="I32" s="30">
        <v>11.760709638636971</v>
      </c>
      <c r="J32" s="47">
        <v>0.009718174363124499</v>
      </c>
    </row>
    <row r="33" spans="1:10" ht="12.75" customHeight="1">
      <c r="A33" s="25" t="s">
        <v>126</v>
      </c>
      <c r="B33" s="26" t="s">
        <v>93</v>
      </c>
      <c r="C33" s="21">
        <v>98.969406</v>
      </c>
      <c r="D33" s="201">
        <v>196.80638804319943</v>
      </c>
      <c r="E33" s="29">
        <v>20.618626250000002</v>
      </c>
      <c r="F33" s="34">
        <v>0.01889153818522038</v>
      </c>
      <c r="G33" s="21">
        <v>34.889667</v>
      </c>
      <c r="H33" s="201">
        <v>69.38012078500309</v>
      </c>
      <c r="I33" s="29">
        <v>7.268680625</v>
      </c>
      <c r="J33" s="46">
        <v>0.014863750841328516</v>
      </c>
    </row>
    <row r="34" spans="1:10" ht="12.75" customHeight="1">
      <c r="A34" s="27" t="s">
        <v>127</v>
      </c>
      <c r="B34" s="28" t="s">
        <v>19</v>
      </c>
      <c r="C34" s="23">
        <v>91.37287</v>
      </c>
      <c r="D34" s="202">
        <v>150.97638352117355</v>
      </c>
      <c r="E34" s="30">
        <v>20.610200624516157</v>
      </c>
      <c r="F34" s="35">
        <v>0.06191040735158748</v>
      </c>
      <c r="G34" s="23">
        <v>30.536222</v>
      </c>
      <c r="H34" s="202">
        <v>50.45533060261429</v>
      </c>
      <c r="I34" s="30">
        <v>6.887795707136746</v>
      </c>
      <c r="J34" s="47">
        <v>-0.02841635594574743</v>
      </c>
    </row>
    <row r="35" spans="1:10" ht="12.75" customHeight="1">
      <c r="A35" s="25" t="s">
        <v>128</v>
      </c>
      <c r="B35" s="26" t="s">
        <v>20</v>
      </c>
      <c r="C35" s="21">
        <v>76.675502</v>
      </c>
      <c r="D35" s="201">
        <v>173.53837623009443</v>
      </c>
      <c r="E35" s="29">
        <v>21.145168847707723</v>
      </c>
      <c r="F35" s="34">
        <v>0.021057374392954076</v>
      </c>
      <c r="G35" s="21">
        <v>26.469353</v>
      </c>
      <c r="H35" s="201">
        <v>59.907642202084034</v>
      </c>
      <c r="I35" s="29">
        <v>7.29957970766959</v>
      </c>
      <c r="J35" s="46">
        <v>-0.06072025958110916</v>
      </c>
    </row>
    <row r="36" spans="1:10" ht="12.75" customHeight="1">
      <c r="A36" s="27" t="s">
        <v>129</v>
      </c>
      <c r="B36" s="28" t="s">
        <v>21</v>
      </c>
      <c r="C36" s="23">
        <v>157.638203</v>
      </c>
      <c r="D36" s="202">
        <v>169.19216688436651</v>
      </c>
      <c r="E36" s="30">
        <v>20.865665606019864</v>
      </c>
      <c r="F36" s="35">
        <v>0.037527837312938184</v>
      </c>
      <c r="G36" s="23">
        <v>86.214953</v>
      </c>
      <c r="H36" s="202">
        <v>92.53400786295322</v>
      </c>
      <c r="I36" s="30">
        <v>11.411779285105899</v>
      </c>
      <c r="J36" s="47">
        <v>0.03044852449348112</v>
      </c>
    </row>
    <row r="37" spans="1:10" ht="12.75" customHeight="1">
      <c r="A37" s="25" t="s">
        <v>130</v>
      </c>
      <c r="B37" s="26" t="s">
        <v>22</v>
      </c>
      <c r="C37" s="21">
        <v>156.203115</v>
      </c>
      <c r="D37" s="201">
        <v>212.54351136105416</v>
      </c>
      <c r="E37" s="29">
        <v>20.019759672678894</v>
      </c>
      <c r="F37" s="34">
        <v>0.006566588319929734</v>
      </c>
      <c r="G37" s="21">
        <v>84.56929</v>
      </c>
      <c r="H37" s="201">
        <v>115.07231369816974</v>
      </c>
      <c r="I37" s="29">
        <v>10.838816252090021</v>
      </c>
      <c r="J37" s="46">
        <v>-0.04334375803654</v>
      </c>
    </row>
    <row r="38" spans="1:10" ht="12.75" customHeight="1">
      <c r="A38" s="27" t="s">
        <v>131</v>
      </c>
      <c r="B38" s="28" t="s">
        <v>23</v>
      </c>
      <c r="C38" s="23">
        <v>277.409195</v>
      </c>
      <c r="D38" s="202">
        <v>215.7063838886513</v>
      </c>
      <c r="E38" s="30">
        <v>23.53984675697733</v>
      </c>
      <c r="F38" s="35">
        <v>0.022009200172601107</v>
      </c>
      <c r="G38" s="23">
        <v>126.529859</v>
      </c>
      <c r="H38" s="202">
        <v>98.38642276738851</v>
      </c>
      <c r="I38" s="30">
        <v>10.736823237030583</v>
      </c>
      <c r="J38" s="47">
        <v>0.010959272541884113</v>
      </c>
    </row>
    <row r="39" spans="1:10" ht="12.75" customHeight="1">
      <c r="A39" s="25" t="s">
        <v>132</v>
      </c>
      <c r="B39" s="26" t="s">
        <v>24</v>
      </c>
      <c r="C39" s="21">
        <v>62.619469</v>
      </c>
      <c r="D39" s="201">
        <v>319.25416150461655</v>
      </c>
      <c r="E39" s="29">
        <v>27.895541687990917</v>
      </c>
      <c r="F39" s="34">
        <v>0.056206072915944594</v>
      </c>
      <c r="G39" s="21">
        <v>14.410909</v>
      </c>
      <c r="H39" s="201">
        <v>73.47144175423033</v>
      </c>
      <c r="I39" s="29">
        <v>6.419730463880866</v>
      </c>
      <c r="J39" s="243" t="s">
        <v>379</v>
      </c>
    </row>
    <row r="40" spans="1:10" ht="12.75" customHeight="1">
      <c r="A40" s="27" t="s">
        <v>133</v>
      </c>
      <c r="B40" s="28" t="s">
        <v>25</v>
      </c>
      <c r="C40" s="23">
        <v>236.2114</v>
      </c>
      <c r="D40" s="202">
        <v>158.0999207530601</v>
      </c>
      <c r="E40" s="30">
        <v>18.522427211430827</v>
      </c>
      <c r="F40" s="35">
        <v>0.0064333208962583655</v>
      </c>
      <c r="G40" s="23">
        <v>102.249317</v>
      </c>
      <c r="H40" s="202">
        <v>68.43703951102496</v>
      </c>
      <c r="I40" s="30">
        <v>8.01784135545963</v>
      </c>
      <c r="J40" s="47">
        <v>-0.023944793986970914</v>
      </c>
    </row>
    <row r="41" spans="1:10" ht="12.75" customHeight="1">
      <c r="A41" s="25" t="s">
        <v>134</v>
      </c>
      <c r="B41" s="26" t="s">
        <v>26</v>
      </c>
      <c r="C41" s="21">
        <v>209.84265</v>
      </c>
      <c r="D41" s="201">
        <v>194.15079989970604</v>
      </c>
      <c r="E41" s="29">
        <v>19.0693944940754</v>
      </c>
      <c r="F41" s="34">
        <v>0.014543567187023543</v>
      </c>
      <c r="G41" s="21">
        <v>68.906964</v>
      </c>
      <c r="H41" s="201">
        <v>63.75416141218312</v>
      </c>
      <c r="I41" s="29">
        <v>6.2619018579161665</v>
      </c>
      <c r="J41" s="46">
        <v>-0.03635273689698726</v>
      </c>
    </row>
    <row r="42" spans="1:10" ht="12.75" customHeight="1">
      <c r="A42" s="27" t="s">
        <v>135</v>
      </c>
      <c r="B42" s="28" t="s">
        <v>27</v>
      </c>
      <c r="C42" s="23">
        <v>174.436058</v>
      </c>
      <c r="D42" s="202">
        <v>170.30679934312656</v>
      </c>
      <c r="E42" s="30">
        <v>22.59719724142095</v>
      </c>
      <c r="F42" s="35">
        <v>0.030965759910095647</v>
      </c>
      <c r="G42" s="23">
        <v>71.880138</v>
      </c>
      <c r="H42" s="202">
        <v>70.1785879564089</v>
      </c>
      <c r="I42" s="30">
        <v>9.311662248905884</v>
      </c>
      <c r="J42" s="47">
        <v>0.005367530571023682</v>
      </c>
    </row>
    <row r="43" spans="1:10" ht="12.75" customHeight="1">
      <c r="A43" s="25" t="s">
        <v>136</v>
      </c>
      <c r="B43" s="26" t="s">
        <v>28</v>
      </c>
      <c r="C43" s="21">
        <v>42.89299</v>
      </c>
      <c r="D43" s="201">
        <v>180.7116314733986</v>
      </c>
      <c r="E43" s="29">
        <v>20.970231680217896</v>
      </c>
      <c r="F43" s="34">
        <v>0.0013732027491135668</v>
      </c>
      <c r="G43" s="21">
        <v>34.895627</v>
      </c>
      <c r="H43" s="201">
        <v>147.01809518192084</v>
      </c>
      <c r="I43" s="29">
        <v>17.06034908772895</v>
      </c>
      <c r="J43" s="46">
        <v>0.04551640316701122</v>
      </c>
    </row>
    <row r="44" spans="1:10" ht="12.75" customHeight="1">
      <c r="A44" s="27" t="s">
        <v>137</v>
      </c>
      <c r="B44" s="28" t="s">
        <v>29</v>
      </c>
      <c r="C44" s="23">
        <v>103.229808</v>
      </c>
      <c r="D44" s="202">
        <v>169.48091427595742</v>
      </c>
      <c r="E44" s="30">
        <v>21.68475003410896</v>
      </c>
      <c r="F44" s="35">
        <v>0.0244352220954982</v>
      </c>
      <c r="G44" s="23">
        <v>52.823895</v>
      </c>
      <c r="H44" s="202">
        <v>86.7253576623641</v>
      </c>
      <c r="I44" s="30">
        <v>11.096339139786233</v>
      </c>
      <c r="J44" s="47">
        <v>0.05528445770109669</v>
      </c>
    </row>
    <row r="45" spans="1:10" ht="12.75" customHeight="1">
      <c r="A45" s="25" t="s">
        <v>138</v>
      </c>
      <c r="B45" s="26" t="s">
        <v>30</v>
      </c>
      <c r="C45" s="21">
        <v>197.676562</v>
      </c>
      <c r="D45" s="201">
        <v>159.0100806808401</v>
      </c>
      <c r="E45" s="29">
        <v>17.807660306579482</v>
      </c>
      <c r="F45" s="34">
        <v>0.03496022734379478</v>
      </c>
      <c r="G45" s="21">
        <v>81.278509</v>
      </c>
      <c r="H45" s="201">
        <v>65.38004375909972</v>
      </c>
      <c r="I45" s="29">
        <v>7.321961004649926</v>
      </c>
      <c r="J45" s="46">
        <v>-0.071459218438782</v>
      </c>
    </row>
    <row r="46" spans="1:10" ht="12.75" customHeight="1">
      <c r="A46" s="27" t="s">
        <v>139</v>
      </c>
      <c r="B46" s="28" t="s">
        <v>94</v>
      </c>
      <c r="C46" s="23">
        <v>56.1257</v>
      </c>
      <c r="D46" s="202">
        <v>206.60273871751454</v>
      </c>
      <c r="E46" s="30">
        <v>22.84633092481124</v>
      </c>
      <c r="F46" s="35">
        <v>0.08349517187059607</v>
      </c>
      <c r="G46" s="23">
        <v>45.003025</v>
      </c>
      <c r="H46" s="202">
        <v>165.65937200912907</v>
      </c>
      <c r="I46" s="30">
        <v>18.31877378398048</v>
      </c>
      <c r="J46" s="47">
        <v>0.057844701676700305</v>
      </c>
    </row>
    <row r="47" spans="1:10" ht="12.75" customHeight="1">
      <c r="A47" s="25" t="s">
        <v>140</v>
      </c>
      <c r="B47" s="26" t="s">
        <v>31</v>
      </c>
      <c r="C47" s="21">
        <v>75.40955</v>
      </c>
      <c r="D47" s="201">
        <v>187.7905528909608</v>
      </c>
      <c r="E47" s="29">
        <v>21.453584652230738</v>
      </c>
      <c r="F47" s="34">
        <v>0.020269538934453823</v>
      </c>
      <c r="G47" s="21">
        <v>41.815102</v>
      </c>
      <c r="H47" s="201">
        <v>104.13112296482237</v>
      </c>
      <c r="I47" s="29">
        <v>11.89615679312054</v>
      </c>
      <c r="J47" s="46">
        <v>0.0031939949095496356</v>
      </c>
    </row>
    <row r="48" spans="1:10" ht="12.75" customHeight="1">
      <c r="A48" s="27" t="s">
        <v>141</v>
      </c>
      <c r="B48" s="28" t="s">
        <v>32</v>
      </c>
      <c r="C48" s="23">
        <v>68.378935</v>
      </c>
      <c r="D48" s="202">
        <v>200.00565979788524</v>
      </c>
      <c r="E48" s="30">
        <v>23.307926491054168</v>
      </c>
      <c r="F48" s="35">
        <v>0.03183178193997671</v>
      </c>
      <c r="G48" s="23">
        <v>40.471667</v>
      </c>
      <c r="H48" s="202">
        <v>118.37801307457185</v>
      </c>
      <c r="I48" s="30">
        <v>13.795339740322406</v>
      </c>
      <c r="J48" s="47">
        <v>-0.07591948331984644</v>
      </c>
    </row>
    <row r="49" spans="1:10" ht="12.75" customHeight="1">
      <c r="A49" s="25" t="s">
        <v>142</v>
      </c>
      <c r="B49" s="26" t="s">
        <v>33</v>
      </c>
      <c r="C49" s="21">
        <v>119.75583</v>
      </c>
      <c r="D49" s="201">
        <v>156.21072746957464</v>
      </c>
      <c r="E49" s="29">
        <v>18.77279737475672</v>
      </c>
      <c r="F49" s="34">
        <v>0.018999445036097296</v>
      </c>
      <c r="G49" s="21">
        <v>85.861204</v>
      </c>
      <c r="H49" s="201">
        <v>111.99823121975399</v>
      </c>
      <c r="I49" s="29">
        <v>13.45951161663404</v>
      </c>
      <c r="J49" s="46">
        <v>-0.03304871736544357</v>
      </c>
    </row>
    <row r="50" spans="1:10" ht="12.75" customHeight="1">
      <c r="A50" s="27" t="s">
        <v>143</v>
      </c>
      <c r="B50" s="28" t="s">
        <v>34</v>
      </c>
      <c r="C50" s="23">
        <v>46.346</v>
      </c>
      <c r="D50" s="202">
        <v>199.0482653175169</v>
      </c>
      <c r="E50" s="30">
        <v>22.91266107495432</v>
      </c>
      <c r="F50" s="35">
        <v>0.03130451810446111</v>
      </c>
      <c r="G50" s="23">
        <v>20.344857</v>
      </c>
      <c r="H50" s="202">
        <v>87.37773473402108</v>
      </c>
      <c r="I50" s="30">
        <v>10.058145537034738</v>
      </c>
      <c r="J50" s="47">
        <v>0.019997455127316988</v>
      </c>
    </row>
    <row r="51" spans="1:10" ht="12.75" customHeight="1">
      <c r="A51" s="25" t="s">
        <v>144</v>
      </c>
      <c r="B51" s="26" t="s">
        <v>35</v>
      </c>
      <c r="C51" s="21">
        <v>196.646292</v>
      </c>
      <c r="D51" s="201">
        <v>147.574296598035</v>
      </c>
      <c r="E51" s="29">
        <v>19.399057748345065</v>
      </c>
      <c r="F51" s="34">
        <v>0.04903146004113679</v>
      </c>
      <c r="G51" s="21">
        <v>127.900093</v>
      </c>
      <c r="H51" s="201">
        <v>95.9833316323008</v>
      </c>
      <c r="I51" s="29">
        <v>12.61727981184463</v>
      </c>
      <c r="J51" s="46">
        <v>-0.0050250941590590514</v>
      </c>
    </row>
    <row r="52" spans="1:10" ht="12.75" customHeight="1">
      <c r="A52" s="27" t="s">
        <v>145</v>
      </c>
      <c r="B52" s="28" t="s">
        <v>95</v>
      </c>
      <c r="C52" s="23">
        <v>97.28665</v>
      </c>
      <c r="D52" s="202">
        <v>143.41511917766013</v>
      </c>
      <c r="E52" s="30">
        <v>19.43159545565278</v>
      </c>
      <c r="F52" s="35">
        <v>0.0039612583715722405</v>
      </c>
      <c r="G52" s="23">
        <v>64.591455</v>
      </c>
      <c r="H52" s="202">
        <v>95.21749609718776</v>
      </c>
      <c r="I52" s="30">
        <v>12.901205082629536</v>
      </c>
      <c r="J52" s="47">
        <v>0.021197973415901572</v>
      </c>
    </row>
    <row r="53" spans="1:10" ht="12.75" customHeight="1">
      <c r="A53" s="25" t="s">
        <v>146</v>
      </c>
      <c r="B53" s="26" t="s">
        <v>36</v>
      </c>
      <c r="C53" s="21">
        <v>51.738928</v>
      </c>
      <c r="D53" s="201">
        <v>285.1525162172142</v>
      </c>
      <c r="E53" s="29">
        <v>27.104049951776947</v>
      </c>
      <c r="F53" s="34">
        <v>0.031642243781834</v>
      </c>
      <c r="G53" s="21">
        <v>23.875526</v>
      </c>
      <c r="H53" s="201">
        <v>131.58692261481568</v>
      </c>
      <c r="I53" s="29">
        <v>12.507476949057569</v>
      </c>
      <c r="J53" s="46">
        <v>0.00828507009548951</v>
      </c>
    </row>
    <row r="54" spans="1:10" ht="12.75" customHeight="1">
      <c r="A54" s="27" t="s">
        <v>147</v>
      </c>
      <c r="B54" s="28" t="s">
        <v>37</v>
      </c>
      <c r="C54" s="23">
        <v>55.657903</v>
      </c>
      <c r="D54" s="202">
        <v>162.76477469125874</v>
      </c>
      <c r="E54" s="30">
        <v>17.098676845565418</v>
      </c>
      <c r="F54" s="35">
        <v>0.050501606048338976</v>
      </c>
      <c r="G54" s="23">
        <v>30.457771</v>
      </c>
      <c r="H54" s="202">
        <v>89.0700505625042</v>
      </c>
      <c r="I54" s="30">
        <v>9.356938650118277</v>
      </c>
      <c r="J54" s="47">
        <v>-0.03762811367941443</v>
      </c>
    </row>
    <row r="55" spans="1:10" ht="12.75" customHeight="1">
      <c r="A55" s="25" t="s">
        <v>148</v>
      </c>
      <c r="B55" s="26" t="s">
        <v>38</v>
      </c>
      <c r="C55" s="21">
        <v>28.384868</v>
      </c>
      <c r="D55" s="201">
        <v>348.82844221599566</v>
      </c>
      <c r="E55" s="29">
        <v>28.680920491975915</v>
      </c>
      <c r="F55" s="34">
        <v>0.06230701972075403</v>
      </c>
      <c r="G55" s="21">
        <v>16.434133</v>
      </c>
      <c r="H55" s="201">
        <v>201.96299709973948</v>
      </c>
      <c r="I55" s="29">
        <v>16.605540033779885</v>
      </c>
      <c r="J55" s="46">
        <v>-0.017563084774341875</v>
      </c>
    </row>
    <row r="56" spans="1:10" ht="12.75" customHeight="1">
      <c r="A56" s="27" t="s">
        <v>149</v>
      </c>
      <c r="B56" s="28" t="s">
        <v>39</v>
      </c>
      <c r="C56" s="23">
        <v>116.85713</v>
      </c>
      <c r="D56" s="202">
        <v>143.58205855972085</v>
      </c>
      <c r="E56" s="30">
        <v>20.272651796383652</v>
      </c>
      <c r="F56" s="35">
        <v>0.022005152690672602</v>
      </c>
      <c r="G56" s="23">
        <v>63.132106</v>
      </c>
      <c r="H56" s="202">
        <v>77.57025814933588</v>
      </c>
      <c r="I56" s="30">
        <v>10.95230733555054</v>
      </c>
      <c r="J56" s="47">
        <v>0.0030059783866651646</v>
      </c>
    </row>
    <row r="57" spans="1:10" ht="12.75" customHeight="1">
      <c r="A57" s="25" t="s">
        <v>150</v>
      </c>
      <c r="B57" s="26" t="s">
        <v>40</v>
      </c>
      <c r="C57" s="21">
        <v>100.081439</v>
      </c>
      <c r="D57" s="201">
        <v>193.2025624839531</v>
      </c>
      <c r="E57" s="29">
        <v>23.191209243634685</v>
      </c>
      <c r="F57" s="34">
        <v>0.07479142387196847</v>
      </c>
      <c r="G57" s="21">
        <v>52.056343</v>
      </c>
      <c r="H57" s="201">
        <v>100.49234864762082</v>
      </c>
      <c r="I57" s="29">
        <v>12.062671710499862</v>
      </c>
      <c r="J57" s="46">
        <v>0.018693776496387038</v>
      </c>
    </row>
    <row r="58" spans="1:10" ht="12.75" customHeight="1">
      <c r="A58" s="27" t="s">
        <v>151</v>
      </c>
      <c r="B58" s="28" t="s">
        <v>96</v>
      </c>
      <c r="C58" s="23">
        <v>86.212875</v>
      </c>
      <c r="D58" s="202">
        <v>148.48032757239918</v>
      </c>
      <c r="E58" s="30">
        <v>21.725267662197236</v>
      </c>
      <c r="F58" s="35">
        <v>0.05639899304185758</v>
      </c>
      <c r="G58" s="23">
        <v>45.443962</v>
      </c>
      <c r="H58" s="202">
        <v>78.26597087671256</v>
      </c>
      <c r="I58" s="30">
        <v>11.451679787743073</v>
      </c>
      <c r="J58" s="47">
        <v>0.1151668113672315</v>
      </c>
    </row>
    <row r="59" spans="1:10" ht="12.75" customHeight="1">
      <c r="A59" s="25" t="s">
        <v>152</v>
      </c>
      <c r="B59" s="26" t="s">
        <v>41</v>
      </c>
      <c r="C59" s="21">
        <v>46.01243</v>
      </c>
      <c r="D59" s="201">
        <v>243.25380377893146</v>
      </c>
      <c r="E59" s="29">
        <v>27.588367015555438</v>
      </c>
      <c r="F59" s="34">
        <v>0.018568783443059234</v>
      </c>
      <c r="G59" s="21">
        <v>22.361544</v>
      </c>
      <c r="H59" s="201">
        <v>118.21872125358173</v>
      </c>
      <c r="I59" s="29">
        <v>13.407648387761558</v>
      </c>
      <c r="J59" s="46">
        <v>0.10835119657977299</v>
      </c>
    </row>
    <row r="60" spans="1:10" ht="12.75" customHeight="1">
      <c r="A60" s="27" t="s">
        <v>153</v>
      </c>
      <c r="B60" s="28" t="s">
        <v>42</v>
      </c>
      <c r="C60" s="23">
        <v>58.26451</v>
      </c>
      <c r="D60" s="202">
        <v>183.36069159331444</v>
      </c>
      <c r="E60" s="30">
        <v>22.38576215900687</v>
      </c>
      <c r="F60" s="35">
        <v>0.03324190518251302</v>
      </c>
      <c r="G60" s="23">
        <v>38.287685</v>
      </c>
      <c r="H60" s="202">
        <v>120.49284205954828</v>
      </c>
      <c r="I60" s="30">
        <v>14.710481732858904</v>
      </c>
      <c r="J60" s="47">
        <v>0.021178343031691416</v>
      </c>
    </row>
    <row r="61" spans="1:10" ht="12.75" customHeight="1">
      <c r="A61" s="25" t="s">
        <v>154</v>
      </c>
      <c r="B61" s="26" t="s">
        <v>43</v>
      </c>
      <c r="C61" s="21">
        <v>125.41281</v>
      </c>
      <c r="D61" s="201">
        <v>167.77386553508913</v>
      </c>
      <c r="E61" s="29">
        <v>19.85008072174739</v>
      </c>
      <c r="F61" s="34">
        <v>0.05683340873106002</v>
      </c>
      <c r="G61" s="21">
        <v>64.99652</v>
      </c>
      <c r="H61" s="201">
        <v>86.95058668032979</v>
      </c>
      <c r="I61" s="29">
        <v>10.287515036403928</v>
      </c>
      <c r="J61" s="46">
        <v>0.008794959082793152</v>
      </c>
    </row>
    <row r="62" spans="1:10" ht="12.75" customHeight="1">
      <c r="A62" s="27" t="s">
        <v>155</v>
      </c>
      <c r="B62" s="28" t="s">
        <v>44</v>
      </c>
      <c r="C62" s="23">
        <v>46.776734</v>
      </c>
      <c r="D62" s="202">
        <v>233.8041765799628</v>
      </c>
      <c r="E62" s="30">
        <v>23.192904161597305</v>
      </c>
      <c r="F62" s="35">
        <v>0.045317638857227616</v>
      </c>
      <c r="G62" s="23">
        <v>34.194375</v>
      </c>
      <c r="H62" s="202">
        <v>170.91376432013115</v>
      </c>
      <c r="I62" s="30">
        <v>16.954301731299132</v>
      </c>
      <c r="J62" s="47">
        <v>0.027282656574167508</v>
      </c>
    </row>
    <row r="63" spans="1:10" ht="12.75" customHeight="1">
      <c r="A63" s="25" t="s">
        <v>156</v>
      </c>
      <c r="B63" s="26" t="s">
        <v>45</v>
      </c>
      <c r="C63" s="21">
        <v>119.597993</v>
      </c>
      <c r="D63" s="201">
        <v>159.41425341959976</v>
      </c>
      <c r="E63" s="29">
        <v>22.37035965441973</v>
      </c>
      <c r="F63" s="34">
        <v>0.033249534468348774</v>
      </c>
      <c r="G63" s="21">
        <v>49.118396</v>
      </c>
      <c r="H63" s="201">
        <v>65.47076778711708</v>
      </c>
      <c r="I63" s="29">
        <v>9.187413238349338</v>
      </c>
      <c r="J63" s="46">
        <v>-0.025059314632823182</v>
      </c>
    </row>
    <row r="64" spans="1:10" ht="12.75" customHeight="1">
      <c r="A64" s="27" t="s">
        <v>157</v>
      </c>
      <c r="B64" s="28" t="s">
        <v>46</v>
      </c>
      <c r="C64" s="23">
        <v>129.16076</v>
      </c>
      <c r="D64" s="202">
        <v>121.0734188416353</v>
      </c>
      <c r="E64" s="30">
        <v>16.856791915313003</v>
      </c>
      <c r="F64" s="35">
        <v>0.00569596180408527</v>
      </c>
      <c r="G64" s="23">
        <v>54.067874</v>
      </c>
      <c r="H64" s="202">
        <v>50.682439114470704</v>
      </c>
      <c r="I64" s="30">
        <v>7.056407079993661</v>
      </c>
      <c r="J64" s="47">
        <v>-0.09431429970128946</v>
      </c>
    </row>
    <row r="65" spans="1:10" ht="12.75" customHeight="1">
      <c r="A65" s="25" t="s">
        <v>158</v>
      </c>
      <c r="B65" s="26" t="s">
        <v>47</v>
      </c>
      <c r="C65" s="21">
        <v>69.921887</v>
      </c>
      <c r="D65" s="201">
        <v>309.4546054029174</v>
      </c>
      <c r="E65" s="29">
        <v>26.44327795203216</v>
      </c>
      <c r="F65" s="34">
        <v>0.06479626666189109</v>
      </c>
      <c r="G65" s="21">
        <v>31.308797</v>
      </c>
      <c r="H65" s="201">
        <v>138.56392950715195</v>
      </c>
      <c r="I65" s="29">
        <v>11.840458788172446</v>
      </c>
      <c r="J65" s="243" t="s">
        <v>379</v>
      </c>
    </row>
    <row r="66" spans="1:10" ht="12.75" customHeight="1">
      <c r="A66" s="27" t="s">
        <v>159</v>
      </c>
      <c r="B66" s="28" t="s">
        <v>48</v>
      </c>
      <c r="C66" s="23">
        <v>493.968672</v>
      </c>
      <c r="D66" s="202">
        <v>188.53283980905832</v>
      </c>
      <c r="E66" s="30">
        <v>18.927253139374734</v>
      </c>
      <c r="F66" s="35">
        <v>0.03676418239002999</v>
      </c>
      <c r="G66" s="23">
        <v>254.263198</v>
      </c>
      <c r="H66" s="202">
        <v>97.04454046404157</v>
      </c>
      <c r="I66" s="30">
        <v>9.7425285961717</v>
      </c>
      <c r="J66" s="47">
        <v>0.05525970643588729</v>
      </c>
    </row>
    <row r="67" spans="1:10" ht="12.75" customHeight="1">
      <c r="A67" s="25" t="s">
        <v>160</v>
      </c>
      <c r="B67" s="26" t="s">
        <v>49</v>
      </c>
      <c r="C67" s="21">
        <v>143.396914</v>
      </c>
      <c r="D67" s="201">
        <v>173.6193561900749</v>
      </c>
      <c r="E67" s="29">
        <v>20.811748909460846</v>
      </c>
      <c r="F67" s="34">
        <v>0.05195835358372314</v>
      </c>
      <c r="G67" s="21">
        <v>115.306472</v>
      </c>
      <c r="H67" s="201">
        <v>139.6085513610767</v>
      </c>
      <c r="I67" s="29">
        <v>16.734874384394193</v>
      </c>
      <c r="J67" s="46">
        <v>-0.0017773944479533288</v>
      </c>
    </row>
    <row r="68" spans="1:10" ht="12.75" customHeight="1">
      <c r="A68" s="27" t="s">
        <v>161</v>
      </c>
      <c r="B68" s="28" t="s">
        <v>50</v>
      </c>
      <c r="C68" s="23">
        <v>65.2189</v>
      </c>
      <c r="D68" s="202">
        <v>217.11625336649058</v>
      </c>
      <c r="E68" s="30">
        <v>22.673102733467324</v>
      </c>
      <c r="F68" s="35">
        <v>0.05474172785199083</v>
      </c>
      <c r="G68" s="23">
        <v>24.06044</v>
      </c>
      <c r="H68" s="202">
        <v>80.09814006598155</v>
      </c>
      <c r="I68" s="30">
        <v>8.364520529055634</v>
      </c>
      <c r="J68" s="47">
        <v>-0.0075443400125559945</v>
      </c>
    </row>
    <row r="69" spans="1:10" ht="12.75" customHeight="1">
      <c r="A69" s="25" t="s">
        <v>162</v>
      </c>
      <c r="B69" s="26" t="s">
        <v>51</v>
      </c>
      <c r="C69" s="21">
        <v>295.148034</v>
      </c>
      <c r="D69" s="201">
        <v>198.01761942524524</v>
      </c>
      <c r="E69" s="29">
        <v>20.744782286136275</v>
      </c>
      <c r="F69" s="34">
        <v>0.037714855870836006</v>
      </c>
      <c r="G69" s="21">
        <v>131.560256</v>
      </c>
      <c r="H69" s="201">
        <v>88.26502535366996</v>
      </c>
      <c r="I69" s="29">
        <v>9.246847526784997</v>
      </c>
      <c r="J69" s="46">
        <v>0.013448472030656244</v>
      </c>
    </row>
    <row r="70" spans="1:10" ht="12.75" customHeight="1">
      <c r="A70" s="27" t="s">
        <v>163</v>
      </c>
      <c r="B70" s="28" t="s">
        <v>52</v>
      </c>
      <c r="C70" s="23">
        <v>116.164299</v>
      </c>
      <c r="D70" s="202">
        <v>177.9804789483361</v>
      </c>
      <c r="E70" s="30">
        <v>20.928563020985795</v>
      </c>
      <c r="F70" s="35">
        <v>0.03559206956253824</v>
      </c>
      <c r="G70" s="23">
        <v>80.870214</v>
      </c>
      <c r="H70" s="202">
        <v>123.90484464055892</v>
      </c>
      <c r="I70" s="30">
        <v>14.569858250679996</v>
      </c>
      <c r="J70" s="47">
        <v>0.024053570662238233</v>
      </c>
    </row>
    <row r="71" spans="1:10" ht="12.75" customHeight="1">
      <c r="A71" s="25" t="s">
        <v>164</v>
      </c>
      <c r="B71" s="26" t="s">
        <v>53</v>
      </c>
      <c r="C71" s="21">
        <v>109.701331</v>
      </c>
      <c r="D71" s="201">
        <v>161.75985956406467</v>
      </c>
      <c r="E71" s="29">
        <v>18.424163283494455</v>
      </c>
      <c r="F71" s="34">
        <v>0.013393546839922443</v>
      </c>
      <c r="G71" s="21">
        <v>57.316992</v>
      </c>
      <c r="H71" s="201">
        <v>84.51664617045184</v>
      </c>
      <c r="I71" s="29">
        <v>9.626297237239038</v>
      </c>
      <c r="J71" s="46">
        <v>0.029659504522754343</v>
      </c>
    </row>
    <row r="72" spans="1:10" ht="12.75" customHeight="1">
      <c r="A72" s="27" t="s">
        <v>165</v>
      </c>
      <c r="B72" s="28" t="s">
        <v>97</v>
      </c>
      <c r="C72" s="23">
        <v>66.156714</v>
      </c>
      <c r="D72" s="202">
        <v>278.6249747304582</v>
      </c>
      <c r="E72" s="30">
        <v>23.233780931972483</v>
      </c>
      <c r="F72" s="35">
        <v>0.037052727831038634</v>
      </c>
      <c r="G72" s="23">
        <v>25.845455</v>
      </c>
      <c r="H72" s="202">
        <v>108.85046748652292</v>
      </c>
      <c r="I72" s="30">
        <v>9.076745250030903</v>
      </c>
      <c r="J72" s="47">
        <v>0.08203420691805619</v>
      </c>
    </row>
    <row r="73" spans="1:10" ht="12.75" customHeight="1">
      <c r="A73" s="25" t="s">
        <v>166</v>
      </c>
      <c r="B73" s="26" t="s">
        <v>54</v>
      </c>
      <c r="C73" s="21">
        <v>101.214803</v>
      </c>
      <c r="D73" s="201">
        <v>219.42066458261974</v>
      </c>
      <c r="E73" s="29">
        <v>20.5315723791123</v>
      </c>
      <c r="F73" s="34">
        <v>0.02381358725214011</v>
      </c>
      <c r="G73" s="21">
        <v>30.359604</v>
      </c>
      <c r="H73" s="201">
        <v>65.81571359818939</v>
      </c>
      <c r="I73" s="29">
        <v>6.158490541419987</v>
      </c>
      <c r="J73" s="46">
        <v>0.010007790734834154</v>
      </c>
    </row>
    <row r="74" spans="1:10" ht="12.75" customHeight="1">
      <c r="A74" s="27" t="s">
        <v>167</v>
      </c>
      <c r="B74" s="28" t="s">
        <v>55</v>
      </c>
      <c r="C74" s="23">
        <v>143.9153</v>
      </c>
      <c r="D74" s="202">
        <v>128.62385321100916</v>
      </c>
      <c r="E74" s="30">
        <v>16.8000417624015</v>
      </c>
      <c r="F74" s="35">
        <v>0.018108873024412775</v>
      </c>
      <c r="G74" s="23">
        <v>115.13086</v>
      </c>
      <c r="H74" s="202">
        <v>102.8978491980856</v>
      </c>
      <c r="I74" s="30">
        <v>13.439872314765699</v>
      </c>
      <c r="J74" s="47">
        <v>-0.004893548303647521</v>
      </c>
    </row>
    <row r="75" spans="1:10" ht="12.75" customHeight="1">
      <c r="A75" s="25" t="s">
        <v>168</v>
      </c>
      <c r="B75" s="26" t="s">
        <v>56</v>
      </c>
      <c r="C75" s="21">
        <v>101.269976</v>
      </c>
      <c r="D75" s="201">
        <v>131.62303839125337</v>
      </c>
      <c r="E75" s="29">
        <v>15.566635560185679</v>
      </c>
      <c r="F75" s="34">
        <v>0.01851261519745484</v>
      </c>
      <c r="G75" s="21">
        <v>67.832324</v>
      </c>
      <c r="H75" s="201">
        <v>88.16331294499307</v>
      </c>
      <c r="I75" s="29">
        <v>10.426792901663534</v>
      </c>
      <c r="J75" s="46">
        <v>0.031940153842203056</v>
      </c>
    </row>
    <row r="76" spans="1:10" ht="12.75" customHeight="1">
      <c r="A76" s="27" t="s">
        <v>169</v>
      </c>
      <c r="B76" s="28" t="s">
        <v>57</v>
      </c>
      <c r="C76" s="23">
        <v>268.999443</v>
      </c>
      <c r="D76" s="202">
        <v>151.4676587725013</v>
      </c>
      <c r="E76" s="30">
        <v>18.528812582265168</v>
      </c>
      <c r="F76" s="35">
        <v>0.01830763824904369</v>
      </c>
      <c r="G76" s="23">
        <v>82.564883</v>
      </c>
      <c r="H76" s="202">
        <v>46.49046624544681</v>
      </c>
      <c r="I76" s="30">
        <v>5.687109333470447</v>
      </c>
      <c r="J76" s="47" t="s">
        <v>379</v>
      </c>
    </row>
    <row r="77" spans="1:10" ht="12.75" customHeight="1">
      <c r="A77" s="25" t="s">
        <v>170</v>
      </c>
      <c r="B77" s="26" t="s">
        <v>58</v>
      </c>
      <c r="C77" s="21">
        <v>45.4624</v>
      </c>
      <c r="D77" s="201">
        <v>183.55741821911062</v>
      </c>
      <c r="E77" s="29">
        <v>23.629156013859134</v>
      </c>
      <c r="F77" s="34">
        <v>0.05800818249095885</v>
      </c>
      <c r="G77" s="21">
        <v>33.348725</v>
      </c>
      <c r="H77" s="201">
        <v>134.64766184581345</v>
      </c>
      <c r="I77" s="29">
        <v>17.333053817842536</v>
      </c>
      <c r="J77" s="46">
        <v>0.053393121601117866</v>
      </c>
    </row>
    <row r="78" spans="1:10" ht="12.75" customHeight="1">
      <c r="A78" s="27" t="s">
        <v>171</v>
      </c>
      <c r="B78" s="28" t="s">
        <v>59</v>
      </c>
      <c r="C78" s="23">
        <v>92.836996</v>
      </c>
      <c r="D78" s="202">
        <v>161.44160681679853</v>
      </c>
      <c r="E78" s="30">
        <v>19.60948234992424</v>
      </c>
      <c r="F78" s="35">
        <v>0.029984662450767363</v>
      </c>
      <c r="G78" s="23">
        <v>53.580978</v>
      </c>
      <c r="H78" s="202">
        <v>93.17620728632293</v>
      </c>
      <c r="I78" s="30">
        <v>11.31763507710524</v>
      </c>
      <c r="J78" s="47">
        <v>0.013803828112414651</v>
      </c>
    </row>
    <row r="79" spans="1:10" ht="12.75" customHeight="1">
      <c r="A79" s="25" t="s">
        <v>172</v>
      </c>
      <c r="B79" s="26" t="s">
        <v>60</v>
      </c>
      <c r="C79" s="21">
        <v>96.945303</v>
      </c>
      <c r="D79" s="201">
        <v>166.64827860060234</v>
      </c>
      <c r="E79" s="29">
        <v>19.520826058771753</v>
      </c>
      <c r="F79" s="34">
        <v>0.03964285384905253</v>
      </c>
      <c r="G79" s="21">
        <v>56.386344</v>
      </c>
      <c r="H79" s="201">
        <v>96.9277197904204</v>
      </c>
      <c r="I79" s="29">
        <v>11.353907608232122</v>
      </c>
      <c r="J79" s="46">
        <v>0.0003806270179893545</v>
      </c>
    </row>
    <row r="80" spans="1:10" ht="12.75" customHeight="1">
      <c r="A80" s="27" t="s">
        <v>173</v>
      </c>
      <c r="B80" s="28" t="s">
        <v>61</v>
      </c>
      <c r="C80" s="23">
        <v>96.216244</v>
      </c>
      <c r="D80" s="202">
        <v>222.14787656019837</v>
      </c>
      <c r="E80" s="30">
        <v>23.15824658445913</v>
      </c>
      <c r="F80" s="35">
        <v>0.03669692664144453</v>
      </c>
      <c r="G80" s="23">
        <v>66.38336</v>
      </c>
      <c r="H80" s="202">
        <v>153.26853190123705</v>
      </c>
      <c r="I80" s="30">
        <v>15.977782504011701</v>
      </c>
      <c r="J80" s="47">
        <v>0.030578197605618307</v>
      </c>
    </row>
    <row r="81" spans="1:10" ht="12.75" customHeight="1">
      <c r="A81" s="25" t="s">
        <v>174</v>
      </c>
      <c r="B81" s="26" t="s">
        <v>62</v>
      </c>
      <c r="C81" s="21">
        <v>114.2982</v>
      </c>
      <c r="D81" s="201">
        <v>148.3525212538127</v>
      </c>
      <c r="E81" s="29">
        <v>18.752234153473974</v>
      </c>
      <c r="F81" s="34">
        <v>0.058277471204770004</v>
      </c>
      <c r="G81" s="21">
        <v>81.957586</v>
      </c>
      <c r="H81" s="201">
        <v>106.3762554351353</v>
      </c>
      <c r="I81" s="29">
        <v>13.446299620864377</v>
      </c>
      <c r="J81" s="46">
        <v>0.05324727910816063</v>
      </c>
    </row>
    <row r="82" spans="1:10" ht="12.75" customHeight="1">
      <c r="A82" s="27" t="s">
        <v>175</v>
      </c>
      <c r="B82" s="28" t="s">
        <v>63</v>
      </c>
      <c r="C82" s="23">
        <v>238.38</v>
      </c>
      <c r="D82" s="202">
        <v>104.7879448586299</v>
      </c>
      <c r="E82" s="30">
        <v>11.50213489959156</v>
      </c>
      <c r="F82" s="35">
        <v>0.015554107076671375</v>
      </c>
      <c r="G82" s="23">
        <v>127.817771</v>
      </c>
      <c r="H82" s="202">
        <v>56.18659929314953</v>
      </c>
      <c r="I82" s="30">
        <v>6.167368254916948</v>
      </c>
      <c r="J82" s="47">
        <v>0.10439980440152552</v>
      </c>
    </row>
    <row r="83" spans="1:10" ht="12.75" customHeight="1">
      <c r="A83" s="25" t="s">
        <v>176</v>
      </c>
      <c r="B83" s="26" t="s">
        <v>64</v>
      </c>
      <c r="C83" s="21">
        <v>227.319598</v>
      </c>
      <c r="D83" s="201">
        <v>178.02347389161943</v>
      </c>
      <c r="E83" s="29">
        <v>18.311535175753598</v>
      </c>
      <c r="F83" s="34">
        <v>0.008077789685048797</v>
      </c>
      <c r="G83" s="21">
        <v>104.260379</v>
      </c>
      <c r="H83" s="201">
        <v>81.65065846560599</v>
      </c>
      <c r="I83" s="29">
        <v>8.398605374517254</v>
      </c>
      <c r="J83" s="46">
        <v>-0.029263158855208804</v>
      </c>
    </row>
    <row r="84" spans="1:10" ht="12.75" customHeight="1">
      <c r="A84" s="27" t="s">
        <v>177</v>
      </c>
      <c r="B84" s="28" t="s">
        <v>65</v>
      </c>
      <c r="C84" s="23">
        <v>225.885631</v>
      </c>
      <c r="D84" s="202">
        <v>165.9665584398886</v>
      </c>
      <c r="E84" s="30">
        <v>21.900775869745726</v>
      </c>
      <c r="F84" s="35">
        <v>0.02365605270836202</v>
      </c>
      <c r="G84" s="23">
        <v>84.158669</v>
      </c>
      <c r="H84" s="202">
        <v>61.83449825904039</v>
      </c>
      <c r="I84" s="30">
        <v>8.159616612643756</v>
      </c>
      <c r="J84" s="47">
        <v>-0.05273064558586826</v>
      </c>
    </row>
    <row r="85" spans="1:10" ht="12.75" customHeight="1">
      <c r="A85" s="25" t="s">
        <v>178</v>
      </c>
      <c r="B85" s="26" t="s">
        <v>66</v>
      </c>
      <c r="C85" s="21">
        <v>172.355514</v>
      </c>
      <c r="D85" s="201">
        <v>119.59606757672881</v>
      </c>
      <c r="E85" s="29">
        <v>18.617179323185766</v>
      </c>
      <c r="F85" s="34">
        <v>0.01680063729502934</v>
      </c>
      <c r="G85" s="21">
        <v>55.827591</v>
      </c>
      <c r="H85" s="201">
        <v>38.73830428124265</v>
      </c>
      <c r="I85" s="29">
        <v>6.030281530931884</v>
      </c>
      <c r="J85" s="46">
        <v>-0.001135137325691038</v>
      </c>
    </row>
    <row r="86" spans="1:10" ht="12.75" customHeight="1">
      <c r="A86" s="27" t="s">
        <v>179</v>
      </c>
      <c r="B86" s="28" t="s">
        <v>67</v>
      </c>
      <c r="C86" s="23">
        <v>78.8422</v>
      </c>
      <c r="D86" s="202">
        <v>206.16220569623565</v>
      </c>
      <c r="E86" s="30">
        <v>25.526014180723283</v>
      </c>
      <c r="F86" s="35">
        <v>0.022887175475264643</v>
      </c>
      <c r="G86" s="23">
        <v>16.5308</v>
      </c>
      <c r="H86" s="202">
        <v>43.225914420492224</v>
      </c>
      <c r="I86" s="30">
        <v>5.352025123838508</v>
      </c>
      <c r="J86" s="47">
        <v>0.028469750889679624</v>
      </c>
    </row>
    <row r="87" spans="1:10" ht="12.75" customHeight="1">
      <c r="A87" s="25" t="s">
        <v>180</v>
      </c>
      <c r="B87" s="26" t="s">
        <v>68</v>
      </c>
      <c r="C87" s="21">
        <v>123.879397</v>
      </c>
      <c r="D87" s="201">
        <v>212.1905630579707</v>
      </c>
      <c r="E87" s="29">
        <v>21.602475717150575</v>
      </c>
      <c r="F87" s="34">
        <v>0.030674933960105788</v>
      </c>
      <c r="G87" s="21">
        <v>66.712628</v>
      </c>
      <c r="H87" s="201">
        <v>114.27073784026364</v>
      </c>
      <c r="I87" s="29">
        <v>11.633556194960326</v>
      </c>
      <c r="J87" s="46">
        <v>-0.03530951983153996</v>
      </c>
    </row>
    <row r="88" spans="1:10" ht="12.75" customHeight="1">
      <c r="A88" s="27" t="s">
        <v>181</v>
      </c>
      <c r="B88" s="28" t="s">
        <v>69</v>
      </c>
      <c r="C88" s="23">
        <v>79.6324</v>
      </c>
      <c r="D88" s="202">
        <v>204.4052456356958</v>
      </c>
      <c r="E88" s="30">
        <v>21.027196743635752</v>
      </c>
      <c r="F88" s="35">
        <v>0.03554869227393165</v>
      </c>
      <c r="G88" s="23">
        <v>27.665092</v>
      </c>
      <c r="H88" s="202">
        <v>71.01242617068081</v>
      </c>
      <c r="I88" s="30">
        <v>7.305058398526021</v>
      </c>
      <c r="J88" s="47">
        <v>0.012409393503101551</v>
      </c>
    </row>
    <row r="89" spans="1:10" ht="12.75" customHeight="1">
      <c r="A89" s="25" t="s">
        <v>182</v>
      </c>
      <c r="B89" s="26" t="s">
        <v>70</v>
      </c>
      <c r="C89" s="21">
        <v>60.299005</v>
      </c>
      <c r="D89" s="201">
        <v>240.19488770803292</v>
      </c>
      <c r="E89" s="29">
        <v>23.32969104289862</v>
      </c>
      <c r="F89" s="34">
        <v>0.0888924134512179</v>
      </c>
      <c r="G89" s="21">
        <v>28.68321</v>
      </c>
      <c r="H89" s="201">
        <v>114.25661841444858</v>
      </c>
      <c r="I89" s="29">
        <v>11.09753680709292</v>
      </c>
      <c r="J89" s="46">
        <v>-0.013035386876594668</v>
      </c>
    </row>
    <row r="90" spans="1:10" s="3" customFormat="1" ht="12.75" customHeight="1">
      <c r="A90" s="27" t="s">
        <v>183</v>
      </c>
      <c r="B90" s="28" t="s">
        <v>71</v>
      </c>
      <c r="C90" s="23">
        <v>212.07193</v>
      </c>
      <c r="D90" s="202">
        <v>205.82413828243665</v>
      </c>
      <c r="E90" s="30">
        <v>22.105677649088218</v>
      </c>
      <c r="F90" s="35">
        <v>0.030953415213698543</v>
      </c>
      <c r="G90" s="23">
        <v>58.064798</v>
      </c>
      <c r="H90" s="202">
        <v>56.35416725303415</v>
      </c>
      <c r="I90" s="30">
        <v>6.052482793679589</v>
      </c>
      <c r="J90" s="47">
        <v>-0.005965630754792395</v>
      </c>
    </row>
    <row r="91" spans="1:10" ht="12.75" customHeight="1">
      <c r="A91" s="25" t="s">
        <v>184</v>
      </c>
      <c r="B91" s="26" t="s">
        <v>72</v>
      </c>
      <c r="C91" s="21">
        <v>124.4074</v>
      </c>
      <c r="D91" s="201">
        <v>222.60884191238966</v>
      </c>
      <c r="E91" s="29">
        <v>23.21598449515289</v>
      </c>
      <c r="F91" s="34">
        <v>0.012969472023512507</v>
      </c>
      <c r="G91" s="21">
        <v>41.03325</v>
      </c>
      <c r="H91" s="201">
        <v>73.4229978474075</v>
      </c>
      <c r="I91" s="29">
        <v>7.657320189841863</v>
      </c>
      <c r="J91" s="46">
        <v>0.007929588958191625</v>
      </c>
    </row>
    <row r="92" spans="1:10" ht="12.75" customHeight="1">
      <c r="A92" s="27" t="s">
        <v>185</v>
      </c>
      <c r="B92" s="28" t="s">
        <v>73</v>
      </c>
      <c r="C92" s="23">
        <v>95.373625</v>
      </c>
      <c r="D92" s="202">
        <v>144.3078344207328</v>
      </c>
      <c r="E92" s="30">
        <v>18.290500161575288</v>
      </c>
      <c r="F92" s="35">
        <v>0.024097097079093466</v>
      </c>
      <c r="G92" s="23">
        <v>80.057107</v>
      </c>
      <c r="H92" s="202">
        <v>121.13273183397285</v>
      </c>
      <c r="I92" s="30">
        <v>15.35313907297484</v>
      </c>
      <c r="J92" s="47">
        <v>-0.05402008726111551</v>
      </c>
    </row>
    <row r="93" spans="1:10" ht="12.75" customHeight="1">
      <c r="A93" s="25" t="s">
        <v>186</v>
      </c>
      <c r="B93" s="26" t="s">
        <v>74</v>
      </c>
      <c r="C93" s="21">
        <v>69.987333</v>
      </c>
      <c r="D93" s="201">
        <v>159.17571403228666</v>
      </c>
      <c r="E93" s="29">
        <v>21.041588774269744</v>
      </c>
      <c r="F93" s="34">
        <v>-0.018321850459346534</v>
      </c>
      <c r="G93" s="21">
        <v>31.557673</v>
      </c>
      <c r="H93" s="201">
        <v>71.77320405926048</v>
      </c>
      <c r="I93" s="29">
        <v>9.487767992800574</v>
      </c>
      <c r="J93" s="46">
        <v>-0.24866547339470169</v>
      </c>
    </row>
    <row r="94" spans="1:10" ht="12.75">
      <c r="A94" s="27" t="s">
        <v>187</v>
      </c>
      <c r="B94" s="28" t="s">
        <v>98</v>
      </c>
      <c r="C94" s="23">
        <v>76.3714</v>
      </c>
      <c r="D94" s="202">
        <v>198.51164483260553</v>
      </c>
      <c r="E94" s="30">
        <v>22.373366576435423</v>
      </c>
      <c r="F94" s="35">
        <v>0.003212401406336829</v>
      </c>
      <c r="G94" s="23">
        <v>11.518505</v>
      </c>
      <c r="H94" s="202">
        <v>29.93996932834269</v>
      </c>
      <c r="I94" s="30">
        <v>3.3744010817859085</v>
      </c>
      <c r="J94" s="47" t="s">
        <v>379</v>
      </c>
    </row>
    <row r="95" spans="1:10" ht="12.75">
      <c r="A95" s="25" t="s">
        <v>188</v>
      </c>
      <c r="B95" s="26" t="s">
        <v>75</v>
      </c>
      <c r="C95" s="21">
        <v>79.5343</v>
      </c>
      <c r="D95" s="201">
        <v>202.76947787069142</v>
      </c>
      <c r="E95" s="29">
        <v>22.864867972803978</v>
      </c>
      <c r="F95" s="34">
        <v>0.02275188066610956</v>
      </c>
      <c r="G95" s="21">
        <v>47.5991</v>
      </c>
      <c r="H95" s="201">
        <v>121.35197838058332</v>
      </c>
      <c r="I95" s="29">
        <v>13.683997182653194</v>
      </c>
      <c r="J95" s="46">
        <v>-0.04587694787102259</v>
      </c>
    </row>
    <row r="96" spans="1:10" ht="12.75">
      <c r="A96" s="27" t="s">
        <v>189</v>
      </c>
      <c r="B96" s="28" t="s">
        <v>76</v>
      </c>
      <c r="C96" s="23">
        <v>74.034481</v>
      </c>
      <c r="D96" s="202">
        <v>209.61717663913655</v>
      </c>
      <c r="E96" s="30">
        <v>21.51918056362476</v>
      </c>
      <c r="F96" s="35">
        <v>0.060799930283456094</v>
      </c>
      <c r="G96" s="23">
        <v>48.49094</v>
      </c>
      <c r="H96" s="202">
        <v>137.29459297996257</v>
      </c>
      <c r="I96" s="30">
        <v>14.094585110414895</v>
      </c>
      <c r="J96" s="47">
        <v>0.02930260952552377</v>
      </c>
    </row>
    <row r="97" spans="1:10" ht="12.75">
      <c r="A97" s="25" t="s">
        <v>190</v>
      </c>
      <c r="B97" s="26" t="s">
        <v>77</v>
      </c>
      <c r="C97" s="21">
        <v>35.085879</v>
      </c>
      <c r="D97" s="201">
        <v>238.7850341987954</v>
      </c>
      <c r="E97" s="29">
        <v>25.613861306485475</v>
      </c>
      <c r="F97" s="34">
        <v>0.024453024114818644</v>
      </c>
      <c r="G97" s="21">
        <v>9.450533</v>
      </c>
      <c r="H97" s="201">
        <v>64.31777997073536</v>
      </c>
      <c r="I97" s="29">
        <v>6.899204136637536</v>
      </c>
      <c r="J97" s="46">
        <v>0.049885991033701504</v>
      </c>
    </row>
    <row r="98" spans="1:10" ht="12.75">
      <c r="A98" s="27" t="s">
        <v>191</v>
      </c>
      <c r="B98" s="28" t="s">
        <v>78</v>
      </c>
      <c r="C98" s="23">
        <v>203.82157</v>
      </c>
      <c r="D98" s="202">
        <v>163.8027550990066</v>
      </c>
      <c r="E98" s="30">
        <v>19.719901955051352</v>
      </c>
      <c r="F98" s="35">
        <v>0.044880239048219916</v>
      </c>
      <c r="G98" s="23">
        <v>93.652236</v>
      </c>
      <c r="H98" s="202">
        <v>75.26433182701109</v>
      </c>
      <c r="I98" s="30">
        <v>9.060929673887461</v>
      </c>
      <c r="J98" s="47">
        <v>-0.004968853346896784</v>
      </c>
    </row>
    <row r="99" spans="1:10" ht="12.75">
      <c r="A99" s="25" t="s">
        <v>192</v>
      </c>
      <c r="B99" s="26" t="s">
        <v>99</v>
      </c>
      <c r="C99" s="21">
        <v>294.137489</v>
      </c>
      <c r="D99" s="201">
        <v>183.77069202932958</v>
      </c>
      <c r="E99" s="29">
        <v>20.544185475747046</v>
      </c>
      <c r="F99" s="34">
        <v>-0.016429568459487398</v>
      </c>
      <c r="G99" s="21">
        <v>191.731642</v>
      </c>
      <c r="H99" s="201">
        <v>119.78975088843461</v>
      </c>
      <c r="I99" s="29">
        <v>13.391595978496747</v>
      </c>
      <c r="J99" s="46">
        <v>-0.014648180583978543</v>
      </c>
    </row>
    <row r="100" spans="1:10" ht="12.75">
      <c r="A100" s="27" t="s">
        <v>193</v>
      </c>
      <c r="B100" s="28" t="s">
        <v>79</v>
      </c>
      <c r="C100" s="23">
        <v>370.968935</v>
      </c>
      <c r="D100" s="202">
        <v>240.45781232478654</v>
      </c>
      <c r="E100" s="30">
        <v>20.63981971246823</v>
      </c>
      <c r="F100" s="35">
        <v>0.02956700856075334</v>
      </c>
      <c r="G100" s="23">
        <v>145.586111</v>
      </c>
      <c r="H100" s="202">
        <v>94.36724871836921</v>
      </c>
      <c r="I100" s="30">
        <v>8.100061218547552</v>
      </c>
      <c r="J100" s="47">
        <v>0.01950267794492655</v>
      </c>
    </row>
    <row r="101" spans="1:10" ht="12.75">
      <c r="A101" s="25" t="s">
        <v>194</v>
      </c>
      <c r="B101" s="26" t="s">
        <v>80</v>
      </c>
      <c r="C101" s="21">
        <v>358.141535</v>
      </c>
      <c r="D101" s="201">
        <v>265.90002026872014</v>
      </c>
      <c r="E101" s="29">
        <v>27.895013793419228</v>
      </c>
      <c r="F101" s="34">
        <v>0.03875382965235308</v>
      </c>
      <c r="G101" s="21">
        <v>133.350568</v>
      </c>
      <c r="H101" s="201">
        <v>99.00532406565284</v>
      </c>
      <c r="I101" s="29">
        <v>10.386441030137119</v>
      </c>
      <c r="J101" s="46">
        <v>0.0045521423544439</v>
      </c>
    </row>
    <row r="102" spans="1:10" ht="12.75">
      <c r="A102" s="27" t="s">
        <v>195</v>
      </c>
      <c r="B102" s="28" t="s">
        <v>81</v>
      </c>
      <c r="C102" s="23">
        <v>158.595665</v>
      </c>
      <c r="D102" s="202">
        <v>132.46507453661013</v>
      </c>
      <c r="E102" s="30">
        <v>17.359923873886864</v>
      </c>
      <c r="F102" s="35">
        <v>0.0396925066663909</v>
      </c>
      <c r="G102" s="23">
        <v>65.639212</v>
      </c>
      <c r="H102" s="202">
        <v>54.824342834997125</v>
      </c>
      <c r="I102" s="30">
        <v>7.184885686893909</v>
      </c>
      <c r="J102" s="47">
        <v>0.05403891476816014</v>
      </c>
    </row>
    <row r="103" spans="1:10" ht="12.75">
      <c r="A103" s="25" t="s">
        <v>196</v>
      </c>
      <c r="B103" s="26" t="s">
        <v>82</v>
      </c>
      <c r="C103" s="21">
        <v>108.249916</v>
      </c>
      <c r="D103" s="201">
        <v>263.0572894264253</v>
      </c>
      <c r="E103" s="29">
        <v>17.813591167128326</v>
      </c>
      <c r="F103" s="34">
        <v>0.016314808661806568</v>
      </c>
      <c r="G103" s="21">
        <v>31.085654</v>
      </c>
      <c r="H103" s="201">
        <v>75.54100902293278</v>
      </c>
      <c r="I103" s="29">
        <v>5.115450911932416</v>
      </c>
      <c r="J103" s="46">
        <v>-0.0610739161370738</v>
      </c>
    </row>
    <row r="104" spans="1:10" ht="12.75">
      <c r="A104" s="27" t="s">
        <v>197</v>
      </c>
      <c r="B104" s="28" t="s">
        <v>83</v>
      </c>
      <c r="C104" s="23">
        <v>120.764057</v>
      </c>
      <c r="D104" s="202">
        <v>302.77000932648724</v>
      </c>
      <c r="E104" s="30">
        <v>21.026594196186366</v>
      </c>
      <c r="F104" s="35">
        <v>0.05266085917130425</v>
      </c>
      <c r="G104" s="23">
        <v>49.969242</v>
      </c>
      <c r="H104" s="202">
        <v>125.27889706767219</v>
      </c>
      <c r="I104" s="30">
        <v>8.700295434965655</v>
      </c>
      <c r="J104" s="47">
        <v>0.08496400120817804</v>
      </c>
    </row>
    <row r="105" spans="1:10" ht="12.75">
      <c r="A105" s="25" t="s">
        <v>198</v>
      </c>
      <c r="B105" s="26" t="s">
        <v>84</v>
      </c>
      <c r="C105" s="21">
        <v>101.039292</v>
      </c>
      <c r="D105" s="201">
        <v>421.26209406751747</v>
      </c>
      <c r="E105" s="29">
        <v>29.26094645733162</v>
      </c>
      <c r="F105" s="34">
        <v>0.04812543568464722</v>
      </c>
      <c r="G105" s="21">
        <v>28.82776</v>
      </c>
      <c r="H105" s="201">
        <v>120.1912870180822</v>
      </c>
      <c r="I105" s="29">
        <v>8.348510021673611</v>
      </c>
      <c r="J105" s="46">
        <v>-0.024791832864680452</v>
      </c>
    </row>
    <row r="106" spans="1:10" ht="12.75">
      <c r="A106" s="27" t="s">
        <v>199</v>
      </c>
      <c r="B106" s="28" t="s">
        <v>100</v>
      </c>
      <c r="C106" s="23">
        <v>258.7914</v>
      </c>
      <c r="D106" s="202">
        <v>308.9614943345228</v>
      </c>
      <c r="E106" s="30">
        <v>19.409592767511402</v>
      </c>
      <c r="F106" s="35">
        <v>0.0040929788405204</v>
      </c>
      <c r="G106" s="23">
        <v>38.3454</v>
      </c>
      <c r="H106" s="202">
        <v>45.7791568222708</v>
      </c>
      <c r="I106" s="30">
        <v>2.8759402302678208</v>
      </c>
      <c r="J106" s="47">
        <v>0.10192839048865676</v>
      </c>
    </row>
    <row r="107" spans="1:10" ht="13.5" thickBot="1">
      <c r="A107" s="305">
        <v>976</v>
      </c>
      <c r="B107" s="218" t="s">
        <v>346</v>
      </c>
      <c r="C107" s="219">
        <v>97.512</v>
      </c>
      <c r="D107" s="201">
        <v>449.1756912999618</v>
      </c>
      <c r="E107" s="29">
        <v>41.00169954046073</v>
      </c>
      <c r="F107" s="34">
        <v>-0.01015104758811114</v>
      </c>
      <c r="G107" s="219">
        <v>40.782</v>
      </c>
      <c r="H107" s="201">
        <v>187.856705252636</v>
      </c>
      <c r="I107" s="29">
        <v>17.14795420726751</v>
      </c>
      <c r="J107" s="46">
        <v>0.26253006604429663</v>
      </c>
    </row>
    <row r="108" spans="1:10" ht="12.75">
      <c r="A108" s="395" t="s">
        <v>201</v>
      </c>
      <c r="B108" s="396"/>
      <c r="C108" s="312">
        <v>11442.402895000003</v>
      </c>
      <c r="D108" s="203">
        <v>183.8130662681246</v>
      </c>
      <c r="E108" s="31">
        <v>20.740129147996065</v>
      </c>
      <c r="F108" s="36">
        <v>0.03142881576173795</v>
      </c>
      <c r="G108" s="312">
        <v>5662.8110080000015</v>
      </c>
      <c r="H108" s="203">
        <v>90.96853734561402</v>
      </c>
      <c r="I108" s="249">
        <v>10.264227953198093</v>
      </c>
      <c r="J108" s="48">
        <v>-0.012787729086480404</v>
      </c>
    </row>
    <row r="109" spans="1:10" ht="12.75">
      <c r="A109" s="393" t="s">
        <v>229</v>
      </c>
      <c r="B109" s="394"/>
      <c r="C109" s="313">
        <v>686.356665</v>
      </c>
      <c r="D109" s="204">
        <v>326.0713264301677</v>
      </c>
      <c r="E109" s="32">
        <v>22.15149370943385</v>
      </c>
      <c r="F109" s="37">
        <v>0.018509616136928475</v>
      </c>
      <c r="G109" s="313">
        <v>189.01005599999996</v>
      </c>
      <c r="H109" s="204">
        <v>89.79407181623313</v>
      </c>
      <c r="I109" s="250">
        <v>6.1001156978693265</v>
      </c>
      <c r="J109" s="49">
        <v>0.07499164153154236</v>
      </c>
    </row>
    <row r="110" spans="1:10" ht="13.5" thickBot="1">
      <c r="A110" s="391" t="s">
        <v>291</v>
      </c>
      <c r="B110" s="392"/>
      <c r="C110" s="314">
        <v>12367.139560000001</v>
      </c>
      <c r="D110" s="205">
        <v>185.60911437776335</v>
      </c>
      <c r="E110" s="33">
        <v>20.495312826706297</v>
      </c>
      <c r="F110" s="38">
        <v>0.030392994800297224</v>
      </c>
      <c r="G110" s="314">
        <v>5979.638835000002</v>
      </c>
      <c r="H110" s="205">
        <v>89.74391071424367</v>
      </c>
      <c r="I110" s="251">
        <v>9.90969398537673</v>
      </c>
      <c r="J110" s="50">
        <v>-0.007977208818240822</v>
      </c>
    </row>
    <row r="111" spans="1:11" ht="12.75">
      <c r="A111" s="300" t="str">
        <f>"Source : DGCL - DESL, Insee - Population totale en vigueur en "&amp;Index!E2&amp;" (année de référence "&amp;Index!E2-3&amp;")"</f>
        <v>Source : DGCL - DESL, Insee - Population totale en vigueur en 2014 (année de référence 2011)</v>
      </c>
      <c r="C111" s="4"/>
      <c r="D111" s="4"/>
      <c r="E111" s="5"/>
      <c r="G111" s="4"/>
      <c r="H111" s="4"/>
      <c r="I111" s="5"/>
      <c r="K111" s="178"/>
    </row>
    <row r="112" spans="1:11" ht="12.75">
      <c r="A112" s="300"/>
      <c r="C112" s="297"/>
      <c r="D112" s="297"/>
      <c r="E112" s="297"/>
      <c r="F112" s="297"/>
      <c r="G112" s="297"/>
      <c r="H112" s="297"/>
      <c r="I112" s="297"/>
      <c r="J112" s="297"/>
      <c r="K112" s="178"/>
    </row>
    <row r="113" spans="1:11" ht="12.75">
      <c r="A113" s="300"/>
      <c r="C113" s="297"/>
      <c r="D113" s="297"/>
      <c r="E113" s="297"/>
      <c r="F113" s="297"/>
      <c r="G113" s="297"/>
      <c r="H113" s="297"/>
      <c r="I113" s="297"/>
      <c r="J113" s="297"/>
      <c r="K113" s="178"/>
    </row>
    <row r="114" spans="1:10" ht="12.75">
      <c r="A114" s="300"/>
      <c r="B114" s="195"/>
      <c r="C114" s="297"/>
      <c r="D114" s="297"/>
      <c r="E114" s="297"/>
      <c r="F114" s="297"/>
      <c r="G114" s="297"/>
      <c r="H114" s="297"/>
      <c r="I114" s="297"/>
      <c r="J114" s="297"/>
    </row>
    <row r="115" spans="1:10" ht="12.75">
      <c r="A115" s="300"/>
      <c r="B115" s="195"/>
      <c r="C115" s="297"/>
      <c r="D115" s="297"/>
      <c r="E115" s="297"/>
      <c r="F115" s="297"/>
      <c r="G115" s="297"/>
      <c r="H115" s="297"/>
      <c r="I115" s="297"/>
      <c r="J115" s="297"/>
    </row>
  </sheetData>
  <sheetProtection/>
  <mergeCells count="9">
    <mergeCell ref="A110:B110"/>
    <mergeCell ref="A109:B109"/>
    <mergeCell ref="A108:B108"/>
    <mergeCell ref="C1:J1"/>
    <mergeCell ref="A1:B1"/>
    <mergeCell ref="A5:B6"/>
    <mergeCell ref="G5:J5"/>
    <mergeCell ref="C5:F5"/>
    <mergeCell ref="A3:J3"/>
  </mergeCells>
  <hyperlinks>
    <hyperlink ref="J2" location="Index!A1" display="Index"/>
  </hyperlinks>
  <printOptions/>
  <pageMargins left="0.5118110236220472" right="0.2362204724409449" top="1.25" bottom="0.5511811023622047" header="0.4" footer="0.31496062992125984"/>
  <pageSetup firstPageNumber="8"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colBreaks count="1" manualBreakCount="1">
    <brk id="10" max="111" man="1"/>
  </colBreaks>
</worksheet>
</file>

<file path=xl/worksheets/sheet6.xml><?xml version="1.0" encoding="utf-8"?>
<worksheet xmlns="http://schemas.openxmlformats.org/spreadsheetml/2006/main" xmlns:r="http://schemas.openxmlformats.org/officeDocument/2006/relationships">
  <dimension ref="A1:R116"/>
  <sheetViews>
    <sheetView view="pageLayout" zoomScaleSheetLayoutView="100" workbookViewId="0" topLeftCell="A1">
      <selection activeCell="C1" sqref="C1:J1"/>
    </sheetView>
  </sheetViews>
  <sheetFormatPr defaultColWidth="11.421875" defaultRowHeight="12.75"/>
  <cols>
    <col min="1" max="1" width="3.00390625" style="2" customWidth="1"/>
    <col min="2" max="2" width="17.8515625" style="2" bestFit="1" customWidth="1"/>
    <col min="3" max="6" width="9.7109375" style="2" customWidth="1"/>
    <col min="7" max="7" width="12.140625" style="2" customWidth="1"/>
    <col min="8" max="11" width="9.7109375" style="2" customWidth="1"/>
    <col min="12" max="12" width="11.421875" style="254" customWidth="1"/>
    <col min="13" max="13" width="11.421875" style="2" customWidth="1"/>
    <col min="14" max="14" width="14.140625" style="2" customWidth="1"/>
    <col min="15" max="16384" width="11.421875" style="2" customWidth="1"/>
  </cols>
  <sheetData>
    <row r="1" spans="1:11" ht="16.5" customHeight="1">
      <c r="A1" s="398" t="s">
        <v>363</v>
      </c>
      <c r="B1" s="398"/>
      <c r="C1" s="412" t="str">
        <f>CONCATENATE("Budgets primitifs des départements ",Index!E2)</f>
        <v>Budgets primitifs des départements 2014</v>
      </c>
      <c r="D1" s="412"/>
      <c r="E1" s="412"/>
      <c r="F1" s="412"/>
      <c r="G1" s="412"/>
      <c r="H1" s="412"/>
      <c r="I1" s="412"/>
      <c r="J1" s="412"/>
      <c r="K1" s="9"/>
    </row>
    <row r="2" spans="1:12" s="11" customFormat="1" ht="15" customHeight="1" thickBot="1">
      <c r="A2" s="12"/>
      <c r="B2" s="12"/>
      <c r="C2" s="10"/>
      <c r="D2" s="10"/>
      <c r="E2" s="10"/>
      <c r="F2" s="10"/>
      <c r="G2" s="10"/>
      <c r="H2" s="10"/>
      <c r="I2" s="10"/>
      <c r="J2" s="10"/>
      <c r="K2" s="132" t="s">
        <v>294</v>
      </c>
      <c r="L2" s="255"/>
    </row>
    <row r="3" spans="1:11" ht="22.5" customHeight="1" thickBot="1">
      <c r="A3" s="409" t="s">
        <v>245</v>
      </c>
      <c r="B3" s="410"/>
      <c r="C3" s="410"/>
      <c r="D3" s="410"/>
      <c r="E3" s="410"/>
      <c r="F3" s="410"/>
      <c r="G3" s="410"/>
      <c r="H3" s="410"/>
      <c r="I3" s="410"/>
      <c r="J3" s="410"/>
      <c r="K3" s="411"/>
    </row>
    <row r="4" spans="1:11" ht="9" customHeight="1" thickBot="1">
      <c r="A4" s="13"/>
      <c r="B4" s="14"/>
      <c r="C4" s="18"/>
      <c r="D4" s="18"/>
      <c r="E4" s="18"/>
      <c r="F4" s="18"/>
      <c r="G4" s="18"/>
      <c r="H4" s="19"/>
      <c r="I4" s="19"/>
      <c r="J4" s="15"/>
      <c r="K4" s="16"/>
    </row>
    <row r="5" spans="1:11" ht="30" customHeight="1">
      <c r="A5" s="399" t="s">
        <v>228</v>
      </c>
      <c r="B5" s="400"/>
      <c r="C5" s="413" t="s">
        <v>247</v>
      </c>
      <c r="D5" s="418"/>
      <c r="E5" s="418"/>
      <c r="F5" s="418"/>
      <c r="G5" s="419"/>
      <c r="H5" s="413" t="s">
        <v>248</v>
      </c>
      <c r="I5" s="418"/>
      <c r="J5" s="415"/>
      <c r="K5" s="416"/>
    </row>
    <row r="6" spans="1:13" ht="29.25" customHeight="1">
      <c r="A6" s="401"/>
      <c r="B6" s="402"/>
      <c r="C6" s="39" t="s">
        <v>234</v>
      </c>
      <c r="D6" s="6" t="s">
        <v>235</v>
      </c>
      <c r="E6" s="8" t="s">
        <v>243</v>
      </c>
      <c r="F6" s="7" t="str">
        <f>CONCATENATE(Index!$E$2," / ",Index!$E$2-1)</f>
        <v>2014 / 2013</v>
      </c>
      <c r="G6" s="51" t="s">
        <v>246</v>
      </c>
      <c r="H6" s="39" t="s">
        <v>234</v>
      </c>
      <c r="I6" s="6" t="s">
        <v>235</v>
      </c>
      <c r="J6" s="8" t="s">
        <v>243</v>
      </c>
      <c r="K6" s="20" t="str">
        <f>CONCATENATE(Index!$E$2," / ",Index!$E$2-1)</f>
        <v>2014 / 2013</v>
      </c>
      <c r="M6" s="241"/>
    </row>
    <row r="7" spans="1:17" ht="12.75" customHeight="1">
      <c r="A7" s="25" t="s">
        <v>102</v>
      </c>
      <c r="B7" s="26" t="s">
        <v>1</v>
      </c>
      <c r="C7" s="21">
        <v>14.5238</v>
      </c>
      <c r="D7" s="156">
        <v>23.38418438403143</v>
      </c>
      <c r="E7" s="29">
        <v>3.111594760850661</v>
      </c>
      <c r="F7" s="41">
        <v>-0.11870145631067963</v>
      </c>
      <c r="G7" s="53">
        <v>13.5738</v>
      </c>
      <c r="H7" s="21">
        <v>284.598871</v>
      </c>
      <c r="I7" s="201">
        <v>458.22115940395594</v>
      </c>
      <c r="J7" s="29">
        <v>60.97277268673578</v>
      </c>
      <c r="K7" s="46">
        <v>0.0666214953544757</v>
      </c>
      <c r="M7" s="236"/>
      <c r="O7" s="236"/>
      <c r="P7" s="236"/>
      <c r="Q7" s="236"/>
    </row>
    <row r="8" spans="1:18" ht="12.75" customHeight="1">
      <c r="A8" s="27" t="s">
        <v>103</v>
      </c>
      <c r="B8" s="28" t="s">
        <v>2</v>
      </c>
      <c r="C8" s="22">
        <v>19.9</v>
      </c>
      <c r="D8" s="157">
        <v>35.79516531430494</v>
      </c>
      <c r="E8" s="30">
        <v>3.882515699264392</v>
      </c>
      <c r="F8" s="42">
        <v>0.09041095890410955</v>
      </c>
      <c r="G8" s="52">
        <v>19.8</v>
      </c>
      <c r="H8" s="22">
        <v>321.833223</v>
      </c>
      <c r="I8" s="202">
        <v>578.8981618553048</v>
      </c>
      <c r="J8" s="30">
        <v>62.79007742926422</v>
      </c>
      <c r="K8" s="47">
        <v>0.023092179647274724</v>
      </c>
      <c r="M8" s="236"/>
      <c r="O8" s="236"/>
      <c r="Q8" s="237"/>
      <c r="R8" s="237"/>
    </row>
    <row r="9" spans="1:17" ht="12.75" customHeight="1">
      <c r="A9" s="25" t="s">
        <v>104</v>
      </c>
      <c r="B9" s="26" t="s">
        <v>3</v>
      </c>
      <c r="C9" s="21">
        <v>6.465</v>
      </c>
      <c r="D9" s="156">
        <v>18.312580020167914</v>
      </c>
      <c r="E9" s="29">
        <v>1.8606926281956995</v>
      </c>
      <c r="F9" s="41">
        <v>0.05464926590538344</v>
      </c>
      <c r="G9" s="53">
        <v>6.35</v>
      </c>
      <c r="H9" s="21">
        <v>216.57504</v>
      </c>
      <c r="I9" s="201">
        <v>613.4644625477289</v>
      </c>
      <c r="J9" s="29">
        <v>62.332495031583726</v>
      </c>
      <c r="K9" s="46">
        <v>0.06027052400265731</v>
      </c>
      <c r="M9" s="236"/>
      <c r="O9" s="236"/>
      <c r="Q9" s="237"/>
    </row>
    <row r="10" spans="1:17" ht="12.75" customHeight="1">
      <c r="A10" s="27" t="s">
        <v>105</v>
      </c>
      <c r="B10" s="28" t="s">
        <v>85</v>
      </c>
      <c r="C10" s="23">
        <v>3.9085</v>
      </c>
      <c r="D10" s="157">
        <v>23.54319515221608</v>
      </c>
      <c r="E10" s="30">
        <v>2.1716562439020275</v>
      </c>
      <c r="F10" s="42">
        <v>-0.026283009466866014</v>
      </c>
      <c r="G10" s="54">
        <v>3.2085</v>
      </c>
      <c r="H10" s="23">
        <v>94.768792</v>
      </c>
      <c r="I10" s="202">
        <v>570.8481935258473</v>
      </c>
      <c r="J10" s="30">
        <v>52.655811404337335</v>
      </c>
      <c r="K10" s="47">
        <v>0.07082345056639916</v>
      </c>
      <c r="M10" s="236"/>
      <c r="O10" s="236"/>
      <c r="Q10" s="237"/>
    </row>
    <row r="11" spans="1:17" ht="12.75" customHeight="1">
      <c r="A11" s="25" t="s">
        <v>106</v>
      </c>
      <c r="B11" s="26" t="s">
        <v>4</v>
      </c>
      <c r="C11" s="21">
        <v>6.46784</v>
      </c>
      <c r="D11" s="156">
        <v>44.92741140023062</v>
      </c>
      <c r="E11" s="29">
        <v>4.319393355179533</v>
      </c>
      <c r="F11" s="41">
        <v>-0.18961671355387044</v>
      </c>
      <c r="G11" s="53">
        <v>6.21784</v>
      </c>
      <c r="H11" s="21">
        <v>93.921486</v>
      </c>
      <c r="I11" s="201">
        <v>652.4047040191161</v>
      </c>
      <c r="J11" s="29">
        <v>62.723234114787566</v>
      </c>
      <c r="K11" s="46">
        <v>0.028166499646989474</v>
      </c>
      <c r="M11" s="236"/>
      <c r="O11" s="236"/>
      <c r="Q11" s="237"/>
    </row>
    <row r="12" spans="1:17" ht="12.75" customHeight="1">
      <c r="A12" s="27" t="s">
        <v>107</v>
      </c>
      <c r="B12" s="28" t="s">
        <v>5</v>
      </c>
      <c r="C12" s="23">
        <v>37.8</v>
      </c>
      <c r="D12" s="157">
        <v>34.43560678181035</v>
      </c>
      <c r="E12" s="30">
        <v>3.6430328923464503</v>
      </c>
      <c r="F12" s="42">
        <v>0.14078768673607955</v>
      </c>
      <c r="G12" s="54">
        <v>37.0304</v>
      </c>
      <c r="H12" s="23">
        <v>687.602464</v>
      </c>
      <c r="I12" s="202">
        <v>626.4023299605266</v>
      </c>
      <c r="J12" s="30">
        <v>66.26874056112345</v>
      </c>
      <c r="K12" s="47">
        <v>-0.009142381075067596</v>
      </c>
      <c r="M12" s="253"/>
      <c r="O12" s="236"/>
      <c r="Q12" s="237"/>
    </row>
    <row r="13" spans="1:17" ht="12.75" customHeight="1">
      <c r="A13" s="25" t="s">
        <v>108</v>
      </c>
      <c r="B13" s="26" t="s">
        <v>6</v>
      </c>
      <c r="C13" s="21">
        <v>5.927</v>
      </c>
      <c r="D13" s="156">
        <v>18.121392231679874</v>
      </c>
      <c r="E13" s="29">
        <v>1.8911793572837006</v>
      </c>
      <c r="F13" s="41">
        <v>0.05425115617218057</v>
      </c>
      <c r="G13" s="53">
        <v>5.45</v>
      </c>
      <c r="H13" s="21">
        <v>188.426787</v>
      </c>
      <c r="I13" s="201">
        <v>576.101858306428</v>
      </c>
      <c r="J13" s="29">
        <v>60.12297113779192</v>
      </c>
      <c r="K13" s="46">
        <v>0.02117383666072259</v>
      </c>
      <c r="M13" s="253"/>
      <c r="O13" s="236"/>
      <c r="Q13" s="237"/>
    </row>
    <row r="14" spans="1:17" ht="12.75" customHeight="1">
      <c r="A14" s="27" t="s">
        <v>109</v>
      </c>
      <c r="B14" s="28" t="s">
        <v>86</v>
      </c>
      <c r="C14" s="23">
        <v>6.581</v>
      </c>
      <c r="D14" s="157">
        <v>22.57849810616457</v>
      </c>
      <c r="E14" s="30">
        <v>2.2086513500974574</v>
      </c>
      <c r="F14" s="42">
        <v>0.022577186630825086</v>
      </c>
      <c r="G14" s="54">
        <v>6.3</v>
      </c>
      <c r="H14" s="23">
        <v>180.339616</v>
      </c>
      <c r="I14" s="202">
        <v>618.7202064006148</v>
      </c>
      <c r="J14" s="30">
        <v>60.52383169039006</v>
      </c>
      <c r="K14" s="47">
        <v>0.04789325737011052</v>
      </c>
      <c r="M14" s="236"/>
      <c r="O14" s="236"/>
      <c r="Q14" s="237"/>
    </row>
    <row r="15" spans="1:17" ht="12.75" customHeight="1">
      <c r="A15" s="25" t="s">
        <v>110</v>
      </c>
      <c r="B15" s="26" t="s">
        <v>7</v>
      </c>
      <c r="C15" s="21">
        <v>0.17185</v>
      </c>
      <c r="D15" s="156">
        <v>1.0880989768007294</v>
      </c>
      <c r="E15" s="29">
        <v>0.10510031621832122</v>
      </c>
      <c r="F15" s="41">
        <v>-0.8827762619372442</v>
      </c>
      <c r="G15" s="53">
        <v>0.17185</v>
      </c>
      <c r="H15" s="21">
        <v>103.056738</v>
      </c>
      <c r="I15" s="201">
        <v>652.522148211934</v>
      </c>
      <c r="J15" s="29">
        <v>63.02761566615467</v>
      </c>
      <c r="K15" s="46" t="s">
        <v>379</v>
      </c>
      <c r="M15" s="236"/>
      <c r="O15" s="236"/>
      <c r="Q15" s="237"/>
    </row>
    <row r="16" spans="1:17" ht="12.75" customHeight="1">
      <c r="A16" s="27" t="s">
        <v>111</v>
      </c>
      <c r="B16" s="28" t="s">
        <v>87</v>
      </c>
      <c r="C16" s="23">
        <v>1.95</v>
      </c>
      <c r="D16" s="157">
        <v>6.245776093731483</v>
      </c>
      <c r="E16" s="30">
        <v>0.7039867262905637</v>
      </c>
      <c r="F16" s="42">
        <v>-0.15217391304347816</v>
      </c>
      <c r="G16" s="54">
        <v>1.839</v>
      </c>
      <c r="H16" s="23">
        <v>178.313894</v>
      </c>
      <c r="I16" s="202">
        <v>571.1326442694203</v>
      </c>
      <c r="J16" s="30">
        <v>64.37467409701671</v>
      </c>
      <c r="K16" s="47">
        <v>0.020830627121643852</v>
      </c>
      <c r="M16" s="236"/>
      <c r="O16" s="253"/>
      <c r="Q16" s="237"/>
    </row>
    <row r="17" spans="1:17" ht="12.75" customHeight="1">
      <c r="A17" s="25" t="s">
        <v>112</v>
      </c>
      <c r="B17" s="26" t="s">
        <v>8</v>
      </c>
      <c r="C17" s="21">
        <v>3.663366</v>
      </c>
      <c r="D17" s="156">
        <v>9.914306514426135</v>
      </c>
      <c r="E17" s="29">
        <v>0.7899398192626191</v>
      </c>
      <c r="F17" s="41">
        <v>-0.10944795178906996</v>
      </c>
      <c r="G17" s="53">
        <v>3.58957</v>
      </c>
      <c r="H17" s="21">
        <v>287.682638</v>
      </c>
      <c r="I17" s="201">
        <v>778.5664473630796</v>
      </c>
      <c r="J17" s="29">
        <v>62.033651856438446</v>
      </c>
      <c r="K17" s="46">
        <v>0.07949603772338776</v>
      </c>
      <c r="M17" s="236"/>
      <c r="O17" s="236"/>
      <c r="Q17" s="237"/>
    </row>
    <row r="18" spans="1:17" ht="12.75" customHeight="1">
      <c r="A18" s="27" t="s">
        <v>113</v>
      </c>
      <c r="B18" s="28" t="s">
        <v>9</v>
      </c>
      <c r="C18" s="23">
        <v>6.35</v>
      </c>
      <c r="D18" s="157">
        <v>22.093334771429664</v>
      </c>
      <c r="E18" s="30">
        <v>2.103019862337048</v>
      </c>
      <c r="F18" s="42">
        <v>-0.02457757296466978</v>
      </c>
      <c r="G18" s="54">
        <v>6.35</v>
      </c>
      <c r="H18" s="23">
        <v>199.835243</v>
      </c>
      <c r="I18" s="202">
        <v>695.2798303510231</v>
      </c>
      <c r="J18" s="30">
        <v>66.18228113763</v>
      </c>
      <c r="K18" s="47">
        <v>0.10868271355177628</v>
      </c>
      <c r="M18" s="253"/>
      <c r="O18" s="236"/>
      <c r="Q18" s="237"/>
    </row>
    <row r="19" spans="1:17" ht="12.75" customHeight="1">
      <c r="A19" s="25" t="s">
        <v>114</v>
      </c>
      <c r="B19" s="26" t="s">
        <v>10</v>
      </c>
      <c r="C19" s="21">
        <v>12.045</v>
      </c>
      <c r="D19" s="156">
        <v>6.007286546820178</v>
      </c>
      <c r="E19" s="29">
        <v>0.6185893809369373</v>
      </c>
      <c r="F19" s="41">
        <v>0.2063094641962946</v>
      </c>
      <c r="G19" s="53">
        <v>11.76</v>
      </c>
      <c r="H19" s="21">
        <v>1377.783216</v>
      </c>
      <c r="I19" s="201">
        <v>687.1513970868775</v>
      </c>
      <c r="J19" s="29">
        <v>70.75816244505957</v>
      </c>
      <c r="K19" s="46">
        <v>0.02596515776306063</v>
      </c>
      <c r="M19" s="236"/>
      <c r="O19" s="236"/>
      <c r="Q19" s="237"/>
    </row>
    <row r="20" spans="1:17" ht="12.75" customHeight="1">
      <c r="A20" s="27" t="s">
        <v>115</v>
      </c>
      <c r="B20" s="28" t="s">
        <v>11</v>
      </c>
      <c r="C20" s="23">
        <v>8.34</v>
      </c>
      <c r="D20" s="157">
        <v>11.88311799337737</v>
      </c>
      <c r="E20" s="30">
        <v>1.4151042825214366</v>
      </c>
      <c r="F20" s="42">
        <v>0.06936786767534286</v>
      </c>
      <c r="G20" s="54">
        <v>7.94</v>
      </c>
      <c r="H20" s="23">
        <v>403.07124</v>
      </c>
      <c r="I20" s="202">
        <v>574.3097247790082</v>
      </c>
      <c r="J20" s="30">
        <v>68.39182708455944</v>
      </c>
      <c r="K20" s="47">
        <v>0.0065350561432049314</v>
      </c>
      <c r="M20" s="253"/>
      <c r="O20" s="236"/>
      <c r="Q20" s="237"/>
    </row>
    <row r="21" spans="1:17" ht="12.75" customHeight="1">
      <c r="A21" s="25" t="s">
        <v>116</v>
      </c>
      <c r="B21" s="26" t="s">
        <v>12</v>
      </c>
      <c r="C21" s="21">
        <v>5.271</v>
      </c>
      <c r="D21" s="156">
        <v>34.34704130637353</v>
      </c>
      <c r="E21" s="29">
        <v>3.110634670386917</v>
      </c>
      <c r="F21" s="41">
        <v>-0.1361565439706316</v>
      </c>
      <c r="G21" s="53">
        <v>5.075</v>
      </c>
      <c r="H21" s="21">
        <v>98.397502</v>
      </c>
      <c r="I21" s="201">
        <v>641.1806233424344</v>
      </c>
      <c r="J21" s="29">
        <v>58.06842747119446</v>
      </c>
      <c r="K21" s="46">
        <v>-0.018402164557981715</v>
      </c>
      <c r="M21" s="236"/>
      <c r="O21" s="236"/>
      <c r="Q21" s="237"/>
    </row>
    <row r="22" spans="1:17" ht="12.75" customHeight="1">
      <c r="A22" s="27" t="s">
        <v>117</v>
      </c>
      <c r="B22" s="28" t="s">
        <v>13</v>
      </c>
      <c r="C22" s="23">
        <v>5.781</v>
      </c>
      <c r="D22" s="157">
        <v>15.801514824341057</v>
      </c>
      <c r="E22" s="30">
        <v>1.5888427346091476</v>
      </c>
      <c r="F22" s="42">
        <v>-0.13211229545113345</v>
      </c>
      <c r="G22" s="54">
        <v>5.55</v>
      </c>
      <c r="H22" s="23">
        <v>231.414348</v>
      </c>
      <c r="I22" s="202">
        <v>632.5371476366062</v>
      </c>
      <c r="J22" s="30">
        <v>63.6016269683641</v>
      </c>
      <c r="K22" s="47">
        <v>0.04734995998027025</v>
      </c>
      <c r="M22" s="236"/>
      <c r="O22" s="236"/>
      <c r="Q22" s="237"/>
    </row>
    <row r="23" spans="1:17" ht="12.75" customHeight="1">
      <c r="A23" s="25" t="s">
        <v>118</v>
      </c>
      <c r="B23" s="26" t="s">
        <v>88</v>
      </c>
      <c r="C23" s="21">
        <v>13</v>
      </c>
      <c r="D23" s="156">
        <v>20.175276595282398</v>
      </c>
      <c r="E23" s="29">
        <v>2.204759397150942</v>
      </c>
      <c r="F23" s="41">
        <v>0.17381489841986464</v>
      </c>
      <c r="G23" s="53">
        <v>12.6</v>
      </c>
      <c r="H23" s="21">
        <v>394.01603</v>
      </c>
      <c r="I23" s="201">
        <v>611.4909529403914</v>
      </c>
      <c r="J23" s="29">
        <v>66.8238880592775</v>
      </c>
      <c r="K23" s="46">
        <v>0.03940025626346788</v>
      </c>
      <c r="M23" s="236"/>
      <c r="O23" s="236"/>
      <c r="Q23" s="237"/>
    </row>
    <row r="24" spans="1:17" ht="12.75" customHeight="1">
      <c r="A24" s="27" t="s">
        <v>119</v>
      </c>
      <c r="B24" s="28" t="s">
        <v>89</v>
      </c>
      <c r="C24" s="23">
        <v>7.819</v>
      </c>
      <c r="D24" s="157">
        <v>24.43727692663504</v>
      </c>
      <c r="E24" s="30">
        <v>2.3932898946473116</v>
      </c>
      <c r="F24" s="42">
        <v>-0.017713567839195976</v>
      </c>
      <c r="G24" s="54">
        <v>7.219</v>
      </c>
      <c r="H24" s="23">
        <v>206.111989</v>
      </c>
      <c r="I24" s="202">
        <v>644.1764615798126</v>
      </c>
      <c r="J24" s="30">
        <v>63.08808548911087</v>
      </c>
      <c r="K24" s="47">
        <v>0.025194176075865604</v>
      </c>
      <c r="M24" s="236"/>
      <c r="O24" s="236"/>
      <c r="Q24" s="237"/>
    </row>
    <row r="25" spans="1:17" ht="12.75" customHeight="1">
      <c r="A25" s="25" t="s">
        <v>120</v>
      </c>
      <c r="B25" s="26" t="s">
        <v>90</v>
      </c>
      <c r="C25" s="21">
        <v>12.59</v>
      </c>
      <c r="D25" s="156">
        <v>50.12441524833284</v>
      </c>
      <c r="E25" s="29">
        <v>4.784889024019458</v>
      </c>
      <c r="F25" s="41">
        <v>-0.024031007751938005</v>
      </c>
      <c r="G25" s="53">
        <v>12</v>
      </c>
      <c r="H25" s="21">
        <v>144.627812</v>
      </c>
      <c r="I25" s="201">
        <v>575.8049646660695</v>
      </c>
      <c r="J25" s="29">
        <v>54.96648373365765</v>
      </c>
      <c r="K25" s="46">
        <v>0.014855853554400555</v>
      </c>
      <c r="M25" s="236"/>
      <c r="O25" s="236"/>
      <c r="Q25" s="237"/>
    </row>
    <row r="26" spans="1:17" ht="12.75" customHeight="1">
      <c r="A26" s="27" t="s">
        <v>225</v>
      </c>
      <c r="B26" s="28" t="s">
        <v>14</v>
      </c>
      <c r="C26" s="23">
        <v>2.174148</v>
      </c>
      <c r="D26" s="157">
        <v>14.669473513754225</v>
      </c>
      <c r="E26" s="30">
        <v>1.1423252269298678</v>
      </c>
      <c r="F26" s="176">
        <v>0.3058267500881404</v>
      </c>
      <c r="G26" s="54">
        <v>2.157148</v>
      </c>
      <c r="H26" s="23">
        <v>102.589896</v>
      </c>
      <c r="I26" s="202">
        <v>692.1974778859584</v>
      </c>
      <c r="J26" s="30">
        <v>53.90204633213174</v>
      </c>
      <c r="K26" s="47">
        <v>0.003377156348599142</v>
      </c>
      <c r="M26" s="236"/>
      <c r="O26" s="236"/>
      <c r="Q26" s="237"/>
    </row>
    <row r="27" spans="1:17" ht="12.75" customHeight="1">
      <c r="A27" s="25" t="s">
        <v>226</v>
      </c>
      <c r="B27" s="26" t="s">
        <v>15</v>
      </c>
      <c r="C27" s="21">
        <v>8.028</v>
      </c>
      <c r="D27" s="156">
        <v>46.815682203859325</v>
      </c>
      <c r="E27" s="29">
        <v>4.428060498029061</v>
      </c>
      <c r="F27" s="41">
        <v>0.016202531645569618</v>
      </c>
      <c r="G27" s="53">
        <v>5.636</v>
      </c>
      <c r="H27" s="21">
        <v>95.3042</v>
      </c>
      <c r="I27" s="201">
        <v>555.771193310046</v>
      </c>
      <c r="J27" s="29">
        <v>52.56760878378939</v>
      </c>
      <c r="K27" s="46">
        <v>0.0008575490454769685</v>
      </c>
      <c r="M27" s="236"/>
      <c r="O27" s="236"/>
      <c r="Q27" s="237"/>
    </row>
    <row r="28" spans="1:17" ht="12.75" customHeight="1">
      <c r="A28" s="27" t="s">
        <v>121</v>
      </c>
      <c r="B28" s="28" t="s">
        <v>16</v>
      </c>
      <c r="C28" s="23">
        <v>9.001</v>
      </c>
      <c r="D28" s="157">
        <v>16.665494039970525</v>
      </c>
      <c r="E28" s="30">
        <v>1.9490781727486324</v>
      </c>
      <c r="F28" s="42">
        <v>-0.08600731112916338</v>
      </c>
      <c r="G28" s="54">
        <v>7.316</v>
      </c>
      <c r="H28" s="23">
        <v>315.307052</v>
      </c>
      <c r="I28" s="202">
        <v>583.7959999851879</v>
      </c>
      <c r="J28" s="30">
        <v>68.27664623563138</v>
      </c>
      <c r="K28" s="47">
        <v>0.00422854845163001</v>
      </c>
      <c r="M28" s="236"/>
      <c r="O28" s="236"/>
      <c r="Q28" s="237"/>
    </row>
    <row r="29" spans="1:17" ht="12.75" customHeight="1">
      <c r="A29" s="25" t="s">
        <v>122</v>
      </c>
      <c r="B29" s="26" t="s">
        <v>91</v>
      </c>
      <c r="C29" s="21">
        <v>9.43</v>
      </c>
      <c r="D29" s="156">
        <v>15.334006533620176</v>
      </c>
      <c r="E29" s="29">
        <v>1.8443184040680616</v>
      </c>
      <c r="F29" s="41">
        <v>-0.08179162609542356</v>
      </c>
      <c r="G29" s="53">
        <v>9.3</v>
      </c>
      <c r="H29" s="21">
        <v>310.55251</v>
      </c>
      <c r="I29" s="201">
        <v>504.98560099386475</v>
      </c>
      <c r="J29" s="29">
        <v>60.737827107373356</v>
      </c>
      <c r="K29" s="46">
        <v>0.01836157149047679</v>
      </c>
      <c r="M29" s="236"/>
      <c r="O29" s="236"/>
      <c r="Q29" s="237"/>
    </row>
    <row r="30" spans="1:17" ht="12.75" customHeight="1">
      <c r="A30" s="27" t="s">
        <v>123</v>
      </c>
      <c r="B30" s="28" t="s">
        <v>17</v>
      </c>
      <c r="C30" s="23">
        <v>2.3307</v>
      </c>
      <c r="D30" s="157">
        <v>18.27383705887426</v>
      </c>
      <c r="E30" s="30">
        <v>1.2457862577359067</v>
      </c>
      <c r="F30" s="42">
        <v>-0.0835921833837926</v>
      </c>
      <c r="G30" s="54">
        <v>2.25</v>
      </c>
      <c r="H30" s="23">
        <v>140.156576</v>
      </c>
      <c r="I30" s="202">
        <v>1098.8966544616326</v>
      </c>
      <c r="J30" s="30">
        <v>74.91531999490203</v>
      </c>
      <c r="K30" s="47" t="s">
        <v>379</v>
      </c>
      <c r="M30" s="236"/>
      <c r="O30" s="236"/>
      <c r="Q30" s="237"/>
    </row>
    <row r="31" spans="1:17" ht="12.75" customHeight="1">
      <c r="A31" s="25" t="s">
        <v>124</v>
      </c>
      <c r="B31" s="26" t="s">
        <v>92</v>
      </c>
      <c r="C31" s="21">
        <v>10.5</v>
      </c>
      <c r="D31" s="156">
        <v>24.540278777566915</v>
      </c>
      <c r="E31" s="29">
        <v>2.745744836201245</v>
      </c>
      <c r="F31" s="41">
        <v>0.008645533141210304</v>
      </c>
      <c r="G31" s="53">
        <v>9.9</v>
      </c>
      <c r="H31" s="21">
        <v>225.643243</v>
      </c>
      <c r="I31" s="201">
        <v>527.3664845232641</v>
      </c>
      <c r="J31" s="29">
        <v>59.00559707532883</v>
      </c>
      <c r="K31" s="46">
        <v>0.03154052575736688</v>
      </c>
      <c r="M31" s="236"/>
      <c r="O31" s="236"/>
      <c r="Q31" s="237"/>
    </row>
    <row r="32" spans="1:17" ht="12.75" customHeight="1">
      <c r="A32" s="27" t="s">
        <v>125</v>
      </c>
      <c r="B32" s="28" t="s">
        <v>18</v>
      </c>
      <c r="C32" s="23">
        <v>10.9605</v>
      </c>
      <c r="D32" s="157">
        <v>20.152497435086545</v>
      </c>
      <c r="E32" s="30">
        <v>2.3846957608281367</v>
      </c>
      <c r="F32" s="42">
        <v>-0.004197443375398735</v>
      </c>
      <c r="G32" s="54">
        <v>10.9</v>
      </c>
      <c r="H32" s="23">
        <v>299.807782</v>
      </c>
      <c r="I32" s="202">
        <v>551.2408701951541</v>
      </c>
      <c r="J32" s="30">
        <v>65.22972006739529</v>
      </c>
      <c r="K32" s="47">
        <v>0.03740513136533341</v>
      </c>
      <c r="M32" s="236"/>
      <c r="O32" s="236"/>
      <c r="Q32" s="237"/>
    </row>
    <row r="33" spans="1:17" ht="12.75" customHeight="1">
      <c r="A33" s="25" t="s">
        <v>126</v>
      </c>
      <c r="B33" s="26" t="s">
        <v>93</v>
      </c>
      <c r="C33" s="21">
        <v>4.639</v>
      </c>
      <c r="D33" s="156">
        <v>9.224919811405174</v>
      </c>
      <c r="E33" s="29">
        <v>0.9664583333333334</v>
      </c>
      <c r="F33" s="41">
        <v>-0.001291711517760863</v>
      </c>
      <c r="G33" s="53">
        <v>3.139</v>
      </c>
      <c r="H33" s="21">
        <v>332.760672</v>
      </c>
      <c r="I33" s="201">
        <v>661.7138425499675</v>
      </c>
      <c r="J33" s="29">
        <v>69.32513999999999</v>
      </c>
      <c r="K33" s="46">
        <v>0.033935807593025835</v>
      </c>
      <c r="M33" s="236"/>
      <c r="O33" s="236"/>
      <c r="Q33" s="237"/>
    </row>
    <row r="34" spans="1:17" ht="12.75" customHeight="1">
      <c r="A34" s="27" t="s">
        <v>127</v>
      </c>
      <c r="B34" s="28" t="s">
        <v>19</v>
      </c>
      <c r="C34" s="23">
        <v>6.46</v>
      </c>
      <c r="D34" s="157">
        <v>10.673928022035218</v>
      </c>
      <c r="E34" s="30">
        <v>1.4571272198670608</v>
      </c>
      <c r="F34" s="42">
        <v>-0.11043789589644726</v>
      </c>
      <c r="G34" s="54">
        <v>0</v>
      </c>
      <c r="H34" s="23">
        <v>313.16615</v>
      </c>
      <c r="I34" s="202">
        <v>517.4478241544713</v>
      </c>
      <c r="J34" s="30">
        <v>70.63822314333915</v>
      </c>
      <c r="K34" s="47">
        <v>0.045388316412012575</v>
      </c>
      <c r="M34" s="236"/>
      <c r="O34" s="236"/>
      <c r="Q34" s="237"/>
    </row>
    <row r="35" spans="1:17" ht="12.75" customHeight="1">
      <c r="A35" s="25" t="s">
        <v>128</v>
      </c>
      <c r="B35" s="26" t="s">
        <v>20</v>
      </c>
      <c r="C35" s="21">
        <v>5.53</v>
      </c>
      <c r="D35" s="156">
        <v>12.51595614662454</v>
      </c>
      <c r="E35" s="29">
        <v>1.5250344722597802</v>
      </c>
      <c r="F35" s="41">
        <v>-0.14699984575042413</v>
      </c>
      <c r="G35" s="53">
        <v>5.1</v>
      </c>
      <c r="H35" s="21">
        <v>252.368306</v>
      </c>
      <c r="I35" s="201">
        <v>571.1809494925719</v>
      </c>
      <c r="J35" s="29">
        <v>69.59681127591405</v>
      </c>
      <c r="K35" s="46">
        <v>0.051625814963910166</v>
      </c>
      <c r="M35" s="236"/>
      <c r="O35" s="236"/>
      <c r="Q35" s="237"/>
    </row>
    <row r="36" spans="1:17" ht="12.75" customHeight="1">
      <c r="A36" s="27" t="s">
        <v>129</v>
      </c>
      <c r="B36" s="28" t="s">
        <v>21</v>
      </c>
      <c r="C36" s="23">
        <v>6.293758</v>
      </c>
      <c r="D36" s="157">
        <v>6.755053874001702</v>
      </c>
      <c r="E36" s="30">
        <v>0.8330686809035266</v>
      </c>
      <c r="F36" s="42">
        <v>-0.12069160390258049</v>
      </c>
      <c r="G36" s="54">
        <v>6.008846</v>
      </c>
      <c r="H36" s="23">
        <v>501.013264</v>
      </c>
      <c r="I36" s="202">
        <v>537.7346237191575</v>
      </c>
      <c r="J36" s="30">
        <v>66.31625476474474</v>
      </c>
      <c r="K36" s="47">
        <v>0.038876219657639544</v>
      </c>
      <c r="M36" s="236"/>
      <c r="O36" s="236"/>
      <c r="Q36" s="237"/>
    </row>
    <row r="37" spans="1:17" ht="12.75" customHeight="1">
      <c r="A37" s="25" t="s">
        <v>130</v>
      </c>
      <c r="B37" s="26" t="s">
        <v>22</v>
      </c>
      <c r="C37" s="21">
        <v>12</v>
      </c>
      <c r="D37" s="156">
        <v>16.32824118989336</v>
      </c>
      <c r="E37" s="29">
        <v>1.5379790350028983</v>
      </c>
      <c r="F37" s="41">
        <v>0.07085489916116372</v>
      </c>
      <c r="G37" s="53">
        <v>11.45</v>
      </c>
      <c r="H37" s="21">
        <v>523.608424</v>
      </c>
      <c r="I37" s="201">
        <v>712.4670530109958</v>
      </c>
      <c r="J37" s="29">
        <v>67.10823155524237</v>
      </c>
      <c r="K37" s="46">
        <v>0.016944585970948056</v>
      </c>
      <c r="M37" s="236"/>
      <c r="O37" s="236"/>
      <c r="Q37" s="237"/>
    </row>
    <row r="38" spans="1:17" ht="12.75" customHeight="1">
      <c r="A38" s="27" t="s">
        <v>131</v>
      </c>
      <c r="B38" s="28" t="s">
        <v>23</v>
      </c>
      <c r="C38" s="23">
        <v>18.707383</v>
      </c>
      <c r="D38" s="157">
        <v>14.546388554099764</v>
      </c>
      <c r="E38" s="30">
        <v>1.5874345082328032</v>
      </c>
      <c r="F38" s="42">
        <v>-0.2001240387371992</v>
      </c>
      <c r="G38" s="54">
        <v>18.178019</v>
      </c>
      <c r="H38" s="23">
        <v>752.136143</v>
      </c>
      <c r="I38" s="202">
        <v>584.8420691263948</v>
      </c>
      <c r="J38" s="30">
        <v>63.82329737341252</v>
      </c>
      <c r="K38" s="47">
        <v>0.053238993345769314</v>
      </c>
      <c r="M38" s="236"/>
      <c r="O38" s="236"/>
      <c r="Q38" s="237"/>
    </row>
    <row r="39" spans="1:17" ht="12.75" customHeight="1">
      <c r="A39" s="25" t="s">
        <v>132</v>
      </c>
      <c r="B39" s="26" t="s">
        <v>24</v>
      </c>
      <c r="C39" s="21">
        <v>3.66</v>
      </c>
      <c r="D39" s="156">
        <v>18.659855309646534</v>
      </c>
      <c r="E39" s="29">
        <v>1.6304463165927956</v>
      </c>
      <c r="F39" s="41">
        <v>-0.09852216748768461</v>
      </c>
      <c r="G39" s="53">
        <v>3.66</v>
      </c>
      <c r="H39" s="21">
        <v>142.527522</v>
      </c>
      <c r="I39" s="201">
        <v>726.651076000673</v>
      </c>
      <c r="J39" s="29">
        <v>63.49275225628378</v>
      </c>
      <c r="K39" s="46">
        <v>0.11495814124977755</v>
      </c>
      <c r="M39" s="236"/>
      <c r="O39" s="236"/>
      <c r="Q39" s="237"/>
    </row>
    <row r="40" spans="1:17" ht="12.75" customHeight="1">
      <c r="A40" s="27" t="s">
        <v>133</v>
      </c>
      <c r="B40" s="28" t="s">
        <v>25</v>
      </c>
      <c r="C40" s="23">
        <v>22.85</v>
      </c>
      <c r="D40" s="157">
        <v>15.29385622034933</v>
      </c>
      <c r="E40" s="30">
        <v>1.7917740709432077</v>
      </c>
      <c r="F40" s="42">
        <v>-0.09325396825396814</v>
      </c>
      <c r="G40" s="54">
        <v>15.79</v>
      </c>
      <c r="H40" s="23">
        <v>910.250795</v>
      </c>
      <c r="I40" s="202">
        <v>609.2448482795918</v>
      </c>
      <c r="J40" s="30">
        <v>71.37697035170422</v>
      </c>
      <c r="K40" s="47">
        <v>0.03905385967077635</v>
      </c>
      <c r="M40" s="253"/>
      <c r="O40" s="236"/>
      <c r="Q40" s="237"/>
    </row>
    <row r="41" spans="1:17" ht="12.75" customHeight="1">
      <c r="A41" s="25" t="s">
        <v>134</v>
      </c>
      <c r="B41" s="26" t="s">
        <v>26</v>
      </c>
      <c r="C41" s="21">
        <v>13.268</v>
      </c>
      <c r="D41" s="156">
        <v>12.275830547647487</v>
      </c>
      <c r="E41" s="29">
        <v>1.205725938684974</v>
      </c>
      <c r="F41" s="41">
        <v>0.19942144277707485</v>
      </c>
      <c r="G41" s="53">
        <v>11.9</v>
      </c>
      <c r="H41" s="21">
        <v>802.589781</v>
      </c>
      <c r="I41" s="201">
        <v>742.572818121006</v>
      </c>
      <c r="J41" s="29">
        <v>72.93513092215802</v>
      </c>
      <c r="K41" s="46">
        <v>0.04253377366298139</v>
      </c>
      <c r="M41" s="253"/>
      <c r="O41" s="236"/>
      <c r="Q41" s="237"/>
    </row>
    <row r="42" spans="1:17" ht="12.75" customHeight="1">
      <c r="A42" s="27" t="s">
        <v>135</v>
      </c>
      <c r="B42" s="28" t="s">
        <v>27</v>
      </c>
      <c r="C42" s="23">
        <v>17.001029</v>
      </c>
      <c r="D42" s="157">
        <v>16.598579833360343</v>
      </c>
      <c r="E42" s="30">
        <v>2.202386421849303</v>
      </c>
      <c r="F42" s="42">
        <v>-0.1497325395516731</v>
      </c>
      <c r="G42" s="54">
        <v>15.501029</v>
      </c>
      <c r="H42" s="23">
        <v>507.418072</v>
      </c>
      <c r="I42" s="202">
        <v>495.4064472792669</v>
      </c>
      <c r="J42" s="30">
        <v>65.7331195643365</v>
      </c>
      <c r="K42" s="47">
        <v>0.033745672067400756</v>
      </c>
      <c r="M42" s="236"/>
      <c r="O42" s="236"/>
      <c r="Q42" s="237"/>
    </row>
    <row r="43" spans="1:17" ht="12.75" customHeight="1">
      <c r="A43" s="25" t="s">
        <v>136</v>
      </c>
      <c r="B43" s="26" t="s">
        <v>28</v>
      </c>
      <c r="C43" s="21">
        <v>0.532001</v>
      </c>
      <c r="D43" s="156">
        <v>2.2413631844149715</v>
      </c>
      <c r="E43" s="29">
        <v>0.26009341442756967</v>
      </c>
      <c r="F43" s="41">
        <v>-0.03595238483548713</v>
      </c>
      <c r="G43" s="53">
        <v>0.53</v>
      </c>
      <c r="H43" s="21">
        <v>125.417556</v>
      </c>
      <c r="I43" s="201">
        <v>528.3942938034008</v>
      </c>
      <c r="J43" s="29">
        <v>61.316201227443045</v>
      </c>
      <c r="K43" s="46">
        <v>0.03579405505558331</v>
      </c>
      <c r="M43" s="253"/>
      <c r="O43" s="236"/>
      <c r="Q43" s="237"/>
    </row>
    <row r="44" spans="1:17" ht="12.75" customHeight="1">
      <c r="A44" s="27" t="s">
        <v>137</v>
      </c>
      <c r="B44" s="28" t="s">
        <v>29</v>
      </c>
      <c r="C44" s="23">
        <v>6.30697</v>
      </c>
      <c r="D44" s="157">
        <v>10.354674319563154</v>
      </c>
      <c r="E44" s="30">
        <v>1.324860237293323</v>
      </c>
      <c r="F44" s="42">
        <v>0.018769878383464444</v>
      </c>
      <c r="G44" s="54">
        <v>5.0422</v>
      </c>
      <c r="H44" s="23">
        <v>308.411447</v>
      </c>
      <c r="I44" s="202">
        <v>506.34458228122423</v>
      </c>
      <c r="J44" s="30">
        <v>64.78579458224743</v>
      </c>
      <c r="K44" s="47">
        <v>0.04641587381919843</v>
      </c>
      <c r="M44" s="236"/>
      <c r="O44" s="236"/>
      <c r="Q44" s="237"/>
    </row>
    <row r="45" spans="1:17" ht="12.75" customHeight="1">
      <c r="A45" s="25" t="s">
        <v>138</v>
      </c>
      <c r="B45" s="26" t="s">
        <v>30</v>
      </c>
      <c r="C45" s="21">
        <v>3.062092</v>
      </c>
      <c r="D45" s="156">
        <v>2.4631321540899473</v>
      </c>
      <c r="E45" s="29">
        <v>0.2758480500257515</v>
      </c>
      <c r="F45" s="41">
        <v>0.47812898242904023</v>
      </c>
      <c r="G45" s="53">
        <v>3.012092</v>
      </c>
      <c r="H45" s="21">
        <v>814.623986</v>
      </c>
      <c r="I45" s="201">
        <v>655.2796367351207</v>
      </c>
      <c r="J45" s="29">
        <v>73.3852666877106</v>
      </c>
      <c r="K45" s="46">
        <v>0.0354214940533093</v>
      </c>
      <c r="M45" s="236"/>
      <c r="O45" s="236"/>
      <c r="Q45" s="237"/>
    </row>
    <row r="46" spans="1:17" ht="12.75" customHeight="1">
      <c r="A46" s="27" t="s">
        <v>139</v>
      </c>
      <c r="B46" s="28" t="s">
        <v>94</v>
      </c>
      <c r="C46" s="23">
        <v>5.472603</v>
      </c>
      <c r="D46" s="157">
        <v>20.145045277184717</v>
      </c>
      <c r="E46" s="30">
        <v>2.227658615538243</v>
      </c>
      <c r="F46" s="42">
        <v>0.017683463164178237</v>
      </c>
      <c r="G46" s="54">
        <v>4.9</v>
      </c>
      <c r="H46" s="23">
        <v>134.490015</v>
      </c>
      <c r="I46" s="202">
        <v>495.067418832364</v>
      </c>
      <c r="J46" s="30">
        <v>54.74503460576577</v>
      </c>
      <c r="K46" s="47">
        <v>0.02425816859506913</v>
      </c>
      <c r="M46" s="236"/>
      <c r="O46" s="236"/>
      <c r="Q46" s="237"/>
    </row>
    <row r="47" spans="1:17" ht="12.75" customHeight="1">
      <c r="A47" s="25" t="s">
        <v>140</v>
      </c>
      <c r="B47" s="26" t="s">
        <v>31</v>
      </c>
      <c r="C47" s="21">
        <v>2.503</v>
      </c>
      <c r="D47" s="156">
        <v>6.233159512105229</v>
      </c>
      <c r="E47" s="29">
        <v>0.7120891503070041</v>
      </c>
      <c r="F47" s="41">
        <v>-0.0982214462611316</v>
      </c>
      <c r="G47" s="53">
        <v>2.44</v>
      </c>
      <c r="H47" s="21">
        <v>231.289333</v>
      </c>
      <c r="I47" s="201">
        <v>575.9741534308525</v>
      </c>
      <c r="J47" s="29">
        <v>65.80048925730871</v>
      </c>
      <c r="K47" s="46">
        <v>0.03128704463728993</v>
      </c>
      <c r="M47" s="236"/>
      <c r="O47" s="236"/>
      <c r="Q47" s="237"/>
    </row>
    <row r="48" spans="1:17" ht="12.75" customHeight="1">
      <c r="A48" s="27" t="s">
        <v>141</v>
      </c>
      <c r="B48" s="28" t="s">
        <v>32</v>
      </c>
      <c r="C48" s="23">
        <v>2.75752</v>
      </c>
      <c r="D48" s="157">
        <v>8.06563610570806</v>
      </c>
      <c r="E48" s="30">
        <v>0.939939667934455</v>
      </c>
      <c r="F48" s="42">
        <v>0.178394617243538</v>
      </c>
      <c r="G48" s="54">
        <v>2.68532</v>
      </c>
      <c r="H48" s="23">
        <v>179.769739</v>
      </c>
      <c r="I48" s="202">
        <v>525.8193222867338</v>
      </c>
      <c r="J48" s="30">
        <v>61.2770564784022</v>
      </c>
      <c r="K48" s="47">
        <v>0.04393204226562175</v>
      </c>
      <c r="M48" s="236"/>
      <c r="O48" s="236"/>
      <c r="Q48" s="237"/>
    </row>
    <row r="49" spans="1:17" ht="12.75" customHeight="1">
      <c r="A49" s="25" t="s">
        <v>142</v>
      </c>
      <c r="B49" s="26" t="s">
        <v>33</v>
      </c>
      <c r="C49" s="21">
        <v>11.65</v>
      </c>
      <c r="D49" s="156">
        <v>15.196378957254478</v>
      </c>
      <c r="E49" s="29">
        <v>1.8262416904121979</v>
      </c>
      <c r="F49" s="41">
        <v>-0.021008403361344574</v>
      </c>
      <c r="G49" s="53">
        <v>10.8</v>
      </c>
      <c r="H49" s="21">
        <v>419.948402</v>
      </c>
      <c r="I49" s="201">
        <v>547.7849836296518</v>
      </c>
      <c r="J49" s="29">
        <v>65.83066777290826</v>
      </c>
      <c r="K49" s="46">
        <v>0.036163018989679774</v>
      </c>
      <c r="M49" s="236"/>
      <c r="O49" s="236"/>
      <c r="Q49" s="237"/>
    </row>
    <row r="50" spans="1:17" ht="12.75" customHeight="1">
      <c r="A50" s="27" t="s">
        <v>143</v>
      </c>
      <c r="B50" s="28" t="s">
        <v>34</v>
      </c>
      <c r="C50" s="23">
        <v>5.22</v>
      </c>
      <c r="D50" s="157">
        <v>22.419020950188543</v>
      </c>
      <c r="E50" s="30">
        <v>2.5806777458952563</v>
      </c>
      <c r="F50" s="42">
        <v>-0.027932960893854775</v>
      </c>
      <c r="G50" s="54">
        <v>5.22</v>
      </c>
      <c r="H50" s="23">
        <v>128.861849</v>
      </c>
      <c r="I50" s="202">
        <v>553.4399410749105</v>
      </c>
      <c r="J50" s="30">
        <v>63.70707011670784</v>
      </c>
      <c r="K50" s="47">
        <v>0.016660592116060968</v>
      </c>
      <c r="M50" s="236"/>
      <c r="O50" s="236"/>
      <c r="Q50" s="237"/>
    </row>
    <row r="51" spans="1:17" ht="12.75" customHeight="1">
      <c r="A51" s="25" t="s">
        <v>144</v>
      </c>
      <c r="B51" s="26" t="s">
        <v>35</v>
      </c>
      <c r="C51" s="21">
        <v>21.5012</v>
      </c>
      <c r="D51" s="156">
        <v>16.135694366480454</v>
      </c>
      <c r="E51" s="29">
        <v>2.1210825600450014</v>
      </c>
      <c r="F51" s="41">
        <v>0.0749525047495252</v>
      </c>
      <c r="G51" s="53">
        <v>19</v>
      </c>
      <c r="H51" s="21">
        <v>660.577313</v>
      </c>
      <c r="I51" s="201">
        <v>495.73389522440124</v>
      </c>
      <c r="J51" s="29">
        <v>65.16561950801297</v>
      </c>
      <c r="K51" s="46">
        <v>0.03565507231584486</v>
      </c>
      <c r="M51" s="236"/>
      <c r="O51" s="236"/>
      <c r="Q51" s="237"/>
    </row>
    <row r="52" spans="1:17" ht="12.75" customHeight="1">
      <c r="A52" s="27" t="s">
        <v>145</v>
      </c>
      <c r="B52" s="28" t="s">
        <v>95</v>
      </c>
      <c r="C52" s="23">
        <v>15.592066</v>
      </c>
      <c r="D52" s="157">
        <v>22.985044747824524</v>
      </c>
      <c r="E52" s="30">
        <v>3.1142887418760767</v>
      </c>
      <c r="F52" s="42">
        <v>-0.13861909159392583</v>
      </c>
      <c r="G52" s="54">
        <v>9.834</v>
      </c>
      <c r="H52" s="23">
        <v>312.331521</v>
      </c>
      <c r="I52" s="202">
        <v>460.42352478119926</v>
      </c>
      <c r="J52" s="30">
        <v>62.38368536814372</v>
      </c>
      <c r="K52" s="47">
        <v>0.029714104846520595</v>
      </c>
      <c r="M52" s="253"/>
      <c r="O52" s="236"/>
      <c r="Q52" s="237"/>
    </row>
    <row r="53" spans="1:17" ht="12.75" customHeight="1">
      <c r="A53" s="25" t="s">
        <v>146</v>
      </c>
      <c r="B53" s="26" t="s">
        <v>36</v>
      </c>
      <c r="C53" s="21">
        <v>4.41</v>
      </c>
      <c r="D53" s="156">
        <v>24.30515368462823</v>
      </c>
      <c r="E53" s="29">
        <v>2.310230708439424</v>
      </c>
      <c r="F53" s="41">
        <v>-0.004514672686230181</v>
      </c>
      <c r="G53" s="53">
        <v>4.35</v>
      </c>
      <c r="H53" s="21">
        <v>109.614526</v>
      </c>
      <c r="I53" s="201">
        <v>604.1265080493598</v>
      </c>
      <c r="J53" s="29">
        <v>57.42286713293234</v>
      </c>
      <c r="K53" s="46">
        <v>0.017267280762872428</v>
      </c>
      <c r="M53" s="236"/>
      <c r="O53" s="236"/>
      <c r="Q53" s="237"/>
    </row>
    <row r="54" spans="1:17" ht="12.75" customHeight="1">
      <c r="A54" s="27" t="s">
        <v>147</v>
      </c>
      <c r="B54" s="28" t="s">
        <v>37</v>
      </c>
      <c r="C54" s="23">
        <v>7.85</v>
      </c>
      <c r="D54" s="157">
        <v>22.95637119721131</v>
      </c>
      <c r="E54" s="30">
        <v>2.411600258056588</v>
      </c>
      <c r="F54" s="42">
        <v>0.050167224080267525</v>
      </c>
      <c r="G54" s="54">
        <v>7.55</v>
      </c>
      <c r="H54" s="23">
        <v>228.657088</v>
      </c>
      <c r="I54" s="202">
        <v>668.6798712103711</v>
      </c>
      <c r="J54" s="30">
        <v>70.2457952136647</v>
      </c>
      <c r="K54" s="47">
        <v>0.030970879571251997</v>
      </c>
      <c r="M54" s="236"/>
      <c r="O54" s="253"/>
      <c r="Q54" s="237"/>
    </row>
    <row r="55" spans="1:17" ht="12.75" customHeight="1">
      <c r="A55" s="25" t="s">
        <v>148</v>
      </c>
      <c r="B55" s="26" t="s">
        <v>38</v>
      </c>
      <c r="C55" s="21">
        <v>2.056081</v>
      </c>
      <c r="D55" s="156">
        <v>25.267671926461187</v>
      </c>
      <c r="E55" s="29">
        <v>2.077525803046268</v>
      </c>
      <c r="F55" s="41">
        <v>0.4925571083861562</v>
      </c>
      <c r="G55" s="53">
        <v>1.926081</v>
      </c>
      <c r="H55" s="21">
        <v>66.23106</v>
      </c>
      <c r="I55" s="201">
        <v>813.9293614511134</v>
      </c>
      <c r="J55" s="29">
        <v>66.92184603286816</v>
      </c>
      <c r="K55" s="46" t="s">
        <v>379</v>
      </c>
      <c r="M55" s="236"/>
      <c r="O55" s="236"/>
      <c r="Q55" s="237"/>
    </row>
    <row r="56" spans="1:17" ht="12.75" customHeight="1">
      <c r="A56" s="27" t="s">
        <v>149</v>
      </c>
      <c r="B56" s="28" t="s">
        <v>39</v>
      </c>
      <c r="C56" s="23">
        <v>14.852</v>
      </c>
      <c r="D56" s="157">
        <v>18.248614643616303</v>
      </c>
      <c r="E56" s="30">
        <v>2.576560150671936</v>
      </c>
      <c r="F56" s="42">
        <v>-0.08619947086691682</v>
      </c>
      <c r="G56" s="54">
        <v>14.177</v>
      </c>
      <c r="H56" s="23">
        <v>380.204722</v>
      </c>
      <c r="I56" s="202">
        <v>467.15657537444554</v>
      </c>
      <c r="J56" s="30">
        <v>65.95881603841244</v>
      </c>
      <c r="K56" s="47">
        <v>0.03110654691370751</v>
      </c>
      <c r="M56" s="236"/>
      <c r="O56" s="236"/>
      <c r="Q56" s="237"/>
    </row>
    <row r="57" spans="1:17" ht="12.75" customHeight="1">
      <c r="A57" s="25" t="s">
        <v>150</v>
      </c>
      <c r="B57" s="26" t="s">
        <v>40</v>
      </c>
      <c r="C57" s="21">
        <v>12.087245</v>
      </c>
      <c r="D57" s="156">
        <v>23.33386420804111</v>
      </c>
      <c r="E57" s="29">
        <v>2.8008972570236232</v>
      </c>
      <c r="F57" s="41">
        <v>-0.07758091627089259</v>
      </c>
      <c r="G57" s="53">
        <v>10.885815</v>
      </c>
      <c r="H57" s="21">
        <v>266.132774</v>
      </c>
      <c r="I57" s="201">
        <v>513.7569404628841</v>
      </c>
      <c r="J57" s="29">
        <v>61.66918571607408</v>
      </c>
      <c r="K57" s="46">
        <v>0.035798831896688865</v>
      </c>
      <c r="M57" s="236"/>
      <c r="O57" s="236"/>
      <c r="Q57" s="237"/>
    </row>
    <row r="58" spans="1:17" ht="12.75" customHeight="1">
      <c r="A58" s="27" t="s">
        <v>151</v>
      </c>
      <c r="B58" s="28" t="s">
        <v>96</v>
      </c>
      <c r="C58" s="23">
        <v>8.56</v>
      </c>
      <c r="D58" s="157">
        <v>14.742480215625996</v>
      </c>
      <c r="E58" s="30">
        <v>2.157082584108329</v>
      </c>
      <c r="F58" s="42">
        <v>0.04992027474549254</v>
      </c>
      <c r="G58" s="54">
        <v>0</v>
      </c>
      <c r="H58" s="23">
        <v>255.884643</v>
      </c>
      <c r="I58" s="202">
        <v>440.6979307137875</v>
      </c>
      <c r="J58" s="30">
        <v>64.4818115602894</v>
      </c>
      <c r="K58" s="47">
        <v>0.03857218268166207</v>
      </c>
      <c r="M58" s="236"/>
      <c r="O58" s="236"/>
      <c r="Q58" s="237"/>
    </row>
    <row r="59" spans="1:17" ht="12.75" customHeight="1">
      <c r="A59" s="25" t="s">
        <v>152</v>
      </c>
      <c r="B59" s="26" t="s">
        <v>41</v>
      </c>
      <c r="C59" s="21">
        <v>1.598</v>
      </c>
      <c r="D59" s="156">
        <v>8.448142783129091</v>
      </c>
      <c r="E59" s="29">
        <v>0.958136974962148</v>
      </c>
      <c r="F59" s="41">
        <v>0.11826452064380688</v>
      </c>
      <c r="G59" s="53">
        <v>1.58</v>
      </c>
      <c r="H59" s="21">
        <v>96.664525</v>
      </c>
      <c r="I59" s="201">
        <v>511.03611343138397</v>
      </c>
      <c r="J59" s="29">
        <v>57.95860799102186</v>
      </c>
      <c r="K59" s="46">
        <v>0.03294917280577114</v>
      </c>
      <c r="M59" s="253"/>
      <c r="O59" s="236"/>
      <c r="Q59" s="237"/>
    </row>
    <row r="60" spans="1:17" ht="12.75" customHeight="1">
      <c r="A60" s="27" t="s">
        <v>153</v>
      </c>
      <c r="B60" s="28" t="s">
        <v>42</v>
      </c>
      <c r="C60" s="23">
        <v>2.403826</v>
      </c>
      <c r="D60" s="157">
        <v>7.56493443144018</v>
      </c>
      <c r="E60" s="30">
        <v>0.9235721214790419</v>
      </c>
      <c r="F60" s="42">
        <v>-0.16637154638174212</v>
      </c>
      <c r="G60" s="54">
        <v>2.3</v>
      </c>
      <c r="H60" s="23">
        <v>160.740682</v>
      </c>
      <c r="I60" s="202">
        <v>505.8572125415803</v>
      </c>
      <c r="J60" s="30">
        <v>61.75805265552832</v>
      </c>
      <c r="K60" s="47">
        <v>0.027981237663310177</v>
      </c>
      <c r="M60" s="253"/>
      <c r="O60" s="236"/>
      <c r="Q60" s="237"/>
    </row>
    <row r="61" spans="1:17" ht="12.75" customHeight="1">
      <c r="A61" s="25" t="s">
        <v>154</v>
      </c>
      <c r="B61" s="26" t="s">
        <v>43</v>
      </c>
      <c r="C61" s="21">
        <v>7.9308</v>
      </c>
      <c r="D61" s="156">
        <v>10.609609758251048</v>
      </c>
      <c r="E61" s="29">
        <v>1.2552706552706552</v>
      </c>
      <c r="F61" s="41">
        <v>-0.1222136137244052</v>
      </c>
      <c r="G61" s="53">
        <v>7.91</v>
      </c>
      <c r="H61" s="21">
        <v>428.824034</v>
      </c>
      <c r="I61" s="201">
        <v>573.6691955034776</v>
      </c>
      <c r="J61" s="29">
        <v>67.87338303260526</v>
      </c>
      <c r="K61" s="46">
        <v>0.045968441451801345</v>
      </c>
      <c r="M61" s="236"/>
      <c r="O61" s="236"/>
      <c r="Q61" s="237"/>
    </row>
    <row r="62" spans="1:17" ht="12.75" customHeight="1">
      <c r="A62" s="27" t="s">
        <v>155</v>
      </c>
      <c r="B62" s="28" t="s">
        <v>44</v>
      </c>
      <c r="C62" s="23">
        <v>4.287897</v>
      </c>
      <c r="D62" s="157">
        <v>21.432198052662095</v>
      </c>
      <c r="E62" s="30">
        <v>2.126030948971354</v>
      </c>
      <c r="F62" s="42">
        <v>-0.08392734566058901</v>
      </c>
      <c r="G62" s="54">
        <v>3.200005</v>
      </c>
      <c r="H62" s="23">
        <v>114.778221</v>
      </c>
      <c r="I62" s="202">
        <v>573.6960483435632</v>
      </c>
      <c r="J62" s="30">
        <v>56.90949435442918</v>
      </c>
      <c r="K62" s="47">
        <v>0.04354953921364091</v>
      </c>
      <c r="M62" s="253"/>
      <c r="O62" s="236"/>
      <c r="Q62" s="237"/>
    </row>
    <row r="63" spans="1:17" ht="12.75" customHeight="1">
      <c r="A63" s="25" t="s">
        <v>156</v>
      </c>
      <c r="B63" s="26" t="s">
        <v>45</v>
      </c>
      <c r="C63" s="21">
        <v>7</v>
      </c>
      <c r="D63" s="156">
        <v>9.330422241593956</v>
      </c>
      <c r="E63" s="29">
        <v>1.3093239581448337</v>
      </c>
      <c r="F63" s="41">
        <v>0</v>
      </c>
      <c r="G63" s="53">
        <v>6.6</v>
      </c>
      <c r="H63" s="21">
        <v>356.651977</v>
      </c>
      <c r="I63" s="201">
        <v>475.38764838703656</v>
      </c>
      <c r="J63" s="29">
        <v>66.71042545797431</v>
      </c>
      <c r="K63" s="46">
        <v>0.026291919479754844</v>
      </c>
      <c r="M63" s="253"/>
      <c r="O63" s="236"/>
      <c r="Q63" s="237"/>
    </row>
    <row r="64" spans="1:17" ht="12.75" customHeight="1">
      <c r="A64" s="27" t="s">
        <v>157</v>
      </c>
      <c r="B64" s="28" t="s">
        <v>46</v>
      </c>
      <c r="C64" s="23">
        <v>17.61267</v>
      </c>
      <c r="D64" s="157">
        <v>16.509860826380276</v>
      </c>
      <c r="E64" s="30">
        <v>2.298632442725452</v>
      </c>
      <c r="F64" s="42">
        <v>0.06307272584607415</v>
      </c>
      <c r="G64" s="54">
        <v>15.3264</v>
      </c>
      <c r="H64" s="23">
        <v>564.26527</v>
      </c>
      <c r="I64" s="202">
        <v>528.9340614943611</v>
      </c>
      <c r="J64" s="30">
        <v>73.64235268844737</v>
      </c>
      <c r="K64" s="47">
        <v>0.012636445591336143</v>
      </c>
      <c r="M64" s="236"/>
      <c r="O64" s="236"/>
      <c r="Q64" s="237"/>
    </row>
    <row r="65" spans="1:17" ht="12.75" customHeight="1">
      <c r="A65" s="25" t="s">
        <v>158</v>
      </c>
      <c r="B65" s="26" t="s">
        <v>47</v>
      </c>
      <c r="C65" s="21">
        <v>6.75</v>
      </c>
      <c r="D65" s="156">
        <v>29.873601472879194</v>
      </c>
      <c r="E65" s="29">
        <v>2.552736115033868</v>
      </c>
      <c r="F65" s="41">
        <v>-0.007352941176470562</v>
      </c>
      <c r="G65" s="53">
        <v>6.7</v>
      </c>
      <c r="H65" s="21">
        <v>154.762312</v>
      </c>
      <c r="I65" s="201">
        <v>684.9344639569466</v>
      </c>
      <c r="J65" s="29">
        <v>58.528495272376205</v>
      </c>
      <c r="K65" s="46">
        <v>-0.0033204659308035955</v>
      </c>
      <c r="M65" s="236"/>
      <c r="O65" s="236"/>
      <c r="Q65" s="237"/>
    </row>
    <row r="66" spans="1:17" ht="12.75" customHeight="1">
      <c r="A66" s="27" t="s">
        <v>159</v>
      </c>
      <c r="B66" s="28" t="s">
        <v>48</v>
      </c>
      <c r="C66" s="23">
        <v>30.4</v>
      </c>
      <c r="D66" s="157">
        <v>11.602756723396768</v>
      </c>
      <c r="E66" s="30">
        <v>1.1648279092423737</v>
      </c>
      <c r="F66" s="42">
        <v>0.2614107883817427</v>
      </c>
      <c r="G66" s="54">
        <v>26.4</v>
      </c>
      <c r="H66" s="23">
        <v>1826.365287</v>
      </c>
      <c r="I66" s="202">
        <v>697.0681616157144</v>
      </c>
      <c r="J66" s="30">
        <v>69.98030456477163</v>
      </c>
      <c r="K66" s="47">
        <v>0.05545569663047001</v>
      </c>
      <c r="M66" s="236"/>
      <c r="O66" s="236"/>
      <c r="Q66" s="237"/>
    </row>
    <row r="67" spans="1:17" ht="12.75" customHeight="1">
      <c r="A67" s="25" t="s">
        <v>160</v>
      </c>
      <c r="B67" s="26" t="s">
        <v>49</v>
      </c>
      <c r="C67" s="21">
        <v>13.28553</v>
      </c>
      <c r="D67" s="156">
        <v>16.085598364020065</v>
      </c>
      <c r="E67" s="29">
        <v>1.9281803685755001</v>
      </c>
      <c r="F67" s="41">
        <v>0.09423549100386519</v>
      </c>
      <c r="G67" s="53">
        <v>12.909881</v>
      </c>
      <c r="H67" s="21">
        <v>414.322999</v>
      </c>
      <c r="I67" s="201">
        <v>501.6460280387976</v>
      </c>
      <c r="J67" s="29">
        <v>60.13229979693144</v>
      </c>
      <c r="K67" s="46">
        <v>0.019714656508237338</v>
      </c>
      <c r="M67" s="236"/>
      <c r="O67" s="236"/>
      <c r="Q67" s="237"/>
    </row>
    <row r="68" spans="1:17" ht="12.75" customHeight="1">
      <c r="A68" s="27" t="s">
        <v>161</v>
      </c>
      <c r="B68" s="28" t="s">
        <v>50</v>
      </c>
      <c r="C68" s="23">
        <v>4.074</v>
      </c>
      <c r="D68" s="157">
        <v>13.562504369363522</v>
      </c>
      <c r="E68" s="30">
        <v>1.4163106175686169</v>
      </c>
      <c r="F68" s="42">
        <v>-0.018313253012048336</v>
      </c>
      <c r="G68" s="54">
        <v>4.064</v>
      </c>
      <c r="H68" s="23">
        <v>192.681728</v>
      </c>
      <c r="I68" s="202">
        <v>641.4449626648291</v>
      </c>
      <c r="J68" s="30">
        <v>66.98507049039476</v>
      </c>
      <c r="K68" s="47">
        <v>0.02234633361920002</v>
      </c>
      <c r="M68" s="253"/>
      <c r="O68" s="236"/>
      <c r="Q68" s="237"/>
    </row>
    <row r="69" spans="1:17" ht="12.75" customHeight="1">
      <c r="A69" s="25" t="s">
        <v>162</v>
      </c>
      <c r="B69" s="26" t="s">
        <v>51</v>
      </c>
      <c r="C69" s="21">
        <v>10.4321</v>
      </c>
      <c r="D69" s="156">
        <v>6.9989949775714955</v>
      </c>
      <c r="E69" s="29">
        <v>0.73323084810791</v>
      </c>
      <c r="F69" s="41">
        <v>0.10034299953031245</v>
      </c>
      <c r="G69" s="53">
        <v>9.9571</v>
      </c>
      <c r="H69" s="21">
        <v>980.761586</v>
      </c>
      <c r="I69" s="201">
        <v>658.0022636486474</v>
      </c>
      <c r="J69" s="29">
        <v>68.93383398303685</v>
      </c>
      <c r="K69" s="46">
        <v>0.03857410651717674</v>
      </c>
      <c r="M69" s="236"/>
      <c r="O69" s="236"/>
      <c r="Q69" s="237"/>
    </row>
    <row r="70" spans="1:17" ht="12.75" customHeight="1">
      <c r="A70" s="27" t="s">
        <v>163</v>
      </c>
      <c r="B70" s="28" t="s">
        <v>52</v>
      </c>
      <c r="C70" s="23">
        <v>8.616931</v>
      </c>
      <c r="D70" s="157">
        <v>13.20238248452534</v>
      </c>
      <c r="E70" s="30">
        <v>1.552456176583015</v>
      </c>
      <c r="F70" s="42">
        <v>-0.01018732960715718</v>
      </c>
      <c r="G70" s="54">
        <v>7.827331</v>
      </c>
      <c r="H70" s="23">
        <v>348.493947</v>
      </c>
      <c r="I70" s="202">
        <v>533.943045596617</v>
      </c>
      <c r="J70" s="30">
        <v>62.78587823459929</v>
      </c>
      <c r="K70" s="47">
        <v>0.024935378613631487</v>
      </c>
      <c r="M70" s="236"/>
      <c r="O70" s="236"/>
      <c r="Q70" s="237"/>
    </row>
    <row r="71" spans="1:17" ht="12.75" customHeight="1">
      <c r="A71" s="25" t="s">
        <v>164</v>
      </c>
      <c r="B71" s="26" t="s">
        <v>53</v>
      </c>
      <c r="C71" s="21">
        <v>8.96</v>
      </c>
      <c r="D71" s="156">
        <v>13.21194855597531</v>
      </c>
      <c r="E71" s="29">
        <v>1.5048176855767623</v>
      </c>
      <c r="F71" s="41">
        <v>0.07177033492822993</v>
      </c>
      <c r="G71" s="53">
        <v>8.95</v>
      </c>
      <c r="H71" s="21">
        <v>403.600211</v>
      </c>
      <c r="I71" s="201">
        <v>595.1278152804442</v>
      </c>
      <c r="J71" s="29">
        <v>67.78401064903046</v>
      </c>
      <c r="K71" s="46">
        <v>0.04258006347464849</v>
      </c>
      <c r="M71" s="253"/>
      <c r="O71" s="236"/>
      <c r="Q71" s="237"/>
    </row>
    <row r="72" spans="1:17" ht="12.75" customHeight="1">
      <c r="A72" s="27" t="s">
        <v>165</v>
      </c>
      <c r="B72" s="28" t="s">
        <v>97</v>
      </c>
      <c r="C72" s="23">
        <v>4.791164</v>
      </c>
      <c r="D72" s="157">
        <v>20.178419811320754</v>
      </c>
      <c r="E72" s="30">
        <v>1.6826236984072853</v>
      </c>
      <c r="F72" s="42">
        <v>0.2428440985732816</v>
      </c>
      <c r="G72" s="54">
        <v>3.094195</v>
      </c>
      <c r="H72" s="23">
        <v>182.427242</v>
      </c>
      <c r="I72" s="202">
        <v>768.3088022237197</v>
      </c>
      <c r="J72" s="30">
        <v>64.06718714372558</v>
      </c>
      <c r="K72" s="47">
        <v>0.02519765784285566</v>
      </c>
      <c r="M72" s="236"/>
      <c r="O72" s="253"/>
      <c r="Q72" s="237"/>
    </row>
    <row r="73" spans="1:17" ht="12.75" customHeight="1">
      <c r="A73" s="25" t="s">
        <v>166</v>
      </c>
      <c r="B73" s="26" t="s">
        <v>54</v>
      </c>
      <c r="C73" s="21">
        <v>6</v>
      </c>
      <c r="D73" s="156">
        <v>13.007227682849104</v>
      </c>
      <c r="E73" s="29">
        <v>1.2171088677085484</v>
      </c>
      <c r="F73" s="41">
        <v>-0.11111111111111116</v>
      </c>
      <c r="G73" s="53">
        <v>5.5</v>
      </c>
      <c r="H73" s="21">
        <v>353.529471</v>
      </c>
      <c r="I73" s="201">
        <v>766.4063869823665</v>
      </c>
      <c r="J73" s="29">
        <v>71.71397569173536</v>
      </c>
      <c r="K73" s="46">
        <v>0.06541114356809885</v>
      </c>
      <c r="M73" s="236"/>
      <c r="O73" s="236"/>
      <c r="Q73" s="237"/>
    </row>
    <row r="74" spans="1:17" ht="12.75" customHeight="1">
      <c r="A74" s="27" t="s">
        <v>167</v>
      </c>
      <c r="B74" s="28" t="s">
        <v>55</v>
      </c>
      <c r="C74" s="23">
        <v>16.6</v>
      </c>
      <c r="D74" s="157">
        <v>14.836198536936326</v>
      </c>
      <c r="E74" s="30">
        <v>1.9378112907791245</v>
      </c>
      <c r="F74" s="42">
        <v>0.023301689064233688</v>
      </c>
      <c r="G74" s="54">
        <v>16.3</v>
      </c>
      <c r="H74" s="23">
        <v>579.19793</v>
      </c>
      <c r="I74" s="202">
        <v>517.6563543170209</v>
      </c>
      <c r="J74" s="30">
        <v>67.61302941866849</v>
      </c>
      <c r="K74" s="47">
        <v>0.07855741610685274</v>
      </c>
      <c r="M74" s="236"/>
      <c r="O74" s="236"/>
      <c r="Q74" s="237"/>
    </row>
    <row r="75" spans="1:17" ht="12.75" customHeight="1">
      <c r="A75" s="25" t="s">
        <v>168</v>
      </c>
      <c r="B75" s="26" t="s">
        <v>56</v>
      </c>
      <c r="C75" s="21">
        <v>13.5</v>
      </c>
      <c r="D75" s="156">
        <v>17.546276680088486</v>
      </c>
      <c r="E75" s="29">
        <v>2.0751419953185994</v>
      </c>
      <c r="F75" s="41">
        <v>-0.04593639575971731</v>
      </c>
      <c r="G75" s="53">
        <v>13.5</v>
      </c>
      <c r="H75" s="21">
        <v>463.050854</v>
      </c>
      <c r="I75" s="201">
        <v>601.8384000915006</v>
      </c>
      <c r="J75" s="29">
        <v>71.17750171137345</v>
      </c>
      <c r="K75" s="46">
        <v>0.17788849861195732</v>
      </c>
      <c r="M75" s="236"/>
      <c r="O75" s="236"/>
      <c r="Q75" s="237"/>
    </row>
    <row r="76" spans="1:17" ht="12.75" customHeight="1">
      <c r="A76" s="27" t="s">
        <v>169</v>
      </c>
      <c r="B76" s="28" t="s">
        <v>57</v>
      </c>
      <c r="C76" s="23">
        <v>38.716184</v>
      </c>
      <c r="D76" s="157">
        <v>21.800230073656227</v>
      </c>
      <c r="E76" s="30">
        <v>2.666789600885878</v>
      </c>
      <c r="F76" s="42">
        <v>0.3124129724605771</v>
      </c>
      <c r="G76" s="54">
        <v>38.296184</v>
      </c>
      <c r="H76" s="23">
        <v>1034.917087</v>
      </c>
      <c r="I76" s="202">
        <v>582.7390066065938</v>
      </c>
      <c r="J76" s="30">
        <v>71.28559274826016</v>
      </c>
      <c r="K76" s="47">
        <v>0.1056147333130737</v>
      </c>
      <c r="M76" s="236"/>
      <c r="O76" s="236"/>
      <c r="Q76" s="237"/>
    </row>
    <row r="77" spans="1:17" ht="12.75" customHeight="1">
      <c r="A77" s="25" t="s">
        <v>170</v>
      </c>
      <c r="B77" s="26" t="s">
        <v>58</v>
      </c>
      <c r="C77" s="21">
        <v>3.785</v>
      </c>
      <c r="D77" s="156">
        <v>15.282185453458982</v>
      </c>
      <c r="E77" s="29">
        <v>1.967259878766999</v>
      </c>
      <c r="F77" s="41">
        <v>-0.045397225725094525</v>
      </c>
      <c r="G77" s="53">
        <v>3.755</v>
      </c>
      <c r="H77" s="21">
        <v>107.009511</v>
      </c>
      <c r="I77" s="201">
        <v>432.05791080210275</v>
      </c>
      <c r="J77" s="29">
        <v>55.618366614736026</v>
      </c>
      <c r="K77" s="46">
        <v>0.05040477873241489</v>
      </c>
      <c r="M77" s="236"/>
      <c r="O77" s="236"/>
      <c r="Q77" s="237"/>
    </row>
    <row r="78" spans="1:17" ht="12.75" customHeight="1">
      <c r="A78" s="27" t="s">
        <v>171</v>
      </c>
      <c r="B78" s="28" t="s">
        <v>59</v>
      </c>
      <c r="C78" s="23">
        <v>9.300367</v>
      </c>
      <c r="D78" s="157">
        <v>16.17314494391792</v>
      </c>
      <c r="E78" s="30">
        <v>1.9644688043796446</v>
      </c>
      <c r="F78" s="42">
        <v>-0.11152551449957027</v>
      </c>
      <c r="G78" s="54">
        <v>9.070367</v>
      </c>
      <c r="H78" s="23">
        <v>316.581049</v>
      </c>
      <c r="I78" s="202">
        <v>550.5278654030085</v>
      </c>
      <c r="J78" s="30">
        <v>66.86979071022505</v>
      </c>
      <c r="K78" s="47">
        <v>0.03361398645061864</v>
      </c>
      <c r="M78" s="236"/>
      <c r="O78" s="236"/>
      <c r="Q78" s="237"/>
    </row>
    <row r="79" spans="1:17" ht="12.75" customHeight="1">
      <c r="A79" s="25" t="s">
        <v>172</v>
      </c>
      <c r="B79" s="26" t="s">
        <v>60</v>
      </c>
      <c r="C79" s="21">
        <v>9</v>
      </c>
      <c r="D79" s="156">
        <v>15.470935269606832</v>
      </c>
      <c r="E79" s="29">
        <v>1.8122325588991743</v>
      </c>
      <c r="F79" s="41">
        <v>-0.1346153846153847</v>
      </c>
      <c r="G79" s="53">
        <v>8.45</v>
      </c>
      <c r="H79" s="21">
        <v>322.706556</v>
      </c>
      <c r="I79" s="201">
        <v>554.7302487726391</v>
      </c>
      <c r="J79" s="29">
        <v>64.97992530593551</v>
      </c>
      <c r="K79" s="46">
        <v>0.03570975408901811</v>
      </c>
      <c r="M79" s="236"/>
      <c r="O79" s="236"/>
      <c r="Q79" s="237"/>
    </row>
    <row r="80" spans="1:17" ht="12.75" customHeight="1">
      <c r="A80" s="27" t="s">
        <v>173</v>
      </c>
      <c r="B80" s="28" t="s">
        <v>61</v>
      </c>
      <c r="C80" s="23">
        <v>9.251226</v>
      </c>
      <c r="D80" s="157">
        <v>21.359597153662513</v>
      </c>
      <c r="E80" s="30">
        <v>2.226673626093319</v>
      </c>
      <c r="F80" s="42">
        <v>0.02217460317811093</v>
      </c>
      <c r="G80" s="54">
        <v>7.8</v>
      </c>
      <c r="H80" s="23">
        <v>240.782748</v>
      </c>
      <c r="I80" s="202">
        <v>555.9287492092225</v>
      </c>
      <c r="J80" s="30">
        <v>57.95389655272432</v>
      </c>
      <c r="K80" s="47">
        <v>0.008605111322649517</v>
      </c>
      <c r="M80" s="236"/>
      <c r="O80" s="236"/>
      <c r="Q80" s="237"/>
    </row>
    <row r="81" spans="1:17" ht="12.75" customHeight="1">
      <c r="A81" s="25" t="s">
        <v>174</v>
      </c>
      <c r="B81" s="26" t="s">
        <v>62</v>
      </c>
      <c r="C81" s="21">
        <v>9.782</v>
      </c>
      <c r="D81" s="156">
        <v>12.696476085404633</v>
      </c>
      <c r="E81" s="29">
        <v>1.604875269158066</v>
      </c>
      <c r="F81" s="41">
        <v>-0.18740654593786343</v>
      </c>
      <c r="G81" s="53">
        <v>9.472</v>
      </c>
      <c r="H81" s="21">
        <v>387.078987</v>
      </c>
      <c r="I81" s="201">
        <v>502.40636900512686</v>
      </c>
      <c r="J81" s="29">
        <v>63.505775245047694</v>
      </c>
      <c r="K81" s="46">
        <v>0.01843233963583435</v>
      </c>
      <c r="M81" s="236"/>
      <c r="O81" s="236"/>
      <c r="Q81" s="237"/>
    </row>
    <row r="82" spans="1:17" ht="12.75" customHeight="1">
      <c r="A82" s="27" t="s">
        <v>175</v>
      </c>
      <c r="B82" s="28" t="s">
        <v>63</v>
      </c>
      <c r="C82" s="23">
        <v>0.1</v>
      </c>
      <c r="D82" s="157">
        <v>0.04395836263890843</v>
      </c>
      <c r="E82" s="30">
        <v>0.00482512580736285</v>
      </c>
      <c r="F82" s="42">
        <v>0</v>
      </c>
      <c r="G82" s="54">
        <v>0</v>
      </c>
      <c r="H82" s="23">
        <v>1674.359451</v>
      </c>
      <c r="I82" s="202">
        <v>736.0209993494162</v>
      </c>
      <c r="J82" s="30">
        <v>80.78994997821992</v>
      </c>
      <c r="K82" s="47">
        <v>0.014394559533066342</v>
      </c>
      <c r="M82" s="236"/>
      <c r="O82" s="236"/>
      <c r="Q82" s="237"/>
    </row>
    <row r="83" spans="1:17" ht="12.75" customHeight="1">
      <c r="A83" s="25" t="s">
        <v>176</v>
      </c>
      <c r="B83" s="26" t="s">
        <v>64</v>
      </c>
      <c r="C83" s="21">
        <v>38.31</v>
      </c>
      <c r="D83" s="156">
        <v>30.00216147130412</v>
      </c>
      <c r="E83" s="29">
        <v>3.0860291798647315</v>
      </c>
      <c r="F83" s="41">
        <v>-0.11424013317611148</v>
      </c>
      <c r="G83" s="53">
        <v>34.48</v>
      </c>
      <c r="H83" s="21">
        <v>868.425443</v>
      </c>
      <c r="I83" s="201">
        <v>680.1002444968627</v>
      </c>
      <c r="J83" s="29">
        <v>69.95526644831521</v>
      </c>
      <c r="K83" s="46">
        <v>0.03328857578195632</v>
      </c>
      <c r="M83" s="236"/>
      <c r="O83" s="236"/>
      <c r="Q83" s="237"/>
    </row>
    <row r="84" spans="1:17" ht="12.75" customHeight="1">
      <c r="A84" s="27" t="s">
        <v>177</v>
      </c>
      <c r="B84" s="28" t="s">
        <v>65</v>
      </c>
      <c r="C84" s="23">
        <v>26.615</v>
      </c>
      <c r="D84" s="157">
        <v>19.55502850412665</v>
      </c>
      <c r="E84" s="30">
        <v>2.5804613918681816</v>
      </c>
      <c r="F84" s="42">
        <v>-0.11460412508316697</v>
      </c>
      <c r="G84" s="54">
        <v>24.365</v>
      </c>
      <c r="H84" s="23">
        <v>692.599411</v>
      </c>
      <c r="I84" s="202">
        <v>508.8784979915961</v>
      </c>
      <c r="J84" s="30">
        <v>67.15108172519793</v>
      </c>
      <c r="K84" s="47">
        <v>0.031576844280633676</v>
      </c>
      <c r="M84" s="236"/>
      <c r="O84" s="236"/>
      <c r="Q84" s="237"/>
    </row>
    <row r="85" spans="1:17" ht="12.75" customHeight="1">
      <c r="A85" s="25" t="s">
        <v>178</v>
      </c>
      <c r="B85" s="26" t="s">
        <v>66</v>
      </c>
      <c r="C85" s="21">
        <v>6.26</v>
      </c>
      <c r="D85" s="156">
        <v>4.343762294894275</v>
      </c>
      <c r="E85" s="29">
        <v>0.6761811087932057</v>
      </c>
      <c r="F85" s="41">
        <v>0.05564924114671155</v>
      </c>
      <c r="G85" s="53">
        <v>6.26</v>
      </c>
      <c r="H85" s="21">
        <v>674.800724</v>
      </c>
      <c r="I85" s="201">
        <v>468.23864879849174</v>
      </c>
      <c r="J85" s="29">
        <v>72.8893772793575</v>
      </c>
      <c r="K85" s="46">
        <v>0.022149894776688273</v>
      </c>
      <c r="M85" s="236"/>
      <c r="O85" s="236"/>
      <c r="Q85" s="237"/>
    </row>
    <row r="86" spans="1:17" ht="12.75" customHeight="1">
      <c r="A86" s="27" t="s">
        <v>179</v>
      </c>
      <c r="B86" s="28" t="s">
        <v>67</v>
      </c>
      <c r="C86" s="23">
        <v>7.02</v>
      </c>
      <c r="D86" s="157">
        <v>18.35639649816436</v>
      </c>
      <c r="E86" s="30">
        <v>2.2728008547285263</v>
      </c>
      <c r="F86" s="42">
        <v>0.06363636363636371</v>
      </c>
      <c r="G86" s="54">
        <v>6.94</v>
      </c>
      <c r="H86" s="194">
        <v>205.9023</v>
      </c>
      <c r="I86" s="202">
        <v>538.4080140575481</v>
      </c>
      <c r="J86" s="30">
        <v>66.66309450577913</v>
      </c>
      <c r="K86" s="47">
        <v>0.03598693634562844</v>
      </c>
      <c r="M86" s="236"/>
      <c r="O86" s="236"/>
      <c r="Q86" s="237"/>
    </row>
    <row r="87" spans="1:17" ht="12.75" customHeight="1">
      <c r="A87" s="25" t="s">
        <v>180</v>
      </c>
      <c r="B87" s="26" t="s">
        <v>68</v>
      </c>
      <c r="C87" s="21">
        <v>8.7</v>
      </c>
      <c r="D87" s="156">
        <v>14.902057511664713</v>
      </c>
      <c r="E87" s="29">
        <v>1.5171331415119014</v>
      </c>
      <c r="F87" s="41">
        <v>-0.05434782608695654</v>
      </c>
      <c r="G87" s="53">
        <v>8.55</v>
      </c>
      <c r="H87" s="193">
        <v>368.794789</v>
      </c>
      <c r="I87" s="201">
        <v>631.7012822620981</v>
      </c>
      <c r="J87" s="29">
        <v>64.31158584009067</v>
      </c>
      <c r="K87" s="46">
        <v>0.01694447842579705</v>
      </c>
      <c r="M87" s="236"/>
      <c r="O87" s="236"/>
      <c r="Q87" s="237"/>
    </row>
    <row r="88" spans="1:17" ht="12.75" customHeight="1">
      <c r="A88" s="27" t="s">
        <v>181</v>
      </c>
      <c r="B88" s="28" t="s">
        <v>69</v>
      </c>
      <c r="C88" s="23">
        <v>10.911617</v>
      </c>
      <c r="D88" s="157">
        <v>28.008596415122913</v>
      </c>
      <c r="E88" s="30">
        <v>2.881248304084776</v>
      </c>
      <c r="F88" s="42">
        <v>-0.03963941207533883</v>
      </c>
      <c r="G88" s="54">
        <v>10.495967</v>
      </c>
      <c r="H88" s="23">
        <v>259.336662</v>
      </c>
      <c r="I88" s="202">
        <v>665.6809803352833</v>
      </c>
      <c r="J88" s="30">
        <v>68.4786972979813</v>
      </c>
      <c r="K88" s="47">
        <v>0.046683711463419986</v>
      </c>
      <c r="M88" s="236"/>
      <c r="O88" s="236"/>
      <c r="Q88" s="237"/>
    </row>
    <row r="89" spans="1:17" ht="12.75" customHeight="1">
      <c r="A89" s="25" t="s">
        <v>182</v>
      </c>
      <c r="B89" s="26" t="s">
        <v>70</v>
      </c>
      <c r="C89" s="21">
        <v>8.983725</v>
      </c>
      <c r="D89" s="156">
        <v>35.785745014778406</v>
      </c>
      <c r="E89" s="29">
        <v>3.4758040976690148</v>
      </c>
      <c r="F89" s="41">
        <v>-0.022234187087023072</v>
      </c>
      <c r="G89" s="53">
        <v>8.038645</v>
      </c>
      <c r="H89" s="21">
        <v>157.246768</v>
      </c>
      <c r="I89" s="201">
        <v>626.3763354339114</v>
      </c>
      <c r="J89" s="29">
        <v>60.83879020780455</v>
      </c>
      <c r="K89" s="46">
        <v>0.0444331310509829</v>
      </c>
      <c r="M89" s="253"/>
      <c r="O89" s="236"/>
      <c r="Q89" s="237"/>
    </row>
    <row r="90" spans="1:17" s="3" customFormat="1" ht="12.75" customHeight="1">
      <c r="A90" s="27" t="s">
        <v>183</v>
      </c>
      <c r="B90" s="28" t="s">
        <v>71</v>
      </c>
      <c r="C90" s="23">
        <v>26.4</v>
      </c>
      <c r="D90" s="157">
        <v>25.62223699598682</v>
      </c>
      <c r="E90" s="30">
        <v>2.7518488181624456</v>
      </c>
      <c r="F90" s="42">
        <v>-0.02583025830258312</v>
      </c>
      <c r="G90" s="54">
        <v>26.4</v>
      </c>
      <c r="H90" s="23">
        <v>658.186299</v>
      </c>
      <c r="I90" s="202">
        <v>638.7956568367214</v>
      </c>
      <c r="J90" s="30">
        <v>68.60716625128273</v>
      </c>
      <c r="K90" s="47">
        <v>0.05197415594442356</v>
      </c>
      <c r="L90" s="254"/>
      <c r="M90" s="253"/>
      <c r="O90" s="236"/>
      <c r="Q90" s="237"/>
    </row>
    <row r="91" spans="1:17" ht="12.75" customHeight="1">
      <c r="A91" s="25" t="s">
        <v>184</v>
      </c>
      <c r="B91" s="26" t="s">
        <v>72</v>
      </c>
      <c r="C91" s="21">
        <v>5.969515</v>
      </c>
      <c r="D91" s="156">
        <v>10.681573772369157</v>
      </c>
      <c r="E91" s="29">
        <v>1.113986528804417</v>
      </c>
      <c r="F91" s="41">
        <v>-0.054479249756235415</v>
      </c>
      <c r="G91" s="53">
        <v>5.469515</v>
      </c>
      <c r="H91" s="21">
        <v>363.312447</v>
      </c>
      <c r="I91" s="201">
        <v>650.0944725074751</v>
      </c>
      <c r="J91" s="29">
        <v>67.79866902168246</v>
      </c>
      <c r="K91" s="46">
        <v>0.025789520504213126</v>
      </c>
      <c r="M91" s="236"/>
      <c r="O91" s="236"/>
      <c r="Q91" s="237"/>
    </row>
    <row r="92" spans="1:17" ht="12.75" customHeight="1">
      <c r="A92" s="27" t="s">
        <v>185</v>
      </c>
      <c r="B92" s="28" t="s">
        <v>73</v>
      </c>
      <c r="C92" s="23">
        <v>18.017002</v>
      </c>
      <c r="D92" s="157">
        <v>27.26114836647985</v>
      </c>
      <c r="E92" s="30">
        <v>3.455252728331363</v>
      </c>
      <c r="F92" s="42">
        <v>-0.0715756982376583</v>
      </c>
      <c r="G92" s="54">
        <v>18.015002</v>
      </c>
      <c r="H92" s="23">
        <v>318.702386</v>
      </c>
      <c r="I92" s="202">
        <v>482.2219051481002</v>
      </c>
      <c r="J92" s="30">
        <v>61.11989601556436</v>
      </c>
      <c r="K92" s="47">
        <v>0.04407366227540166</v>
      </c>
      <c r="M92" s="236"/>
      <c r="O92" s="236"/>
      <c r="Q92" s="237"/>
    </row>
    <row r="93" spans="1:17" ht="12.75" customHeight="1">
      <c r="A93" s="25" t="s">
        <v>186</v>
      </c>
      <c r="B93" s="26" t="s">
        <v>74</v>
      </c>
      <c r="C93" s="21">
        <v>5.375</v>
      </c>
      <c r="D93" s="156">
        <v>12.22463303357396</v>
      </c>
      <c r="E93" s="29">
        <v>1.6159858479205067</v>
      </c>
      <c r="F93" s="41">
        <v>-0.013942395890662151</v>
      </c>
      <c r="G93" s="53">
        <v>4.447</v>
      </c>
      <c r="H93" s="21">
        <v>225.051059</v>
      </c>
      <c r="I93" s="201">
        <v>511.8449507148283</v>
      </c>
      <c r="J93" s="29">
        <v>67.66127002856243</v>
      </c>
      <c r="K93" s="46">
        <v>0.07460894326562295</v>
      </c>
      <c r="M93" s="236"/>
      <c r="O93" s="236"/>
      <c r="Q93" s="237"/>
    </row>
    <row r="94" spans="1:17" ht="12.75">
      <c r="A94" s="27" t="s">
        <v>187</v>
      </c>
      <c r="B94" s="28" t="s">
        <v>98</v>
      </c>
      <c r="C94" s="23">
        <v>1.270866</v>
      </c>
      <c r="D94" s="157">
        <v>3.3033530879600748</v>
      </c>
      <c r="E94" s="30">
        <v>0.37230626762804114</v>
      </c>
      <c r="F94" s="42">
        <v>-0.15890886203790533</v>
      </c>
      <c r="G94" s="54">
        <v>1.270366</v>
      </c>
      <c r="H94" s="23">
        <v>248.139869</v>
      </c>
      <c r="I94" s="202">
        <v>644.9882226034518</v>
      </c>
      <c r="J94" s="30">
        <v>72.69376037843571</v>
      </c>
      <c r="K94" s="47">
        <v>0.09833614910297772</v>
      </c>
      <c r="M94" s="236"/>
      <c r="O94" s="236"/>
      <c r="Q94" s="237"/>
    </row>
    <row r="95" spans="1:17" ht="12.75">
      <c r="A95" s="25" t="s">
        <v>188</v>
      </c>
      <c r="B95" s="26" t="s">
        <v>75</v>
      </c>
      <c r="C95" s="21">
        <v>9.8</v>
      </c>
      <c r="D95" s="156">
        <v>24.984703242912502</v>
      </c>
      <c r="E95" s="29">
        <v>2.8173468067673824</v>
      </c>
      <c r="F95" s="41">
        <v>-0.08837209302325577</v>
      </c>
      <c r="G95" s="53">
        <v>9.55</v>
      </c>
      <c r="H95" s="21">
        <v>206.634</v>
      </c>
      <c r="I95" s="201">
        <v>526.8050173363247</v>
      </c>
      <c r="J95" s="29">
        <v>59.404044905058285</v>
      </c>
      <c r="K95" s="46">
        <v>0.05483364600482399</v>
      </c>
      <c r="M95" s="236"/>
      <c r="O95" s="236"/>
      <c r="Q95" s="237"/>
    </row>
    <row r="96" spans="1:17" ht="12.75">
      <c r="A96" s="27" t="s">
        <v>189</v>
      </c>
      <c r="B96" s="28" t="s">
        <v>76</v>
      </c>
      <c r="C96" s="23">
        <v>6.068</v>
      </c>
      <c r="D96" s="157">
        <v>17.18060301991285</v>
      </c>
      <c r="E96" s="30">
        <v>1.763750969768736</v>
      </c>
      <c r="F96" s="42">
        <v>-0.06660513767112763</v>
      </c>
      <c r="G96" s="54">
        <v>4.796</v>
      </c>
      <c r="H96" s="23">
        <v>213.465669</v>
      </c>
      <c r="I96" s="202">
        <v>604.3950094708499</v>
      </c>
      <c r="J96" s="30">
        <v>62.04684916135168</v>
      </c>
      <c r="K96" s="47">
        <v>0.005868198727324581</v>
      </c>
      <c r="M96" s="236"/>
      <c r="O96" s="236"/>
      <c r="Q96" s="237"/>
    </row>
    <row r="97" spans="1:17" ht="12.75">
      <c r="A97" s="25" t="s">
        <v>190</v>
      </c>
      <c r="B97" s="26" t="s">
        <v>77</v>
      </c>
      <c r="C97" s="21">
        <v>3.2732</v>
      </c>
      <c r="D97" s="156">
        <v>22.276516827168475</v>
      </c>
      <c r="E97" s="29">
        <v>2.389545116666117</v>
      </c>
      <c r="F97" s="41">
        <v>-0.09123216169692927</v>
      </c>
      <c r="G97" s="53">
        <v>3.1</v>
      </c>
      <c r="H97" s="21">
        <v>84.13614</v>
      </c>
      <c r="I97" s="201">
        <v>572.6078878415626</v>
      </c>
      <c r="J97" s="29">
        <v>61.42218699503138</v>
      </c>
      <c r="K97" s="46">
        <v>0.03769759293311048</v>
      </c>
      <c r="M97" s="236"/>
      <c r="O97" s="236"/>
      <c r="Q97" s="237"/>
    </row>
    <row r="98" spans="1:17" ht="12.75">
      <c r="A98" s="27" t="s">
        <v>191</v>
      </c>
      <c r="B98" s="28" t="s">
        <v>78</v>
      </c>
      <c r="C98" s="23">
        <v>21.685375</v>
      </c>
      <c r="D98" s="157">
        <v>17.42761656852668</v>
      </c>
      <c r="E98" s="30">
        <v>2.098077592369256</v>
      </c>
      <c r="F98" s="42">
        <v>0.01481335127784944</v>
      </c>
      <c r="G98" s="54">
        <v>15.270893</v>
      </c>
      <c r="H98" s="23">
        <v>707.918836</v>
      </c>
      <c r="I98" s="202">
        <v>568.9243573351035</v>
      </c>
      <c r="J98" s="30">
        <v>68.49172066555114</v>
      </c>
      <c r="K98" s="47">
        <v>0.021608604533112086</v>
      </c>
      <c r="M98" s="236"/>
      <c r="O98" s="236"/>
      <c r="Q98" s="237"/>
    </row>
    <row r="99" spans="1:17" ht="12.75">
      <c r="A99" s="25" t="s">
        <v>192</v>
      </c>
      <c r="B99" s="26" t="s">
        <v>99</v>
      </c>
      <c r="C99" s="21">
        <v>16.033387</v>
      </c>
      <c r="D99" s="156">
        <v>10.01731072969096</v>
      </c>
      <c r="E99" s="29">
        <v>1.1198602308474574</v>
      </c>
      <c r="F99" s="41">
        <v>-0.08298664720545879</v>
      </c>
      <c r="G99" s="53">
        <v>12.257387</v>
      </c>
      <c r="H99" s="21">
        <v>885.99464</v>
      </c>
      <c r="I99" s="201">
        <v>553.5501397004064</v>
      </c>
      <c r="J99" s="29">
        <v>61.882755158346136</v>
      </c>
      <c r="K99" s="46">
        <v>0.011534837867309689</v>
      </c>
      <c r="M99" s="236"/>
      <c r="O99" s="236"/>
      <c r="Q99" s="237"/>
    </row>
    <row r="100" spans="1:17" ht="12.75">
      <c r="A100" s="27" t="s">
        <v>193</v>
      </c>
      <c r="B100" s="28" t="s">
        <v>79</v>
      </c>
      <c r="C100" s="23">
        <v>40.764052</v>
      </c>
      <c r="D100" s="157">
        <v>26.42279134616444</v>
      </c>
      <c r="E100" s="30">
        <v>2.268013854124147</v>
      </c>
      <c r="F100" s="42">
        <v>0.15099262398877444</v>
      </c>
      <c r="G100" s="54">
        <v>35.18509</v>
      </c>
      <c r="H100" s="23">
        <v>1216.720156</v>
      </c>
      <c r="I100" s="202">
        <v>788.664061380862</v>
      </c>
      <c r="J100" s="30">
        <v>67.6953844137009</v>
      </c>
      <c r="K100" s="47">
        <v>0.04122164756007951</v>
      </c>
      <c r="M100" s="236"/>
      <c r="O100" s="236"/>
      <c r="Q100" s="237"/>
    </row>
    <row r="101" spans="1:17" ht="12.75">
      <c r="A101" s="25" t="s">
        <v>194</v>
      </c>
      <c r="B101" s="26" t="s">
        <v>80</v>
      </c>
      <c r="C101" s="21">
        <v>19.917773</v>
      </c>
      <c r="D101" s="156">
        <v>14.787830304038227</v>
      </c>
      <c r="E101" s="29">
        <v>1.5513602815411875</v>
      </c>
      <c r="F101" s="41">
        <v>0.0017561864229256319</v>
      </c>
      <c r="G101" s="53">
        <v>18.611771</v>
      </c>
      <c r="H101" s="21">
        <v>768.703183</v>
      </c>
      <c r="I101" s="201">
        <v>570.7190369313901</v>
      </c>
      <c r="J101" s="29">
        <v>59.87293792335553</v>
      </c>
      <c r="K101" s="46">
        <v>0.027379058736418216</v>
      </c>
      <c r="M101" s="236"/>
      <c r="O101" s="236"/>
      <c r="Q101" s="237"/>
    </row>
    <row r="102" spans="1:17" ht="12.75">
      <c r="A102" s="27" t="s">
        <v>195</v>
      </c>
      <c r="B102" s="28" t="s">
        <v>81</v>
      </c>
      <c r="C102" s="23">
        <v>26.6402</v>
      </c>
      <c r="D102" s="157">
        <v>22.25089871573855</v>
      </c>
      <c r="E102" s="30">
        <v>2.9160434113071174</v>
      </c>
      <c r="F102" s="42">
        <v>-0.05998546234677238</v>
      </c>
      <c r="G102" s="54">
        <v>23.835</v>
      </c>
      <c r="H102" s="23">
        <v>655.636963</v>
      </c>
      <c r="I102" s="202">
        <v>547.6126927728554</v>
      </c>
      <c r="J102" s="30">
        <v>71.7661971819115</v>
      </c>
      <c r="K102" s="47">
        <v>0.050109256699117255</v>
      </c>
      <c r="M102" s="236"/>
      <c r="O102" s="236"/>
      <c r="Q102" s="237"/>
    </row>
    <row r="103" spans="1:17" ht="12.75">
      <c r="A103" s="25" t="s">
        <v>196</v>
      </c>
      <c r="B103" s="26" t="s">
        <v>82</v>
      </c>
      <c r="C103" s="21">
        <v>4.7709</v>
      </c>
      <c r="D103" s="156">
        <v>11.593727445705662</v>
      </c>
      <c r="E103" s="29">
        <v>0.7850986424714873</v>
      </c>
      <c r="F103" s="41">
        <v>0.003925090593986491</v>
      </c>
      <c r="G103" s="53">
        <v>4.7709</v>
      </c>
      <c r="H103" s="21">
        <v>460.539054</v>
      </c>
      <c r="I103" s="201">
        <v>1119.152417820353</v>
      </c>
      <c r="J103" s="29">
        <v>75.78624286832736</v>
      </c>
      <c r="K103" s="46">
        <v>0.06301054701177722</v>
      </c>
      <c r="M103" s="253"/>
      <c r="O103" s="236"/>
      <c r="Q103" s="237"/>
    </row>
    <row r="104" spans="1:17" ht="12.75">
      <c r="A104" s="27" t="s">
        <v>197</v>
      </c>
      <c r="B104" s="28" t="s">
        <v>83</v>
      </c>
      <c r="C104" s="23">
        <v>10.552</v>
      </c>
      <c r="D104" s="157">
        <v>26.455132576517308</v>
      </c>
      <c r="E104" s="30">
        <v>1.8372405454891148</v>
      </c>
      <c r="F104" s="42">
        <v>-0.09873667685627197</v>
      </c>
      <c r="G104" s="54">
        <v>9.032</v>
      </c>
      <c r="H104" s="23">
        <v>389.525956</v>
      </c>
      <c r="I104" s="202">
        <v>976.5884010590075</v>
      </c>
      <c r="J104" s="30">
        <v>67.82153903370062</v>
      </c>
      <c r="K104" s="47">
        <v>0.02692814239253516</v>
      </c>
      <c r="M104" s="236"/>
      <c r="O104" s="236"/>
      <c r="Q104" s="237"/>
    </row>
    <row r="105" spans="1:17" ht="12.75">
      <c r="A105" s="25" t="s">
        <v>198</v>
      </c>
      <c r="B105" s="26" t="s">
        <v>84</v>
      </c>
      <c r="C105" s="21">
        <v>1.355819</v>
      </c>
      <c r="D105" s="156">
        <v>5.652802388169223</v>
      </c>
      <c r="E105" s="29">
        <v>0.39264474621252204</v>
      </c>
      <c r="F105" s="41">
        <v>-0.09949635466514517</v>
      </c>
      <c r="G105" s="53">
        <v>1.355819</v>
      </c>
      <c r="H105" s="21">
        <v>212.483073</v>
      </c>
      <c r="I105" s="201">
        <v>885.9035184637</v>
      </c>
      <c r="J105" s="29">
        <v>61.53502958178178</v>
      </c>
      <c r="K105" s="46">
        <v>0.0820750840369533</v>
      </c>
      <c r="M105" s="236"/>
      <c r="O105" s="236"/>
      <c r="Q105" s="237"/>
    </row>
    <row r="106" spans="1:17" ht="12.75">
      <c r="A106" s="27" t="s">
        <v>199</v>
      </c>
      <c r="B106" s="28" t="s">
        <v>100</v>
      </c>
      <c r="C106" s="23">
        <v>12.882</v>
      </c>
      <c r="D106" s="157">
        <v>15.379344019999595</v>
      </c>
      <c r="E106" s="30">
        <v>0.9661618354824847</v>
      </c>
      <c r="F106" s="42">
        <v>-0.065166908563135</v>
      </c>
      <c r="G106" s="54">
        <v>12.82</v>
      </c>
      <c r="H106" s="23">
        <v>1021.727</v>
      </c>
      <c r="I106" s="202">
        <v>1219.8021291353925</v>
      </c>
      <c r="J106" s="30">
        <v>76.63046372318061</v>
      </c>
      <c r="K106" s="47">
        <v>0.05227528820942129</v>
      </c>
      <c r="M106" s="236"/>
      <c r="O106" s="236"/>
      <c r="Q106" s="237"/>
    </row>
    <row r="107" spans="1:17" ht="13.5" thickBot="1">
      <c r="A107" s="234" t="s">
        <v>347</v>
      </c>
      <c r="B107" s="218" t="s">
        <v>346</v>
      </c>
      <c r="C107" s="219">
        <v>6.03</v>
      </c>
      <c r="D107" s="156">
        <v>27.776370277901894</v>
      </c>
      <c r="E107" s="29">
        <v>2.535485357996741</v>
      </c>
      <c r="F107" s="41">
        <v>-0.09608009060185618</v>
      </c>
      <c r="G107" s="220">
        <v>5.26</v>
      </c>
      <c r="H107" s="219">
        <v>80.400288</v>
      </c>
      <c r="I107" s="201">
        <v>370.35293033796887</v>
      </c>
      <c r="J107" s="29">
        <v>33.80659253776469</v>
      </c>
      <c r="K107" s="46">
        <v>0.28431230913094874</v>
      </c>
      <c r="M107" s="236"/>
      <c r="O107" s="236"/>
      <c r="Q107" s="237"/>
    </row>
    <row r="108" spans="1:17" ht="12.75">
      <c r="A108" s="395" t="s">
        <v>201</v>
      </c>
      <c r="B108" s="396"/>
      <c r="C108" s="312">
        <v>1017.8930590000001</v>
      </c>
      <c r="D108" s="249">
        <v>16.351639251366443</v>
      </c>
      <c r="E108" s="249">
        <v>1.844652217301547</v>
      </c>
      <c r="F108" s="36">
        <v>-0.006879107221099856</v>
      </c>
      <c r="G108" s="318">
        <v>918.8636090000002</v>
      </c>
      <c r="H108" s="312">
        <v>36651.92524900001</v>
      </c>
      <c r="I108" s="203">
        <v>588.7839142242321</v>
      </c>
      <c r="J108" s="249">
        <v>66.42157010615632</v>
      </c>
      <c r="K108" s="48">
        <v>0.04101410194746968</v>
      </c>
      <c r="M108" s="236"/>
      <c r="O108" s="236"/>
      <c r="Q108" s="237"/>
    </row>
    <row r="109" spans="1:17" ht="12.75">
      <c r="A109" s="393" t="s">
        <v>229</v>
      </c>
      <c r="B109" s="394"/>
      <c r="C109" s="313">
        <v>35.590719</v>
      </c>
      <c r="D109" s="250">
        <v>16.908283323705135</v>
      </c>
      <c r="E109" s="250">
        <v>1.1486558348533378</v>
      </c>
      <c r="F109" s="37">
        <v>-0.07356427815156519</v>
      </c>
      <c r="G109" s="319">
        <v>33.238719</v>
      </c>
      <c r="H109" s="313">
        <v>2164.675371</v>
      </c>
      <c r="I109" s="204">
        <v>1028.3845200405904</v>
      </c>
      <c r="J109" s="250">
        <v>69.86279191107276</v>
      </c>
      <c r="K109" s="49">
        <v>0.05982200545407923</v>
      </c>
      <c r="M109" s="236"/>
      <c r="O109" s="236"/>
      <c r="Q109" s="237"/>
    </row>
    <row r="110" spans="1:17" ht="13.5" thickBot="1">
      <c r="A110" s="391" t="s">
        <v>291</v>
      </c>
      <c r="B110" s="392"/>
      <c r="C110" s="314">
        <v>1053.5837780000002</v>
      </c>
      <c r="D110" s="251">
        <v>15.812448061139047</v>
      </c>
      <c r="E110" s="251">
        <v>1.7457397672860413</v>
      </c>
      <c r="F110" s="38">
        <v>-0.009287418985878038</v>
      </c>
      <c r="G110" s="320">
        <v>952.1023280000002</v>
      </c>
      <c r="H110" s="314">
        <v>40490.960071</v>
      </c>
      <c r="I110" s="205">
        <v>607.6984255430918</v>
      </c>
      <c r="J110" s="251">
        <v>67.09165487126162</v>
      </c>
      <c r="K110" s="50">
        <v>0.040872119332432844</v>
      </c>
      <c r="M110" s="236"/>
      <c r="O110" s="236"/>
      <c r="Q110" s="237"/>
    </row>
    <row r="111" spans="1:9" ht="12.75">
      <c r="A111" s="300" t="str">
        <f>"Source : DGCL - DESL, Insee - Population totale en vigueur en  "&amp;Index!E2&amp;" (année de référence "&amp;Index!E2-3&amp;")"</f>
        <v>Source : DGCL - DESL, Insee - Population totale en vigueur en  2014 (année de référence 2011)</v>
      </c>
      <c r="C111" s="4"/>
      <c r="D111" s="4"/>
      <c r="H111" s="4"/>
      <c r="I111" s="4"/>
    </row>
    <row r="112" spans="1:11" ht="12.75">
      <c r="A112" s="300"/>
      <c r="B112" s="195"/>
      <c r="C112" s="297"/>
      <c r="D112" s="297"/>
      <c r="E112" s="297"/>
      <c r="F112" s="297"/>
      <c r="G112" s="297"/>
      <c r="H112" s="297"/>
      <c r="I112" s="297"/>
      <c r="J112" s="297"/>
      <c r="K112" s="297"/>
    </row>
    <row r="113" spans="1:11" ht="12.75">
      <c r="A113" s="300"/>
      <c r="C113" s="297"/>
      <c r="D113" s="297"/>
      <c r="E113" s="297"/>
      <c r="F113" s="297"/>
      <c r="G113" s="297"/>
      <c r="H113" s="297"/>
      <c r="I113" s="297"/>
      <c r="J113" s="297"/>
      <c r="K113" s="297"/>
    </row>
    <row r="114" spans="1:11" ht="12.75">
      <c r="A114" s="300"/>
      <c r="C114" s="297"/>
      <c r="D114" s="297"/>
      <c r="E114" s="297"/>
      <c r="F114" s="297"/>
      <c r="G114" s="297"/>
      <c r="H114" s="297"/>
      <c r="I114" s="297"/>
      <c r="J114" s="297"/>
      <c r="K114" s="297"/>
    </row>
    <row r="115" spans="1:11" ht="12.75">
      <c r="A115" s="300"/>
      <c r="C115" s="297"/>
      <c r="D115" s="297"/>
      <c r="E115" s="297"/>
      <c r="F115" s="297"/>
      <c r="G115" s="297"/>
      <c r="H115" s="297"/>
      <c r="I115" s="297"/>
      <c r="J115" s="297"/>
      <c r="K115" s="297"/>
    </row>
    <row r="116" ht="12.75">
      <c r="A116" s="300"/>
    </row>
  </sheetData>
  <sheetProtection/>
  <mergeCells count="9">
    <mergeCell ref="A110:B110"/>
    <mergeCell ref="H5:K5"/>
    <mergeCell ref="A109:B109"/>
    <mergeCell ref="A108:B108"/>
    <mergeCell ref="A1:B1"/>
    <mergeCell ref="A5:B6"/>
    <mergeCell ref="A3:K3"/>
    <mergeCell ref="C5:G5"/>
    <mergeCell ref="C1:J1"/>
  </mergeCells>
  <conditionalFormatting sqref="R8 Q8:Q110">
    <cfRule type="cellIs" priority="1" dxfId="4" operator="notEqual" stopIfTrue="1">
      <formula>" "</formula>
    </cfRule>
  </conditionalFormatting>
  <hyperlinks>
    <hyperlink ref="K2" location="Index!A1" display="Index"/>
  </hyperlinks>
  <printOptions/>
  <pageMargins left="0.5118110236220472" right="0.2362204724409449" top="1.22" bottom="0.5511811023622047" header="0.35" footer="0.31496062992125984"/>
  <pageSetup firstPageNumber="10"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0" man="1"/>
  </rowBreaks>
</worksheet>
</file>

<file path=xl/worksheets/sheet7.xml><?xml version="1.0" encoding="utf-8"?>
<worksheet xmlns="http://schemas.openxmlformats.org/spreadsheetml/2006/main" xmlns:r="http://schemas.openxmlformats.org/officeDocument/2006/relationships">
  <dimension ref="A1:J116"/>
  <sheetViews>
    <sheetView view="pageLayout" zoomScaleSheetLayoutView="85" workbookViewId="0" topLeftCell="A1">
      <selection activeCell="C1" sqref="C1:H1"/>
    </sheetView>
  </sheetViews>
  <sheetFormatPr defaultColWidth="11.421875" defaultRowHeight="12.75"/>
  <cols>
    <col min="1" max="1" width="3.00390625" style="2" customWidth="1"/>
    <col min="2" max="2" width="17.8515625" style="2" bestFit="1" customWidth="1"/>
    <col min="3" max="8" width="12.8515625" style="2" customWidth="1"/>
    <col min="9" max="16384" width="11.421875" style="2" customWidth="1"/>
  </cols>
  <sheetData>
    <row r="1" spans="1:8" ht="16.5" customHeight="1">
      <c r="A1" s="398" t="s">
        <v>364</v>
      </c>
      <c r="B1" s="398"/>
      <c r="C1" s="412" t="str">
        <f>CONCATENATE("Budgets primitifs des départements ",Index!E2)</f>
        <v>Budgets primitifs des départements 2014</v>
      </c>
      <c r="D1" s="412"/>
      <c r="E1" s="412"/>
      <c r="F1" s="412"/>
      <c r="G1" s="412"/>
      <c r="H1" s="412"/>
    </row>
    <row r="2" spans="1:8" s="11" customFormat="1" ht="15" customHeight="1" thickBot="1">
      <c r="A2" s="12"/>
      <c r="B2" s="12"/>
      <c r="C2" s="10"/>
      <c r="D2" s="10"/>
      <c r="E2" s="10"/>
      <c r="F2" s="10"/>
      <c r="G2" s="10"/>
      <c r="H2" s="132" t="s">
        <v>294</v>
      </c>
    </row>
    <row r="3" spans="1:8" ht="22.5" customHeight="1" thickBot="1">
      <c r="A3" s="409" t="s">
        <v>333</v>
      </c>
      <c r="B3" s="410"/>
      <c r="C3" s="410"/>
      <c r="D3" s="410"/>
      <c r="E3" s="410"/>
      <c r="F3" s="410"/>
      <c r="G3" s="410"/>
      <c r="H3" s="411"/>
    </row>
    <row r="4" spans="1:8" ht="9" customHeight="1" thickBot="1">
      <c r="A4" s="13"/>
      <c r="B4" s="14"/>
      <c r="C4" s="14"/>
      <c r="D4" s="15"/>
      <c r="E4" s="15"/>
      <c r="F4" s="17"/>
      <c r="G4" s="16"/>
      <c r="H4" s="18"/>
    </row>
    <row r="5" spans="1:8" ht="30" customHeight="1">
      <c r="A5" s="399" t="s">
        <v>228</v>
      </c>
      <c r="B5" s="400"/>
      <c r="C5" s="421" t="s">
        <v>381</v>
      </c>
      <c r="D5" s="424"/>
      <c r="E5" s="424"/>
      <c r="F5" s="421" t="s">
        <v>348</v>
      </c>
      <c r="G5" s="422"/>
      <c r="H5" s="423"/>
    </row>
    <row r="6" spans="1:8" ht="41.25" customHeight="1">
      <c r="A6" s="401"/>
      <c r="B6" s="402"/>
      <c r="C6" s="39" t="s">
        <v>234</v>
      </c>
      <c r="D6" s="6" t="s">
        <v>235</v>
      </c>
      <c r="E6" s="8" t="s">
        <v>249</v>
      </c>
      <c r="F6" s="39" t="s">
        <v>234</v>
      </c>
      <c r="G6" s="8" t="s">
        <v>249</v>
      </c>
      <c r="H6" s="55" t="s">
        <v>382</v>
      </c>
    </row>
    <row r="7" spans="1:8" ht="12.75" customHeight="1">
      <c r="A7" s="25" t="s">
        <v>102</v>
      </c>
      <c r="B7" s="26" t="s">
        <v>1</v>
      </c>
      <c r="C7" s="21">
        <v>186.292344</v>
      </c>
      <c r="D7" s="206">
        <v>299.9417866831966</v>
      </c>
      <c r="E7" s="306">
        <v>35.822343456492405</v>
      </c>
      <c r="F7" s="21">
        <v>130.808715</v>
      </c>
      <c r="G7" s="308">
        <v>25.15334025660459</v>
      </c>
      <c r="H7" s="57">
        <v>83.617353</v>
      </c>
    </row>
    <row r="8" spans="1:8" ht="12.75" customHeight="1">
      <c r="A8" s="27" t="s">
        <v>103</v>
      </c>
      <c r="B8" s="28" t="s">
        <v>2</v>
      </c>
      <c r="C8" s="22">
        <v>197.012661</v>
      </c>
      <c r="D8" s="207">
        <v>354.37692309075965</v>
      </c>
      <c r="E8" s="307">
        <v>36.982826555031814</v>
      </c>
      <c r="F8" s="22">
        <v>175.46759</v>
      </c>
      <c r="G8" s="309">
        <v>32.93842849520943</v>
      </c>
      <c r="H8" s="56">
        <v>108.937552</v>
      </c>
    </row>
    <row r="9" spans="1:8" ht="12.75" customHeight="1">
      <c r="A9" s="25" t="s">
        <v>104</v>
      </c>
      <c r="B9" s="26" t="s">
        <v>3</v>
      </c>
      <c r="C9" s="21">
        <v>119.366704</v>
      </c>
      <c r="D9" s="206">
        <v>338.114821151384</v>
      </c>
      <c r="E9" s="306">
        <v>31.79261918746683</v>
      </c>
      <c r="F9" s="21">
        <v>120.335684</v>
      </c>
      <c r="G9" s="308">
        <v>32.05070130842639</v>
      </c>
      <c r="H9" s="57">
        <v>68.61433</v>
      </c>
    </row>
    <row r="10" spans="1:8" ht="12.75" customHeight="1">
      <c r="A10" s="27" t="s">
        <v>105</v>
      </c>
      <c r="B10" s="28" t="s">
        <v>85</v>
      </c>
      <c r="C10" s="23">
        <v>63.220375</v>
      </c>
      <c r="D10" s="207">
        <v>380.8135157275892</v>
      </c>
      <c r="E10" s="307">
        <v>32.359183682243916</v>
      </c>
      <c r="F10" s="23">
        <v>57.994041</v>
      </c>
      <c r="G10" s="309">
        <v>29.684098286265854</v>
      </c>
      <c r="H10" s="58">
        <v>37.300363</v>
      </c>
    </row>
    <row r="11" spans="1:8" ht="12.75" customHeight="1">
      <c r="A11" s="25" t="s">
        <v>106</v>
      </c>
      <c r="B11" s="26" t="s">
        <v>4</v>
      </c>
      <c r="C11" s="21">
        <v>59.776086</v>
      </c>
      <c r="D11" s="206">
        <v>415.22128061571806</v>
      </c>
      <c r="E11" s="306">
        <v>35.46805049775411</v>
      </c>
      <c r="F11" s="21">
        <v>52.814514</v>
      </c>
      <c r="G11" s="308">
        <v>31.337412248208118</v>
      </c>
      <c r="H11" s="57">
        <v>34.479064</v>
      </c>
    </row>
    <row r="12" spans="1:8" ht="12.75" customHeight="1">
      <c r="A12" s="27" t="s">
        <v>107</v>
      </c>
      <c r="B12" s="28" t="s">
        <v>5</v>
      </c>
      <c r="C12" s="23">
        <v>391.95</v>
      </c>
      <c r="D12" s="207">
        <v>357.0644465113906</v>
      </c>
      <c r="E12" s="307">
        <v>32.92128931712855</v>
      </c>
      <c r="F12" s="23">
        <v>213.278105</v>
      </c>
      <c r="G12" s="309">
        <v>17.91399464144386</v>
      </c>
      <c r="H12" s="58">
        <v>119.555026</v>
      </c>
    </row>
    <row r="13" spans="1:8" ht="12.75" customHeight="1">
      <c r="A13" s="25" t="s">
        <v>108</v>
      </c>
      <c r="B13" s="26" t="s">
        <v>6</v>
      </c>
      <c r="C13" s="21">
        <v>109.820089</v>
      </c>
      <c r="D13" s="206">
        <v>335.7673203453674</v>
      </c>
      <c r="E13" s="306">
        <v>31.629987407663485</v>
      </c>
      <c r="F13" s="21">
        <v>110.051933</v>
      </c>
      <c r="G13" s="308">
        <v>31.696762283438197</v>
      </c>
      <c r="H13" s="57">
        <v>68.643947</v>
      </c>
    </row>
    <row r="14" spans="1:8" ht="12.75" customHeight="1">
      <c r="A14" s="27" t="s">
        <v>109</v>
      </c>
      <c r="B14" s="28" t="s">
        <v>86</v>
      </c>
      <c r="C14" s="23">
        <v>90.3</v>
      </c>
      <c r="D14" s="207">
        <v>309.806773892518</v>
      </c>
      <c r="E14" s="307">
        <v>27.16075376355406</v>
      </c>
      <c r="F14" s="23">
        <v>123.05682</v>
      </c>
      <c r="G14" s="309">
        <v>37.01346607913615</v>
      </c>
      <c r="H14" s="58">
        <v>70.755331</v>
      </c>
    </row>
    <row r="15" spans="1:8" ht="12.75" customHeight="1">
      <c r="A15" s="25" t="s">
        <v>110</v>
      </c>
      <c r="B15" s="26" t="s">
        <v>7</v>
      </c>
      <c r="C15" s="21">
        <v>57.228903</v>
      </c>
      <c r="D15" s="206">
        <v>362.3550235538446</v>
      </c>
      <c r="E15" s="306">
        <v>30.54936470809848</v>
      </c>
      <c r="F15" s="21">
        <v>65.968567</v>
      </c>
      <c r="G15" s="308">
        <v>35.21468535843907</v>
      </c>
      <c r="H15" s="57">
        <v>40.893614</v>
      </c>
    </row>
    <row r="16" spans="1:8" ht="12.75" customHeight="1">
      <c r="A16" s="27" t="s">
        <v>111</v>
      </c>
      <c r="B16" s="28" t="s">
        <v>87</v>
      </c>
      <c r="C16" s="23">
        <v>108.022</v>
      </c>
      <c r="D16" s="207">
        <v>345.99037189592934</v>
      </c>
      <c r="E16" s="307">
        <v>34.57124010144541</v>
      </c>
      <c r="F16" s="23">
        <v>93.512217</v>
      </c>
      <c r="G16" s="309">
        <v>29.92754537340047</v>
      </c>
      <c r="H16" s="58">
        <v>61.890369</v>
      </c>
    </row>
    <row r="17" spans="1:8" ht="12.75" customHeight="1">
      <c r="A17" s="25" t="s">
        <v>112</v>
      </c>
      <c r="B17" s="26" t="s">
        <v>8</v>
      </c>
      <c r="C17" s="21">
        <v>152.546645</v>
      </c>
      <c r="D17" s="206">
        <v>412.8427780018024</v>
      </c>
      <c r="E17" s="306">
        <v>32.567996688858194</v>
      </c>
      <c r="F17" s="21">
        <v>134.896467</v>
      </c>
      <c r="G17" s="308">
        <v>28.79976606889432</v>
      </c>
      <c r="H17" s="57">
        <v>82.385394</v>
      </c>
    </row>
    <row r="18" spans="1:8" ht="12.75" customHeight="1">
      <c r="A18" s="27" t="s">
        <v>113</v>
      </c>
      <c r="B18" s="28" t="s">
        <v>9</v>
      </c>
      <c r="C18" s="23">
        <v>102.648958</v>
      </c>
      <c r="D18" s="207">
        <v>357.1429595326651</v>
      </c>
      <c r="E18" s="307">
        <v>30.42514270396338</v>
      </c>
      <c r="F18" s="23">
        <v>118.591909</v>
      </c>
      <c r="G18" s="309">
        <v>35.15063206837851</v>
      </c>
      <c r="H18" s="58">
        <v>81.117622</v>
      </c>
    </row>
    <row r="19" spans="1:8" ht="12.75" customHeight="1">
      <c r="A19" s="25" t="s">
        <v>114</v>
      </c>
      <c r="B19" s="26" t="s">
        <v>10</v>
      </c>
      <c r="C19" s="21">
        <v>625.35168</v>
      </c>
      <c r="D19" s="206">
        <v>311.8859887335323</v>
      </c>
      <c r="E19" s="306">
        <v>29.148928417139995</v>
      </c>
      <c r="F19" s="21">
        <v>588.366881</v>
      </c>
      <c r="G19" s="308">
        <v>27.424990842408754</v>
      </c>
      <c r="H19" s="57">
        <v>410.563665</v>
      </c>
    </row>
    <row r="20" spans="1:8" ht="12.75" customHeight="1">
      <c r="A20" s="27" t="s">
        <v>115</v>
      </c>
      <c r="B20" s="28" t="s">
        <v>11</v>
      </c>
      <c r="C20" s="23">
        <v>233.401601</v>
      </c>
      <c r="D20" s="207">
        <v>332.55860485925484</v>
      </c>
      <c r="E20" s="307">
        <v>37.03770791111191</v>
      </c>
      <c r="F20" s="23">
        <v>180.480255</v>
      </c>
      <c r="G20" s="309">
        <v>28.639799126369297</v>
      </c>
      <c r="H20" s="58">
        <v>122.747098</v>
      </c>
    </row>
    <row r="21" spans="1:8" ht="12.75" customHeight="1">
      <c r="A21" s="25" t="s">
        <v>116</v>
      </c>
      <c r="B21" s="26" t="s">
        <v>12</v>
      </c>
      <c r="C21" s="21">
        <v>52.2884</v>
      </c>
      <c r="D21" s="206">
        <v>340.72317105751875</v>
      </c>
      <c r="E21" s="306">
        <v>27.191352583673563</v>
      </c>
      <c r="F21" s="21">
        <v>74.5275</v>
      </c>
      <c r="G21" s="308">
        <v>38.75627346944507</v>
      </c>
      <c r="H21" s="57">
        <v>51.668048</v>
      </c>
    </row>
    <row r="22" spans="1:8" ht="12.75" customHeight="1">
      <c r="A22" s="27" t="s">
        <v>117</v>
      </c>
      <c r="B22" s="28" t="s">
        <v>13</v>
      </c>
      <c r="C22" s="23">
        <v>135.057039</v>
      </c>
      <c r="D22" s="207">
        <v>369.1585891524145</v>
      </c>
      <c r="E22" s="307">
        <v>34.99893575610403</v>
      </c>
      <c r="F22" s="23">
        <v>115.242077</v>
      </c>
      <c r="G22" s="309">
        <v>29.864049139438</v>
      </c>
      <c r="H22" s="58">
        <v>70.215737</v>
      </c>
    </row>
    <row r="23" spans="1:8" ht="12.75" customHeight="1">
      <c r="A23" s="25" t="s">
        <v>118</v>
      </c>
      <c r="B23" s="26" t="s">
        <v>88</v>
      </c>
      <c r="C23" s="21">
        <v>204.812454</v>
      </c>
      <c r="D23" s="206">
        <v>317.85753150835023</v>
      </c>
      <c r="E23" s="306">
        <v>31.552130871759477</v>
      </c>
      <c r="F23" s="21">
        <v>192.115409</v>
      </c>
      <c r="G23" s="308">
        <v>29.59610320986437</v>
      </c>
      <c r="H23" s="57">
        <v>119.062982</v>
      </c>
    </row>
    <row r="24" spans="1:8" ht="12.75" customHeight="1">
      <c r="A24" s="27" t="s">
        <v>119</v>
      </c>
      <c r="B24" s="28" t="s">
        <v>89</v>
      </c>
      <c r="C24" s="23">
        <v>125.290926</v>
      </c>
      <c r="D24" s="207">
        <v>391.58064395146926</v>
      </c>
      <c r="E24" s="307">
        <v>36.20020713334415</v>
      </c>
      <c r="F24" s="23">
        <v>113.779526</v>
      </c>
      <c r="G24" s="309">
        <v>32.874227529723235</v>
      </c>
      <c r="H24" s="58">
        <v>75.600608</v>
      </c>
    </row>
    <row r="25" spans="1:8" ht="12.75" customHeight="1">
      <c r="A25" s="25" t="s">
        <v>120</v>
      </c>
      <c r="B25" s="26" t="s">
        <v>90</v>
      </c>
      <c r="C25" s="21">
        <v>91.610953</v>
      </c>
      <c r="D25" s="206">
        <v>364.7295829600876</v>
      </c>
      <c r="E25" s="306">
        <v>31.21737769408432</v>
      </c>
      <c r="F25" s="21">
        <v>95.816225</v>
      </c>
      <c r="G25" s="308">
        <v>32.65036752806583</v>
      </c>
      <c r="H25" s="57">
        <v>65.89903</v>
      </c>
    </row>
    <row r="26" spans="1:8" ht="12.75" customHeight="1">
      <c r="A26" s="27" t="s">
        <v>225</v>
      </c>
      <c r="B26" s="28" t="s">
        <v>14</v>
      </c>
      <c r="C26" s="23">
        <v>50.195</v>
      </c>
      <c r="D26" s="207">
        <v>338.6771383654164</v>
      </c>
      <c r="E26" s="307">
        <v>22.31141136747718</v>
      </c>
      <c r="F26" s="23">
        <v>88.242813</v>
      </c>
      <c r="G26" s="309">
        <v>39.22346251750898</v>
      </c>
      <c r="H26" s="58">
        <v>62.749872</v>
      </c>
    </row>
    <row r="27" spans="1:8" ht="12.75" customHeight="1">
      <c r="A27" s="25" t="s">
        <v>226</v>
      </c>
      <c r="B27" s="26" t="s">
        <v>15</v>
      </c>
      <c r="C27" s="21">
        <v>38.958122</v>
      </c>
      <c r="D27" s="206">
        <v>227.18623054449182</v>
      </c>
      <c r="E27" s="306">
        <v>18.69932746757968</v>
      </c>
      <c r="F27" s="21">
        <v>86.23856</v>
      </c>
      <c r="G27" s="308">
        <v>41.393244617194796</v>
      </c>
      <c r="H27" s="57">
        <v>64.083998</v>
      </c>
    </row>
    <row r="28" spans="1:8" ht="12.75" customHeight="1">
      <c r="A28" s="27" t="s">
        <v>121</v>
      </c>
      <c r="B28" s="28" t="s">
        <v>16</v>
      </c>
      <c r="C28" s="23">
        <v>200.080693</v>
      </c>
      <c r="D28" s="207">
        <v>370.4525715703446</v>
      </c>
      <c r="E28" s="307">
        <v>39.28113853244965</v>
      </c>
      <c r="F28" s="23">
        <v>132.608715</v>
      </c>
      <c r="G28" s="309">
        <v>26.03460247173941</v>
      </c>
      <c r="H28" s="58">
        <v>94.256003</v>
      </c>
    </row>
    <row r="29" spans="1:8" ht="12.75" customHeight="1">
      <c r="A29" s="25" t="s">
        <v>122</v>
      </c>
      <c r="B29" s="26" t="s">
        <v>91</v>
      </c>
      <c r="C29" s="21">
        <v>173.0028</v>
      </c>
      <c r="D29" s="206">
        <v>281.3177163875487</v>
      </c>
      <c r="E29" s="306">
        <v>30.545358240050852</v>
      </c>
      <c r="F29" s="21">
        <v>193.592438</v>
      </c>
      <c r="G29" s="308">
        <v>34.18066280589004</v>
      </c>
      <c r="H29" s="57">
        <v>119.012871</v>
      </c>
    </row>
    <row r="30" spans="1:8" ht="12.75" customHeight="1">
      <c r="A30" s="27" t="s">
        <v>123</v>
      </c>
      <c r="B30" s="28" t="s">
        <v>17</v>
      </c>
      <c r="C30" s="23">
        <v>31.16</v>
      </c>
      <c r="D30" s="207">
        <v>244.309762197847</v>
      </c>
      <c r="E30" s="307">
        <v>15.91681931522983</v>
      </c>
      <c r="F30" s="23">
        <v>98.604839</v>
      </c>
      <c r="G30" s="309">
        <v>50.36827361907341</v>
      </c>
      <c r="H30" s="58">
        <v>49.228577</v>
      </c>
    </row>
    <row r="31" spans="1:8" ht="12.75" customHeight="1">
      <c r="A31" s="25" t="s">
        <v>124</v>
      </c>
      <c r="B31" s="26" t="s">
        <v>92</v>
      </c>
      <c r="C31" s="21">
        <v>134.874909</v>
      </c>
      <c r="D31" s="206">
        <v>315.2255111389494</v>
      </c>
      <c r="E31" s="306">
        <v>30.772810904204086</v>
      </c>
      <c r="F31" s="21">
        <v>156.110656</v>
      </c>
      <c r="G31" s="308">
        <v>35.617919840222115</v>
      </c>
      <c r="H31" s="57">
        <v>105.386932</v>
      </c>
    </row>
    <row r="32" spans="1:8" ht="12.75" customHeight="1">
      <c r="A32" s="27" t="s">
        <v>125</v>
      </c>
      <c r="B32" s="28" t="s">
        <v>18</v>
      </c>
      <c r="C32" s="23">
        <v>177.098031</v>
      </c>
      <c r="D32" s="207">
        <v>325.6208763730101</v>
      </c>
      <c r="E32" s="307">
        <v>35.46788139149043</v>
      </c>
      <c r="F32" s="23">
        <v>136.142718</v>
      </c>
      <c r="G32" s="309">
        <v>27.265654773649793</v>
      </c>
      <c r="H32" s="58">
        <v>82.735007</v>
      </c>
    </row>
    <row r="33" spans="1:8" ht="12.75" customHeight="1">
      <c r="A33" s="25" t="s">
        <v>126</v>
      </c>
      <c r="B33" s="26" t="s">
        <v>93</v>
      </c>
      <c r="C33" s="21">
        <v>181.45889</v>
      </c>
      <c r="D33" s="206">
        <v>360.84149802039065</v>
      </c>
      <c r="E33" s="306">
        <v>33.993797302360434</v>
      </c>
      <c r="F33" s="21">
        <v>159.42184</v>
      </c>
      <c r="G33" s="308">
        <v>29.8654627201199</v>
      </c>
      <c r="H33" s="57">
        <v>96.952368</v>
      </c>
    </row>
    <row r="34" spans="1:8" ht="12.75" customHeight="1">
      <c r="A34" s="27" t="s">
        <v>127</v>
      </c>
      <c r="B34" s="28" t="s">
        <v>19</v>
      </c>
      <c r="C34" s="23">
        <v>167.50478</v>
      </c>
      <c r="D34" s="207">
        <v>276.76996363263845</v>
      </c>
      <c r="E34" s="307">
        <v>33.81561865018213</v>
      </c>
      <c r="F34" s="23">
        <v>153.026397</v>
      </c>
      <c r="G34" s="309">
        <v>30.892743982370984</v>
      </c>
      <c r="H34" s="58">
        <v>105.038443</v>
      </c>
    </row>
    <row r="35" spans="1:8" ht="12.75" customHeight="1">
      <c r="A35" s="25" t="s">
        <v>128</v>
      </c>
      <c r="B35" s="26" t="s">
        <v>20</v>
      </c>
      <c r="C35" s="21">
        <v>136.180345</v>
      </c>
      <c r="D35" s="206">
        <v>308.2146882553708</v>
      </c>
      <c r="E35" s="306">
        <v>33.50833013180479</v>
      </c>
      <c r="F35" s="21">
        <v>121.686541</v>
      </c>
      <c r="G35" s="308">
        <v>29.942006597394066</v>
      </c>
      <c r="H35" s="57">
        <v>82.917233</v>
      </c>
    </row>
    <row r="36" spans="1:8" ht="12.75" customHeight="1">
      <c r="A36" s="27" t="s">
        <v>129</v>
      </c>
      <c r="B36" s="28" t="s">
        <v>21</v>
      </c>
      <c r="C36" s="23">
        <v>252.88167</v>
      </c>
      <c r="D36" s="207">
        <v>271.41642633821004</v>
      </c>
      <c r="E36" s="307">
        <v>31.043238419459172</v>
      </c>
      <c r="F36" s="23">
        <v>296.451153</v>
      </c>
      <c r="G36" s="309">
        <v>36.391739355021535</v>
      </c>
      <c r="H36" s="58">
        <v>197.075303</v>
      </c>
    </row>
    <row r="37" spans="1:8" ht="12.75" customHeight="1">
      <c r="A37" s="25" t="s">
        <v>130</v>
      </c>
      <c r="B37" s="26" t="s">
        <v>22</v>
      </c>
      <c r="C37" s="21">
        <v>258.965</v>
      </c>
      <c r="D37" s="206">
        <v>352.37024831172783</v>
      </c>
      <c r="E37" s="306">
        <v>31.342465583651435</v>
      </c>
      <c r="F37" s="21">
        <v>226.794426</v>
      </c>
      <c r="G37" s="308">
        <v>27.44886950541186</v>
      </c>
      <c r="H37" s="57">
        <v>140.541634</v>
      </c>
    </row>
    <row r="38" spans="1:8" ht="12.75" customHeight="1">
      <c r="A38" s="27" t="s">
        <v>131</v>
      </c>
      <c r="B38" s="28" t="s">
        <v>23</v>
      </c>
      <c r="C38" s="23">
        <v>559.840648</v>
      </c>
      <c r="D38" s="207">
        <v>435.31794875782435</v>
      </c>
      <c r="E38" s="307">
        <v>41.12497678660678</v>
      </c>
      <c r="F38" s="23">
        <v>257.848988</v>
      </c>
      <c r="G38" s="309">
        <v>18.941164211338315</v>
      </c>
      <c r="H38" s="58">
        <v>162.637513</v>
      </c>
    </row>
    <row r="39" spans="1:8" ht="12.75" customHeight="1">
      <c r="A39" s="25" t="s">
        <v>132</v>
      </c>
      <c r="B39" s="26" t="s">
        <v>24</v>
      </c>
      <c r="C39" s="21">
        <v>68.429366</v>
      </c>
      <c r="D39" s="206">
        <v>348.87488210132403</v>
      </c>
      <c r="E39" s="306">
        <v>28.2097869533288</v>
      </c>
      <c r="F39" s="21">
        <v>84.830753</v>
      </c>
      <c r="G39" s="308">
        <v>34.97120621021767</v>
      </c>
      <c r="H39" s="57">
        <v>52.828166</v>
      </c>
    </row>
    <row r="40" spans="1:8" ht="12.75" customHeight="1">
      <c r="A40" s="27" t="s">
        <v>133</v>
      </c>
      <c r="B40" s="28" t="s">
        <v>25</v>
      </c>
      <c r="C40" s="23">
        <v>472.463</v>
      </c>
      <c r="D40" s="207">
        <v>316.2267479840221</v>
      </c>
      <c r="E40" s="307">
        <v>34.68824106791522</v>
      </c>
      <c r="F40" s="23">
        <v>326.249446</v>
      </c>
      <c r="G40" s="309">
        <v>23.95323957880678</v>
      </c>
      <c r="H40" s="58">
        <v>200.968578</v>
      </c>
    </row>
    <row r="41" spans="1:8" ht="12.75" customHeight="1">
      <c r="A41" s="25" t="s">
        <v>134</v>
      </c>
      <c r="B41" s="26" t="s">
        <v>26</v>
      </c>
      <c r="C41" s="21">
        <v>413.695672</v>
      </c>
      <c r="D41" s="206">
        <v>382.7598709501926</v>
      </c>
      <c r="E41" s="306">
        <v>34.746111075583066</v>
      </c>
      <c r="F41" s="21">
        <v>282.639291</v>
      </c>
      <c r="G41" s="308">
        <v>23.738745324389193</v>
      </c>
      <c r="H41" s="57">
        <v>172.318903</v>
      </c>
    </row>
    <row r="42" spans="1:8" ht="12.75" customHeight="1">
      <c r="A42" s="27" t="s">
        <v>135</v>
      </c>
      <c r="B42" s="28" t="s">
        <v>27</v>
      </c>
      <c r="C42" s="23">
        <v>306.099241</v>
      </c>
      <c r="D42" s="207">
        <v>298.8532452164812</v>
      </c>
      <c r="E42" s="307">
        <v>35.31955552094951</v>
      </c>
      <c r="F42" s="23">
        <v>252.730637</v>
      </c>
      <c r="G42" s="309">
        <v>29.16156778502576</v>
      </c>
      <c r="H42" s="58">
        <v>159.916392</v>
      </c>
    </row>
    <row r="43" spans="1:8" ht="12.75" customHeight="1">
      <c r="A43" s="25" t="s">
        <v>136</v>
      </c>
      <c r="B43" s="26" t="s">
        <v>28</v>
      </c>
      <c r="C43" s="21">
        <v>62.55301</v>
      </c>
      <c r="D43" s="206">
        <v>263.540883735823</v>
      </c>
      <c r="E43" s="306">
        <v>28.929670531373674</v>
      </c>
      <c r="F43" s="21">
        <v>81.602692</v>
      </c>
      <c r="G43" s="308">
        <v>37.73981450346134</v>
      </c>
      <c r="H43" s="57">
        <v>54.76359</v>
      </c>
    </row>
    <row r="44" spans="1:8" ht="12.75" customHeight="1">
      <c r="A44" s="27" t="s">
        <v>137</v>
      </c>
      <c r="B44" s="28" t="s">
        <v>29</v>
      </c>
      <c r="C44" s="23">
        <v>172.060039</v>
      </c>
      <c r="D44" s="207">
        <v>282.48519768705654</v>
      </c>
      <c r="E44" s="307">
        <v>33.339042202203245</v>
      </c>
      <c r="F44" s="23">
        <v>160.709331</v>
      </c>
      <c r="G44" s="309">
        <v>31.139683564158965</v>
      </c>
      <c r="H44" s="58">
        <v>109.460007</v>
      </c>
    </row>
    <row r="45" spans="1:8" ht="12.75" customHeight="1">
      <c r="A45" s="25" t="s">
        <v>138</v>
      </c>
      <c r="B45" s="26" t="s">
        <v>30</v>
      </c>
      <c r="C45" s="21">
        <v>449.369381</v>
      </c>
      <c r="D45" s="206">
        <v>361.47058004938987</v>
      </c>
      <c r="E45" s="306">
        <v>36.27415486218527</v>
      </c>
      <c r="F45" s="21">
        <v>345.999473</v>
      </c>
      <c r="G45" s="308">
        <v>27.92989241480272</v>
      </c>
      <c r="H45" s="57">
        <v>232.498453</v>
      </c>
    </row>
    <row r="46" spans="1:8" ht="12.75" customHeight="1">
      <c r="A46" s="27" t="s">
        <v>139</v>
      </c>
      <c r="B46" s="28" t="s">
        <v>94</v>
      </c>
      <c r="C46" s="23">
        <v>99.267894</v>
      </c>
      <c r="D46" s="207">
        <v>365.41225796952074</v>
      </c>
      <c r="E46" s="307">
        <v>36.3850817486806</v>
      </c>
      <c r="F46" s="23">
        <v>79.946728</v>
      </c>
      <c r="G46" s="309">
        <v>29.303212918161957</v>
      </c>
      <c r="H46" s="58">
        <v>52.87367</v>
      </c>
    </row>
    <row r="47" spans="1:8" ht="12.75" customHeight="1">
      <c r="A47" s="25" t="s">
        <v>140</v>
      </c>
      <c r="B47" s="26" t="s">
        <v>31</v>
      </c>
      <c r="C47" s="21">
        <v>109.74594</v>
      </c>
      <c r="D47" s="206">
        <v>273.29762278303224</v>
      </c>
      <c r="E47" s="306">
        <v>27.821680901770772</v>
      </c>
      <c r="F47" s="21">
        <v>122.408426</v>
      </c>
      <c r="G47" s="308">
        <v>31.031746302961373</v>
      </c>
      <c r="H47" s="57">
        <v>77.968446</v>
      </c>
    </row>
    <row r="48" spans="1:8" ht="12.75" customHeight="1">
      <c r="A48" s="27" t="s">
        <v>141</v>
      </c>
      <c r="B48" s="28" t="s">
        <v>32</v>
      </c>
      <c r="C48" s="23">
        <v>107.146307</v>
      </c>
      <c r="D48" s="207">
        <v>313.3986779180134</v>
      </c>
      <c r="E48" s="307">
        <v>34.047127984301845</v>
      </c>
      <c r="F48" s="23">
        <v>97.257989</v>
      </c>
      <c r="G48" s="309">
        <v>30.90498675776871</v>
      </c>
      <c r="H48" s="58">
        <v>64.149899</v>
      </c>
    </row>
    <row r="49" spans="1:8" ht="12.75" customHeight="1">
      <c r="A49" s="25" t="s">
        <v>142</v>
      </c>
      <c r="B49" s="26" t="s">
        <v>33</v>
      </c>
      <c r="C49" s="21">
        <v>225.142572</v>
      </c>
      <c r="D49" s="206">
        <v>293.67826983029624</v>
      </c>
      <c r="E49" s="306">
        <v>32.47899543352186</v>
      </c>
      <c r="F49" s="21">
        <v>219.904373</v>
      </c>
      <c r="G49" s="308">
        <v>31.72333452101847</v>
      </c>
      <c r="H49" s="57">
        <v>141.594735</v>
      </c>
    </row>
    <row r="50" spans="1:8" ht="12.75" customHeight="1">
      <c r="A50" s="27" t="s">
        <v>143</v>
      </c>
      <c r="B50" s="28" t="s">
        <v>34</v>
      </c>
      <c r="C50" s="23">
        <v>77.493858</v>
      </c>
      <c r="D50" s="207">
        <v>332.8230701174207</v>
      </c>
      <c r="E50" s="307">
        <v>34.0185981466384</v>
      </c>
      <c r="F50" s="23">
        <v>73.551658</v>
      </c>
      <c r="G50" s="309">
        <v>32.28803367256515</v>
      </c>
      <c r="H50" s="58">
        <v>47.272958</v>
      </c>
    </row>
    <row r="51" spans="1:8" ht="12.75" customHeight="1">
      <c r="A51" s="25" t="s">
        <v>144</v>
      </c>
      <c r="B51" s="26" t="s">
        <v>35</v>
      </c>
      <c r="C51" s="21">
        <v>416.597</v>
      </c>
      <c r="D51" s="206">
        <v>312.63752097523195</v>
      </c>
      <c r="E51" s="306">
        <v>37.54354838524932</v>
      </c>
      <c r="F51" s="21">
        <v>287.029425</v>
      </c>
      <c r="G51" s="308">
        <v>25.86697241093381</v>
      </c>
      <c r="H51" s="57">
        <v>186.93638</v>
      </c>
    </row>
    <row r="52" spans="1:8" ht="12.75" customHeight="1">
      <c r="A52" s="27" t="s">
        <v>145</v>
      </c>
      <c r="B52" s="28" t="s">
        <v>95</v>
      </c>
      <c r="C52" s="23">
        <v>228.2197</v>
      </c>
      <c r="D52" s="207">
        <v>336.43008032643576</v>
      </c>
      <c r="E52" s="307">
        <v>40.791436848418634</v>
      </c>
      <c r="F52" s="23">
        <v>136.991607</v>
      </c>
      <c r="G52" s="309">
        <v>24.48554829273671</v>
      </c>
      <c r="H52" s="58">
        <v>94.229006</v>
      </c>
    </row>
    <row r="53" spans="1:8" ht="12.75" customHeight="1">
      <c r="A53" s="25" t="s">
        <v>146</v>
      </c>
      <c r="B53" s="26" t="s">
        <v>36</v>
      </c>
      <c r="C53" s="21">
        <v>64.830317</v>
      </c>
      <c r="D53" s="206">
        <v>357.3040403873392</v>
      </c>
      <c r="E53" s="306">
        <v>30.893513329825822</v>
      </c>
      <c r="F53" s="21">
        <v>70.535551</v>
      </c>
      <c r="G53" s="308">
        <v>33.61222165619072</v>
      </c>
      <c r="H53" s="57">
        <v>46.690331</v>
      </c>
    </row>
    <row r="54" spans="1:8" ht="12.75" customHeight="1">
      <c r="A54" s="27" t="s">
        <v>147</v>
      </c>
      <c r="B54" s="28" t="s">
        <v>37</v>
      </c>
      <c r="C54" s="23">
        <v>111.905</v>
      </c>
      <c r="D54" s="207">
        <v>327.25257564636075</v>
      </c>
      <c r="E54" s="307">
        <v>32.21678422340579</v>
      </c>
      <c r="F54" s="23">
        <v>91.593722</v>
      </c>
      <c r="G54" s="309">
        <v>26.369288038002015</v>
      </c>
      <c r="H54" s="58">
        <v>65.591127</v>
      </c>
    </row>
    <row r="55" spans="1:8" ht="12.75" customHeight="1">
      <c r="A55" s="25" t="s">
        <v>148</v>
      </c>
      <c r="B55" s="26" t="s">
        <v>38</v>
      </c>
      <c r="C55" s="21">
        <v>28.807813</v>
      </c>
      <c r="D55" s="206">
        <v>354.02611463402644</v>
      </c>
      <c r="E55" s="306">
        <v>25.663451703387473</v>
      </c>
      <c r="F55" s="21">
        <v>61.169221</v>
      </c>
      <c r="G55" s="308">
        <v>54.49262493016512</v>
      </c>
      <c r="H55" s="57">
        <v>45.380928</v>
      </c>
    </row>
    <row r="56" spans="1:8" ht="12.75" customHeight="1">
      <c r="A56" s="27" t="s">
        <v>149</v>
      </c>
      <c r="B56" s="28" t="s">
        <v>39</v>
      </c>
      <c r="C56" s="23">
        <v>225.010458</v>
      </c>
      <c r="D56" s="207">
        <v>276.4697777286299</v>
      </c>
      <c r="E56" s="307">
        <v>35.343546195759416</v>
      </c>
      <c r="F56" s="23">
        <v>187.53727</v>
      </c>
      <c r="G56" s="309">
        <v>29.457440443375337</v>
      </c>
      <c r="H56" s="58">
        <v>127.09947</v>
      </c>
    </row>
    <row r="57" spans="1:8" ht="12.75" customHeight="1">
      <c r="A57" s="25" t="s">
        <v>150</v>
      </c>
      <c r="B57" s="26" t="s">
        <v>40</v>
      </c>
      <c r="C57" s="21">
        <v>177.926444</v>
      </c>
      <c r="D57" s="206">
        <v>343.478723506939</v>
      </c>
      <c r="E57" s="306">
        <v>36.43704062439128</v>
      </c>
      <c r="F57" s="21">
        <v>121.631491</v>
      </c>
      <c r="G57" s="308">
        <v>24.90856040922328</v>
      </c>
      <c r="H57" s="57">
        <v>67.780116</v>
      </c>
    </row>
    <row r="58" spans="1:8" ht="12.75" customHeight="1">
      <c r="A58" s="27" t="s">
        <v>151</v>
      </c>
      <c r="B58" s="28" t="s">
        <v>96</v>
      </c>
      <c r="C58" s="23">
        <v>156.351805</v>
      </c>
      <c r="D58" s="207">
        <v>269.2772654077002</v>
      </c>
      <c r="E58" s="307">
        <v>36.76148340303785</v>
      </c>
      <c r="F58" s="23">
        <v>124.044198</v>
      </c>
      <c r="G58" s="309">
        <v>29.16530913103395</v>
      </c>
      <c r="H58" s="58">
        <v>81.489929</v>
      </c>
    </row>
    <row r="59" spans="1:8" ht="12.75" customHeight="1">
      <c r="A59" s="25" t="s">
        <v>152</v>
      </c>
      <c r="B59" s="26" t="s">
        <v>41</v>
      </c>
      <c r="C59" s="21">
        <v>56.620242</v>
      </c>
      <c r="D59" s="206">
        <v>299.33409814225445</v>
      </c>
      <c r="E59" s="306">
        <v>30.2750114786023</v>
      </c>
      <c r="F59" s="21">
        <v>70.013277</v>
      </c>
      <c r="G59" s="308">
        <v>37.43630705127616</v>
      </c>
      <c r="H59" s="57">
        <v>49.492667</v>
      </c>
    </row>
    <row r="60" spans="1:8" ht="12.75" customHeight="1">
      <c r="A60" s="27" t="s">
        <v>153</v>
      </c>
      <c r="B60" s="28" t="s">
        <v>42</v>
      </c>
      <c r="C60" s="23">
        <v>89.58699</v>
      </c>
      <c r="D60" s="207">
        <v>281.93376112084945</v>
      </c>
      <c r="E60" s="307">
        <v>31.493525722130045</v>
      </c>
      <c r="F60" s="23">
        <v>95.060527</v>
      </c>
      <c r="G60" s="309">
        <v>33.41769996105168</v>
      </c>
      <c r="H60" s="58">
        <v>56.813911</v>
      </c>
    </row>
    <row r="61" spans="1:8" ht="12.75" customHeight="1">
      <c r="A61" s="25" t="s">
        <v>154</v>
      </c>
      <c r="B61" s="26" t="s">
        <v>43</v>
      </c>
      <c r="C61" s="21">
        <v>218.385913</v>
      </c>
      <c r="D61" s="206">
        <v>292.1507683498972</v>
      </c>
      <c r="E61" s="306">
        <v>31.72830350138021</v>
      </c>
      <c r="F61" s="21">
        <v>222.938691</v>
      </c>
      <c r="G61" s="308">
        <v>32.38975606566905</v>
      </c>
      <c r="H61" s="57">
        <v>129.818541</v>
      </c>
    </row>
    <row r="62" spans="1:8" ht="12.75" customHeight="1">
      <c r="A62" s="27" t="s">
        <v>155</v>
      </c>
      <c r="B62" s="28" t="s">
        <v>44</v>
      </c>
      <c r="C62" s="23">
        <v>61.922702</v>
      </c>
      <c r="D62" s="207">
        <v>309.50827718575687</v>
      </c>
      <c r="E62" s="307">
        <v>28.80525611953686</v>
      </c>
      <c r="F62" s="23">
        <v>78.472936</v>
      </c>
      <c r="G62" s="309">
        <v>36.50410829831076</v>
      </c>
      <c r="H62" s="58">
        <v>53.984364</v>
      </c>
    </row>
    <row r="63" spans="1:8" ht="12.75" customHeight="1">
      <c r="A63" s="25" t="s">
        <v>156</v>
      </c>
      <c r="B63" s="26" t="s">
        <v>45</v>
      </c>
      <c r="C63" s="21">
        <v>207.95</v>
      </c>
      <c r="D63" s="206">
        <v>277.18018644849474</v>
      </c>
      <c r="E63" s="306">
        <v>33.602329012569356</v>
      </c>
      <c r="F63" s="21">
        <v>214.240313</v>
      </c>
      <c r="G63" s="308">
        <v>34.618771268005965</v>
      </c>
      <c r="H63" s="57">
        <v>143.372847</v>
      </c>
    </row>
    <row r="64" spans="1:8" ht="12.75" customHeight="1">
      <c r="A64" s="27" t="s">
        <v>157</v>
      </c>
      <c r="B64" s="28" t="s">
        <v>46</v>
      </c>
      <c r="C64" s="23">
        <v>274.420466</v>
      </c>
      <c r="D64" s="207">
        <v>257.23775563673314</v>
      </c>
      <c r="E64" s="307">
        <v>33.0511129740453</v>
      </c>
      <c r="F64" s="23">
        <v>264.60191</v>
      </c>
      <c r="G64" s="309">
        <v>31.86856923622515</v>
      </c>
      <c r="H64" s="58">
        <v>176.055514</v>
      </c>
    </row>
    <row r="65" spans="1:8" ht="12.75" customHeight="1">
      <c r="A65" s="25" t="s">
        <v>158</v>
      </c>
      <c r="B65" s="26" t="s">
        <v>47</v>
      </c>
      <c r="C65" s="21">
        <v>80.401011</v>
      </c>
      <c r="D65" s="206">
        <v>355.83226083415946</v>
      </c>
      <c r="E65" s="306">
        <v>29.473452180431035</v>
      </c>
      <c r="F65" s="21">
        <v>100.219562</v>
      </c>
      <c r="G65" s="308">
        <v>36.73854882435177</v>
      </c>
      <c r="H65" s="57">
        <v>64.567912</v>
      </c>
    </row>
    <row r="66" spans="1:8" ht="12.75" customHeight="1">
      <c r="A66" s="27" t="s">
        <v>159</v>
      </c>
      <c r="B66" s="28" t="s">
        <v>48</v>
      </c>
      <c r="C66" s="23">
        <v>730.087</v>
      </c>
      <c r="D66" s="207">
        <v>278.65203447087424</v>
      </c>
      <c r="E66" s="307">
        <v>26.52026286142273</v>
      </c>
      <c r="F66" s="23">
        <v>1009.990643</v>
      </c>
      <c r="G66" s="309">
        <v>36.68770617739715</v>
      </c>
      <c r="H66" s="58">
        <v>642.472108</v>
      </c>
    </row>
    <row r="67" spans="1:8" ht="12.75" customHeight="1">
      <c r="A67" s="25" t="s">
        <v>160</v>
      </c>
      <c r="B67" s="26" t="s">
        <v>49</v>
      </c>
      <c r="C67" s="21">
        <v>268.053683</v>
      </c>
      <c r="D67" s="206">
        <v>324.54888022791357</v>
      </c>
      <c r="E67" s="306">
        <v>35.878797420377076</v>
      </c>
      <c r="F67" s="21">
        <v>217.034543</v>
      </c>
      <c r="G67" s="308">
        <v>29.049921323114663</v>
      </c>
      <c r="H67" s="57">
        <v>142.391661</v>
      </c>
    </row>
    <row r="68" spans="1:8" ht="12.75" customHeight="1">
      <c r="A68" s="27" t="s">
        <v>161</v>
      </c>
      <c r="B68" s="28" t="s">
        <v>50</v>
      </c>
      <c r="C68" s="23">
        <v>91.919</v>
      </c>
      <c r="D68" s="207">
        <v>306.0019241844687</v>
      </c>
      <c r="E68" s="307">
        <v>29.570328194805594</v>
      </c>
      <c r="F68" s="23">
        <v>124.854895</v>
      </c>
      <c r="G68" s="309">
        <v>40.1658005622123</v>
      </c>
      <c r="H68" s="58">
        <v>77.646374</v>
      </c>
    </row>
    <row r="69" spans="1:8" ht="12.75" customHeight="1">
      <c r="A69" s="25" t="s">
        <v>162</v>
      </c>
      <c r="B69" s="26" t="s">
        <v>51</v>
      </c>
      <c r="C69" s="21">
        <v>415.363276</v>
      </c>
      <c r="D69" s="206">
        <v>278.6711671275815</v>
      </c>
      <c r="E69" s="306">
        <v>27.999289305231827</v>
      </c>
      <c r="F69" s="21">
        <v>519.613033</v>
      </c>
      <c r="G69" s="308">
        <v>35.026677798390565</v>
      </c>
      <c r="H69" s="57">
        <v>335.227829</v>
      </c>
    </row>
    <row r="70" spans="1:8" ht="12.75" customHeight="1">
      <c r="A70" s="27" t="s">
        <v>163</v>
      </c>
      <c r="B70" s="28" t="s">
        <v>52</v>
      </c>
      <c r="C70" s="23">
        <v>235.782</v>
      </c>
      <c r="D70" s="207">
        <v>361.2520683949255</v>
      </c>
      <c r="E70" s="307">
        <v>38.78216329190526</v>
      </c>
      <c r="F70" s="23">
        <v>165.667474</v>
      </c>
      <c r="G70" s="309">
        <v>27.249506021772103</v>
      </c>
      <c r="H70" s="58">
        <v>110.284524</v>
      </c>
    </row>
    <row r="71" spans="1:8" ht="12.75" customHeight="1">
      <c r="A71" s="25" t="s">
        <v>164</v>
      </c>
      <c r="B71" s="26" t="s">
        <v>53</v>
      </c>
      <c r="C71" s="21">
        <v>204.269294</v>
      </c>
      <c r="D71" s="206">
        <v>301.2048441845308</v>
      </c>
      <c r="E71" s="306">
        <v>31.023452173689304</v>
      </c>
      <c r="F71" s="21">
        <v>184.225905</v>
      </c>
      <c r="G71" s="308">
        <v>27.979357254361144</v>
      </c>
      <c r="H71" s="57">
        <v>119.308397</v>
      </c>
    </row>
    <row r="72" spans="1:8" ht="12.75" customHeight="1">
      <c r="A72" s="27" t="s">
        <v>165</v>
      </c>
      <c r="B72" s="28" t="s">
        <v>97</v>
      </c>
      <c r="C72" s="23">
        <v>101.047781</v>
      </c>
      <c r="D72" s="207">
        <v>425.5718539420485</v>
      </c>
      <c r="E72" s="307">
        <v>32.02686485729427</v>
      </c>
      <c r="F72" s="23">
        <v>94.856686</v>
      </c>
      <c r="G72" s="309">
        <v>30.064611347900822</v>
      </c>
      <c r="H72" s="58">
        <v>61.742341</v>
      </c>
    </row>
    <row r="73" spans="1:8" ht="12.75" customHeight="1">
      <c r="A73" s="25" t="s">
        <v>166</v>
      </c>
      <c r="B73" s="26" t="s">
        <v>54</v>
      </c>
      <c r="C73" s="21">
        <v>162.818925</v>
      </c>
      <c r="D73" s="206">
        <v>352.9704714252887</v>
      </c>
      <c r="E73" s="306">
        <v>30.23527891197395</v>
      </c>
      <c r="F73" s="21">
        <v>149.780426</v>
      </c>
      <c r="G73" s="308">
        <v>27.81404530010424</v>
      </c>
      <c r="H73" s="57">
        <v>71.977588</v>
      </c>
    </row>
    <row r="74" spans="1:8" ht="12.75" customHeight="1">
      <c r="A74" s="27" t="s">
        <v>167</v>
      </c>
      <c r="B74" s="28" t="s">
        <v>55</v>
      </c>
      <c r="C74" s="23">
        <v>339.050307</v>
      </c>
      <c r="D74" s="207">
        <v>303.0251607627236</v>
      </c>
      <c r="E74" s="307">
        <v>35.74128387123059</v>
      </c>
      <c r="F74" s="23">
        <v>254.063407</v>
      </c>
      <c r="G74" s="309">
        <v>26.78231567234356</v>
      </c>
      <c r="H74" s="58">
        <v>160.367953</v>
      </c>
    </row>
    <row r="75" spans="1:8" ht="12.75" customHeight="1">
      <c r="A75" s="25" t="s">
        <v>168</v>
      </c>
      <c r="B75" s="26" t="s">
        <v>56</v>
      </c>
      <c r="C75" s="21">
        <v>223.715495</v>
      </c>
      <c r="D75" s="206">
        <v>290.768442436515</v>
      </c>
      <c r="E75" s="306">
        <v>34.02367759539529</v>
      </c>
      <c r="F75" s="21">
        <v>191.936526</v>
      </c>
      <c r="G75" s="308">
        <v>29.190586371338316</v>
      </c>
      <c r="H75" s="57">
        <v>120.593396</v>
      </c>
    </row>
    <row r="76" spans="1:8" ht="12.75" customHeight="1">
      <c r="A76" s="27" t="s">
        <v>169</v>
      </c>
      <c r="B76" s="28" t="s">
        <v>57</v>
      </c>
      <c r="C76" s="23">
        <v>606.784329</v>
      </c>
      <c r="D76" s="207">
        <v>341.6668847655315</v>
      </c>
      <c r="E76" s="307">
        <v>38.616263030677906</v>
      </c>
      <c r="F76" s="23">
        <v>414.359068</v>
      </c>
      <c r="G76" s="309">
        <v>26.370158216519386</v>
      </c>
      <c r="H76" s="58">
        <v>302.204759</v>
      </c>
    </row>
    <row r="77" spans="1:8" ht="12.75" customHeight="1">
      <c r="A77" s="25" t="s">
        <v>170</v>
      </c>
      <c r="B77" s="26" t="s">
        <v>58</v>
      </c>
      <c r="C77" s="21">
        <v>75.605207</v>
      </c>
      <c r="D77" s="206">
        <v>305.2609761218376</v>
      </c>
      <c r="E77" s="306">
        <v>33.63562874282932</v>
      </c>
      <c r="F77" s="21">
        <v>81.688541</v>
      </c>
      <c r="G77" s="308">
        <v>36.34201329042577</v>
      </c>
      <c r="H77" s="57">
        <v>55.580328</v>
      </c>
    </row>
    <row r="78" spans="1:8" ht="12.75" customHeight="1">
      <c r="A78" s="27" t="s">
        <v>171</v>
      </c>
      <c r="B78" s="28" t="s">
        <v>59</v>
      </c>
      <c r="C78" s="23">
        <v>181</v>
      </c>
      <c r="D78" s="207">
        <v>314.75523867489784</v>
      </c>
      <c r="E78" s="307">
        <v>35.47664184482332</v>
      </c>
      <c r="F78" s="23">
        <v>169.031457</v>
      </c>
      <c r="G78" s="309">
        <v>33.13076497512515</v>
      </c>
      <c r="H78" s="58">
        <v>107.999189</v>
      </c>
    </row>
    <row r="79" spans="1:8" ht="12.75" customHeight="1">
      <c r="A79" s="25" t="s">
        <v>172</v>
      </c>
      <c r="B79" s="26" t="s">
        <v>60</v>
      </c>
      <c r="C79" s="21">
        <v>173.757757</v>
      </c>
      <c r="D79" s="206">
        <v>298.68833457100817</v>
      </c>
      <c r="E79" s="306">
        <v>31.9001595320474</v>
      </c>
      <c r="F79" s="21">
        <v>150.635189</v>
      </c>
      <c r="G79" s="308">
        <v>27.6550908759723</v>
      </c>
      <c r="H79" s="57">
        <v>96.428772</v>
      </c>
    </row>
    <row r="80" spans="1:8" ht="12.75" customHeight="1">
      <c r="A80" s="27" t="s">
        <v>173</v>
      </c>
      <c r="B80" s="28" t="s">
        <v>61</v>
      </c>
      <c r="C80" s="23">
        <v>161.265479</v>
      </c>
      <c r="D80" s="207">
        <v>372.33612779889086</v>
      </c>
      <c r="E80" s="307">
        <v>34.31672484185258</v>
      </c>
      <c r="F80" s="23">
        <v>110.767606</v>
      </c>
      <c r="G80" s="309">
        <v>23.570955669270916</v>
      </c>
      <c r="H80" s="58">
        <v>74.916909</v>
      </c>
    </row>
    <row r="81" spans="1:8" ht="12.75" customHeight="1">
      <c r="A81" s="25" t="s">
        <v>174</v>
      </c>
      <c r="B81" s="26" t="s">
        <v>62</v>
      </c>
      <c r="C81" s="21">
        <v>235.369</v>
      </c>
      <c r="D81" s="206">
        <v>305.49548964890647</v>
      </c>
      <c r="E81" s="306">
        <v>34.79190856590228</v>
      </c>
      <c r="F81" s="21">
        <v>151.423983</v>
      </c>
      <c r="G81" s="308">
        <v>22.38327634998977</v>
      </c>
      <c r="H81" s="57">
        <v>83.837138</v>
      </c>
    </row>
    <row r="82" spans="1:8" ht="12.75" customHeight="1">
      <c r="A82" s="27" t="s">
        <v>175</v>
      </c>
      <c r="B82" s="28" t="s">
        <v>63</v>
      </c>
      <c r="C82" s="23">
        <v>236.647808</v>
      </c>
      <c r="D82" s="207">
        <v>104.02650161766775</v>
      </c>
      <c r="E82" s="307">
        <v>11.184342622974777</v>
      </c>
      <c r="F82" s="23">
        <v>717.886177</v>
      </c>
      <c r="G82" s="309">
        <v>33.92841470082628</v>
      </c>
      <c r="H82" s="58">
        <v>0</v>
      </c>
    </row>
    <row r="83" spans="1:8" ht="12.75" customHeight="1">
      <c r="A83" s="25" t="s">
        <v>176</v>
      </c>
      <c r="B83" s="26" t="s">
        <v>64</v>
      </c>
      <c r="C83" s="21">
        <v>552.95</v>
      </c>
      <c r="D83" s="206">
        <v>433.03824551181447</v>
      </c>
      <c r="E83" s="306">
        <v>40.27153644423217</v>
      </c>
      <c r="F83" s="21">
        <v>340.151593</v>
      </c>
      <c r="G83" s="308">
        <v>24.77335613358012</v>
      </c>
      <c r="H83" s="57">
        <v>214.67095</v>
      </c>
    </row>
    <row r="84" spans="1:8" ht="12.75" customHeight="1">
      <c r="A84" s="27" t="s">
        <v>177</v>
      </c>
      <c r="B84" s="28" t="s">
        <v>65</v>
      </c>
      <c r="C84" s="23">
        <v>443.974168</v>
      </c>
      <c r="D84" s="207">
        <v>326.2043024736395</v>
      </c>
      <c r="E84" s="307">
        <v>40.06518559028289</v>
      </c>
      <c r="F84" s="23">
        <v>248.882684</v>
      </c>
      <c r="G84" s="309">
        <v>22.459709693442637</v>
      </c>
      <c r="H84" s="58">
        <v>153.347187</v>
      </c>
    </row>
    <row r="85" spans="1:8" ht="12.75" customHeight="1">
      <c r="A85" s="25" t="s">
        <v>178</v>
      </c>
      <c r="B85" s="26" t="s">
        <v>66</v>
      </c>
      <c r="C85" s="21">
        <v>398.942693</v>
      </c>
      <c r="D85" s="206">
        <v>276.8230395650131</v>
      </c>
      <c r="E85" s="306">
        <v>39.83040252412545</v>
      </c>
      <c r="F85" s="21">
        <v>182.550136</v>
      </c>
      <c r="G85" s="308">
        <v>18.225789130354727</v>
      </c>
      <c r="H85" s="57">
        <v>129.115147</v>
      </c>
    </row>
    <row r="86" spans="1:8" ht="12.75" customHeight="1">
      <c r="A86" s="27" t="s">
        <v>179</v>
      </c>
      <c r="B86" s="28" t="s">
        <v>67</v>
      </c>
      <c r="C86" s="23">
        <v>109.28</v>
      </c>
      <c r="D86" s="207">
        <v>285.75313523068394</v>
      </c>
      <c r="E86" s="307">
        <v>33.48860014709488</v>
      </c>
      <c r="F86" s="23">
        <v>110.18</v>
      </c>
      <c r="G86" s="309">
        <v>33.764403039960776</v>
      </c>
      <c r="H86" s="58">
        <v>74.985503</v>
      </c>
    </row>
    <row r="87" spans="1:8" ht="12.75" customHeight="1">
      <c r="A87" s="25" t="s">
        <v>180</v>
      </c>
      <c r="B87" s="26" t="s">
        <v>68</v>
      </c>
      <c r="C87" s="21">
        <v>211.0977</v>
      </c>
      <c r="D87" s="206">
        <v>361.585065055189</v>
      </c>
      <c r="E87" s="306">
        <v>34.048007891611</v>
      </c>
      <c r="F87" s="21">
        <v>183.74535</v>
      </c>
      <c r="G87" s="308">
        <v>29.636339604111388</v>
      </c>
      <c r="H87" s="57">
        <v>113.976779</v>
      </c>
    </row>
    <row r="88" spans="1:8" ht="12.75" customHeight="1">
      <c r="A88" s="27" t="s">
        <v>181</v>
      </c>
      <c r="B88" s="28" t="s">
        <v>69</v>
      </c>
      <c r="C88" s="23">
        <v>143.618089</v>
      </c>
      <c r="D88" s="207">
        <v>368.6475700817032</v>
      </c>
      <c r="E88" s="307">
        <v>34.72463304240045</v>
      </c>
      <c r="F88" s="23">
        <v>122.23193</v>
      </c>
      <c r="G88" s="309">
        <v>29.553790506949152</v>
      </c>
      <c r="H88" s="58">
        <v>76.537285</v>
      </c>
    </row>
    <row r="89" spans="1:8" ht="12.75" customHeight="1">
      <c r="A89" s="25" t="s">
        <v>182</v>
      </c>
      <c r="B89" s="26" t="s">
        <v>70</v>
      </c>
      <c r="C89" s="21">
        <v>103.861</v>
      </c>
      <c r="D89" s="206">
        <v>413.71961663785345</v>
      </c>
      <c r="E89" s="306">
        <v>35.32678759817341</v>
      </c>
      <c r="F89" s="21">
        <v>80.402925</v>
      </c>
      <c r="G89" s="308">
        <v>27.34786930365456</v>
      </c>
      <c r="H89" s="57">
        <v>48.997754</v>
      </c>
    </row>
    <row r="90" spans="1:8" s="3" customFormat="1" ht="12.75" customHeight="1">
      <c r="A90" s="27" t="s">
        <v>183</v>
      </c>
      <c r="B90" s="28" t="s">
        <v>71</v>
      </c>
      <c r="C90" s="23">
        <v>303.599857</v>
      </c>
      <c r="D90" s="207">
        <v>294.6555866667314</v>
      </c>
      <c r="E90" s="307">
        <v>28.677396039223545</v>
      </c>
      <c r="F90" s="23">
        <v>226.777976</v>
      </c>
      <c r="G90" s="309">
        <v>21.42096473624338</v>
      </c>
      <c r="H90" s="58">
        <v>144.301516</v>
      </c>
    </row>
    <row r="91" spans="1:8" ht="12.75" customHeight="1">
      <c r="A91" s="25" t="s">
        <v>184</v>
      </c>
      <c r="B91" s="26" t="s">
        <v>72</v>
      </c>
      <c r="C91" s="21">
        <v>165.437</v>
      </c>
      <c r="D91" s="206">
        <v>296.02530861878</v>
      </c>
      <c r="E91" s="306">
        <v>28.68035129324275</v>
      </c>
      <c r="F91" s="21">
        <v>175.663692</v>
      </c>
      <c r="G91" s="308">
        <v>30.453262547241522</v>
      </c>
      <c r="H91" s="57">
        <v>110.441866</v>
      </c>
    </row>
    <row r="92" spans="1:8" ht="12.75" customHeight="1">
      <c r="A92" s="27" t="s">
        <v>185</v>
      </c>
      <c r="B92" s="28" t="s">
        <v>73</v>
      </c>
      <c r="C92" s="23">
        <v>192.935348</v>
      </c>
      <c r="D92" s="207">
        <v>291.92643409632865</v>
      </c>
      <c r="E92" s="307">
        <v>32.75264579524071</v>
      </c>
      <c r="F92" s="23">
        <v>170.470364</v>
      </c>
      <c r="G92" s="309">
        <v>28.938996967407714</v>
      </c>
      <c r="H92" s="58">
        <v>106.59232</v>
      </c>
    </row>
    <row r="93" spans="1:8" ht="12.75" customHeight="1">
      <c r="A93" s="25" t="s">
        <v>186</v>
      </c>
      <c r="B93" s="26" t="s">
        <v>74</v>
      </c>
      <c r="C93" s="21">
        <v>111.945</v>
      </c>
      <c r="D93" s="206">
        <v>254.60214789645337</v>
      </c>
      <c r="E93" s="306">
        <v>30.651023131398546</v>
      </c>
      <c r="F93" s="21">
        <v>114.2634</v>
      </c>
      <c r="G93" s="308">
        <v>31.285811036421862</v>
      </c>
      <c r="H93" s="57">
        <v>74.845468</v>
      </c>
    </row>
    <row r="94" spans="1:8" ht="12.75">
      <c r="A94" s="27" t="s">
        <v>187</v>
      </c>
      <c r="B94" s="28" t="s">
        <v>98</v>
      </c>
      <c r="C94" s="23">
        <v>115.284297</v>
      </c>
      <c r="D94" s="207">
        <v>299.6576653150343</v>
      </c>
      <c r="E94" s="307">
        <v>30.468849834672078</v>
      </c>
      <c r="F94" s="23">
        <v>128.580084</v>
      </c>
      <c r="G94" s="309">
        <v>33.982835243602366</v>
      </c>
      <c r="H94" s="58">
        <v>85.395211</v>
      </c>
    </row>
    <row r="95" spans="1:8" ht="12.75">
      <c r="A95" s="25" t="s">
        <v>188</v>
      </c>
      <c r="B95" s="26" t="s">
        <v>75</v>
      </c>
      <c r="C95" s="21">
        <v>126.8</v>
      </c>
      <c r="D95" s="206">
        <v>323.2714664491128</v>
      </c>
      <c r="E95" s="306">
        <v>31.660424469413233</v>
      </c>
      <c r="F95" s="21">
        <v>140.367</v>
      </c>
      <c r="G95" s="308">
        <v>35.047940074906364</v>
      </c>
      <c r="H95" s="57">
        <v>80.746222</v>
      </c>
    </row>
    <row r="96" spans="1:8" ht="12.75">
      <c r="A96" s="27" t="s">
        <v>189</v>
      </c>
      <c r="B96" s="28" t="s">
        <v>76</v>
      </c>
      <c r="C96" s="23">
        <v>111.233614</v>
      </c>
      <c r="D96" s="207">
        <v>314.9407654258768</v>
      </c>
      <c r="E96" s="307">
        <v>30.655156352353785</v>
      </c>
      <c r="F96" s="23">
        <v>119.637409</v>
      </c>
      <c r="G96" s="309">
        <v>32.97117972347368</v>
      </c>
      <c r="H96" s="58">
        <v>80.956904</v>
      </c>
    </row>
    <row r="97" spans="1:8" ht="12.75">
      <c r="A97" s="25" t="s">
        <v>190</v>
      </c>
      <c r="B97" s="26" t="s">
        <v>77</v>
      </c>
      <c r="C97" s="21">
        <v>49.797048</v>
      </c>
      <c r="D97" s="206">
        <v>338.905284649675</v>
      </c>
      <c r="E97" s="306">
        <v>33.53809848075261</v>
      </c>
      <c r="F97" s="21">
        <v>45.490184</v>
      </c>
      <c r="G97" s="308">
        <v>30.637444028801802</v>
      </c>
      <c r="H97" s="57">
        <v>26.157147</v>
      </c>
    </row>
    <row r="98" spans="1:8" ht="12.75">
      <c r="A98" s="27" t="s">
        <v>191</v>
      </c>
      <c r="B98" s="28" t="s">
        <v>78</v>
      </c>
      <c r="C98" s="23">
        <v>427.872335</v>
      </c>
      <c r="D98" s="207">
        <v>343.8628566331086</v>
      </c>
      <c r="E98" s="307">
        <v>38.08076669288114</v>
      </c>
      <c r="F98" s="23">
        <v>263.596933</v>
      </c>
      <c r="G98" s="309">
        <v>23.460206434080437</v>
      </c>
      <c r="H98" s="58">
        <v>158.321708</v>
      </c>
    </row>
    <row r="99" spans="1:8" ht="12.75">
      <c r="A99" s="25" t="s">
        <v>192</v>
      </c>
      <c r="B99" s="26" t="s">
        <v>99</v>
      </c>
      <c r="C99" s="21">
        <v>712.202644</v>
      </c>
      <c r="D99" s="206">
        <v>444.9686886155415</v>
      </c>
      <c r="E99" s="306">
        <v>44.94556931589365</v>
      </c>
      <c r="F99" s="21">
        <v>280.091326</v>
      </c>
      <c r="G99" s="308">
        <v>17.675958118899604</v>
      </c>
      <c r="H99" s="57">
        <v>243.528383</v>
      </c>
    </row>
    <row r="100" spans="1:8" ht="12.75">
      <c r="A100" s="27" t="s">
        <v>193</v>
      </c>
      <c r="B100" s="28" t="s">
        <v>79</v>
      </c>
      <c r="C100" s="23">
        <v>623.474466</v>
      </c>
      <c r="D100" s="207">
        <v>404.1290037795874</v>
      </c>
      <c r="E100" s="307">
        <v>33.86657399494467</v>
      </c>
      <c r="F100" s="23">
        <v>453.098247</v>
      </c>
      <c r="G100" s="309">
        <v>24.611890535714767</v>
      </c>
      <c r="H100" s="58">
        <v>279.974834</v>
      </c>
    </row>
    <row r="101" spans="1:8" ht="12.75">
      <c r="A101" s="25" t="s">
        <v>194</v>
      </c>
      <c r="B101" s="26" t="s">
        <v>80</v>
      </c>
      <c r="C101" s="21">
        <v>493.17737</v>
      </c>
      <c r="D101" s="206">
        <v>366.15656064319404</v>
      </c>
      <c r="E101" s="306">
        <v>36.32010119132563</v>
      </c>
      <c r="F101" s="21">
        <v>354.100491</v>
      </c>
      <c r="G101" s="308">
        <v>26.07776927197225</v>
      </c>
      <c r="H101" s="57">
        <v>225.428984</v>
      </c>
    </row>
    <row r="102" spans="1:8" ht="12.75">
      <c r="A102" s="27" t="s">
        <v>195</v>
      </c>
      <c r="B102" s="28" t="s">
        <v>81</v>
      </c>
      <c r="C102" s="23">
        <v>362.194075</v>
      </c>
      <c r="D102" s="207">
        <v>302.51813718611766</v>
      </c>
      <c r="E102" s="307">
        <v>37.19266921031855</v>
      </c>
      <c r="F102" s="23">
        <v>230.828263</v>
      </c>
      <c r="G102" s="309">
        <v>23.70309130581833</v>
      </c>
      <c r="H102" s="58">
        <v>157.981795</v>
      </c>
    </row>
    <row r="103" spans="1:8" ht="12.75">
      <c r="A103" s="25" t="s">
        <v>196</v>
      </c>
      <c r="B103" s="26" t="s">
        <v>82</v>
      </c>
      <c r="C103" s="21">
        <v>109.256813</v>
      </c>
      <c r="D103" s="206">
        <v>265.5041420923581</v>
      </c>
      <c r="E103" s="306">
        <v>17.23478623327902</v>
      </c>
      <c r="F103" s="21">
        <v>215.758738</v>
      </c>
      <c r="G103" s="308">
        <v>34.03500088724037</v>
      </c>
      <c r="H103" s="57">
        <v>135.737024</v>
      </c>
    </row>
    <row r="104" spans="1:8" ht="12.75">
      <c r="A104" s="27" t="s">
        <v>197</v>
      </c>
      <c r="B104" s="28" t="s">
        <v>83</v>
      </c>
      <c r="C104" s="23">
        <v>91.843135</v>
      </c>
      <c r="D104" s="207">
        <v>230.2617809579205</v>
      </c>
      <c r="E104" s="307">
        <v>14.821947436290287</v>
      </c>
      <c r="F104" s="23">
        <v>228.24659</v>
      </c>
      <c r="G104" s="309">
        <v>36.83518598850638</v>
      </c>
      <c r="H104" s="58">
        <v>164.441155</v>
      </c>
    </row>
    <row r="105" spans="1:8" ht="12.75">
      <c r="A105" s="25" t="s">
        <v>198</v>
      </c>
      <c r="B105" s="26" t="s">
        <v>84</v>
      </c>
      <c r="C105" s="21">
        <v>50.947558</v>
      </c>
      <c r="D105" s="206">
        <v>212.41513618985277</v>
      </c>
      <c r="E105" s="306">
        <v>15.491718850643514</v>
      </c>
      <c r="F105" s="21">
        <v>92.138584</v>
      </c>
      <c r="G105" s="308">
        <v>28.016750844552757</v>
      </c>
      <c r="H105" s="57">
        <v>53.540127</v>
      </c>
    </row>
    <row r="106" spans="1:10" ht="12.75">
      <c r="A106" s="27" t="s">
        <v>199</v>
      </c>
      <c r="B106" s="28" t="s">
        <v>100</v>
      </c>
      <c r="C106" s="23">
        <v>125.665</v>
      </c>
      <c r="D106" s="207">
        <v>150.0268022258383</v>
      </c>
      <c r="E106" s="307">
        <v>9.122301928485044</v>
      </c>
      <c r="F106" s="23">
        <v>507.3591</v>
      </c>
      <c r="G106" s="309">
        <v>36.8303258374602</v>
      </c>
      <c r="H106" s="58">
        <v>372.748152</v>
      </c>
      <c r="J106" s="371"/>
    </row>
    <row r="107" spans="1:8" ht="13.5" thickBot="1">
      <c r="A107" s="234" t="s">
        <v>347</v>
      </c>
      <c r="B107" s="218" t="s">
        <v>346</v>
      </c>
      <c r="C107" s="21">
        <v>5.429724</v>
      </c>
      <c r="D107" s="206">
        <v>25.011280983550677</v>
      </c>
      <c r="E107" s="306">
        <v>2.312622335900936</v>
      </c>
      <c r="F107" s="21">
        <v>132.054759</v>
      </c>
      <c r="G107" s="308">
        <v>56.24462407765388</v>
      </c>
      <c r="H107" s="57">
        <v>29.053402</v>
      </c>
    </row>
    <row r="108" spans="1:8" ht="12.75">
      <c r="A108" s="395" t="s">
        <v>201</v>
      </c>
      <c r="B108" s="396"/>
      <c r="C108" s="312">
        <v>20396.166084</v>
      </c>
      <c r="D108" s="208">
        <v>327.64812272535926</v>
      </c>
      <c r="E108" s="160">
        <v>33.92128888583622</v>
      </c>
      <c r="F108" s="312">
        <v>17078.824385999997</v>
      </c>
      <c r="G108" s="321">
        <v>28.40414877198106</v>
      </c>
      <c r="H108" s="324">
        <v>11041.761955999995</v>
      </c>
    </row>
    <row r="109" spans="1:8" ht="12.75">
      <c r="A109" s="393" t="s">
        <v>229</v>
      </c>
      <c r="B109" s="394"/>
      <c r="C109" s="313">
        <v>383.14223000000004</v>
      </c>
      <c r="D109" s="209">
        <v>182.02153707870295</v>
      </c>
      <c r="E109" s="161">
        <v>11.992724670979</v>
      </c>
      <c r="F109" s="313">
        <v>1175.5577710000002</v>
      </c>
      <c r="G109" s="322">
        <v>36.79610227886595</v>
      </c>
      <c r="H109" s="325">
        <v>755.51986</v>
      </c>
    </row>
    <row r="110" spans="1:8" ht="13.5" thickBot="1">
      <c r="A110" s="391" t="s">
        <v>291</v>
      </c>
      <c r="B110" s="392"/>
      <c r="C110" s="314">
        <v>21015.956122000003</v>
      </c>
      <c r="D110" s="210">
        <v>315.41271000311684</v>
      </c>
      <c r="E110" s="162">
        <v>32.115536625444186</v>
      </c>
      <c r="F110" s="314">
        <v>18972.268333999997</v>
      </c>
      <c r="G110" s="323">
        <v>28.99247481348219</v>
      </c>
      <c r="H110" s="326">
        <v>11797.281815999995</v>
      </c>
    </row>
    <row r="111" spans="1:8" ht="29.25" customHeight="1">
      <c r="A111" s="420" t="s">
        <v>402</v>
      </c>
      <c r="B111" s="420"/>
      <c r="C111" s="420"/>
      <c r="D111" s="420"/>
      <c r="E111" s="420"/>
      <c r="F111" s="420"/>
      <c r="G111" s="420"/>
      <c r="H111" s="420"/>
    </row>
    <row r="112" spans="1:8" ht="12.75">
      <c r="A112" s="300" t="str">
        <f>"Source : DGCL - DESL, Insee - Population totale en vigueur en  "&amp;Index!E2&amp;" (année de référence "&amp;Index!E2-3&amp;")"</f>
        <v>Source : DGCL - DESL, Insee - Population totale en vigueur en  2014 (année de référence 2011)</v>
      </c>
      <c r="B112" s="59"/>
      <c r="C112" s="60"/>
      <c r="D112" s="24"/>
      <c r="E112" s="24"/>
      <c r="F112" s="60"/>
      <c r="G112" s="32"/>
      <c r="H112" s="61"/>
    </row>
    <row r="113" spans="1:8" ht="12.75">
      <c r="A113" s="372"/>
      <c r="B113" s="372"/>
      <c r="C113" s="373"/>
      <c r="D113" s="373"/>
      <c r="E113" s="373"/>
      <c r="F113" s="373"/>
      <c r="G113" s="373"/>
      <c r="H113" s="373"/>
    </row>
    <row r="114" spans="1:8" ht="12.75">
      <c r="A114" s="372"/>
      <c r="B114" s="372"/>
      <c r="C114" s="373"/>
      <c r="D114" s="373"/>
      <c r="E114" s="373"/>
      <c r="F114" s="373"/>
      <c r="G114" s="373"/>
      <c r="H114" s="373"/>
    </row>
    <row r="116" ht="12.75">
      <c r="C116" s="4"/>
    </row>
  </sheetData>
  <sheetProtection/>
  <mergeCells count="10">
    <mergeCell ref="A3:H3"/>
    <mergeCell ref="A111:H111"/>
    <mergeCell ref="A110:B110"/>
    <mergeCell ref="A108:B108"/>
    <mergeCell ref="A109:B109"/>
    <mergeCell ref="C1:H1"/>
    <mergeCell ref="A1:B1"/>
    <mergeCell ref="A5:B6"/>
    <mergeCell ref="F5:H5"/>
    <mergeCell ref="C5:E5"/>
  </mergeCells>
  <hyperlinks>
    <hyperlink ref="H2" location="Index!A1" display="Index"/>
  </hyperlinks>
  <printOptions/>
  <pageMargins left="0.5118110236220472" right="0.2362204724409449" top="0.99" bottom="0.5511811023622047" header="0.21" footer="0.21"/>
  <pageSetup firstPageNumber="12"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11" man="1"/>
  </rowBreaks>
</worksheet>
</file>

<file path=xl/worksheets/sheet8.xml><?xml version="1.0" encoding="utf-8"?>
<worksheet xmlns="http://schemas.openxmlformats.org/spreadsheetml/2006/main" xmlns:r="http://schemas.openxmlformats.org/officeDocument/2006/relationships">
  <dimension ref="A1:O117"/>
  <sheetViews>
    <sheetView view="pageLayout" zoomScaleSheetLayoutView="100" workbookViewId="0" topLeftCell="A1">
      <selection activeCell="C1" sqref="C1:F1"/>
    </sheetView>
  </sheetViews>
  <sheetFormatPr defaultColWidth="11.421875" defaultRowHeight="12.75"/>
  <cols>
    <col min="1" max="1" width="3.7109375" style="2" customWidth="1"/>
    <col min="2" max="2" width="17.8515625" style="2" bestFit="1" customWidth="1"/>
    <col min="3" max="9" width="12.57421875" style="2" customWidth="1"/>
    <col min="10" max="16384" width="11.421875" style="2" customWidth="1"/>
  </cols>
  <sheetData>
    <row r="1" spans="1:9" ht="16.5" customHeight="1">
      <c r="A1" s="398" t="s">
        <v>365</v>
      </c>
      <c r="B1" s="398"/>
      <c r="C1" s="412" t="str">
        <f>CONCATENATE("Budgets primitifs des départements ",Index!E2)</f>
        <v>Budgets primitifs des départements 2014</v>
      </c>
      <c r="D1" s="412"/>
      <c r="E1" s="412"/>
      <c r="F1" s="412"/>
      <c r="G1" s="9"/>
      <c r="H1" s="9"/>
      <c r="I1" s="9"/>
    </row>
    <row r="2" spans="1:9" s="11" customFormat="1" ht="15" customHeight="1" thickBot="1">
      <c r="A2" s="12"/>
      <c r="B2" s="12"/>
      <c r="C2" s="10"/>
      <c r="D2" s="10"/>
      <c r="E2" s="10"/>
      <c r="F2" s="10"/>
      <c r="G2" s="10"/>
      <c r="H2" s="10"/>
      <c r="I2" s="132" t="s">
        <v>294</v>
      </c>
    </row>
    <row r="3" spans="1:9" ht="22.5" customHeight="1" thickBot="1">
      <c r="A3" s="409" t="s">
        <v>338</v>
      </c>
      <c r="B3" s="410"/>
      <c r="C3" s="410"/>
      <c r="D3" s="410"/>
      <c r="E3" s="410"/>
      <c r="F3" s="410"/>
      <c r="G3" s="410"/>
      <c r="H3" s="410"/>
      <c r="I3" s="411"/>
    </row>
    <row r="4" spans="1:9" ht="9" customHeight="1" thickBot="1">
      <c r="A4" s="13"/>
      <c r="B4" s="14"/>
      <c r="C4" s="14"/>
      <c r="D4" s="15"/>
      <c r="E4" s="18"/>
      <c r="F4" s="16"/>
      <c r="G4" s="18"/>
      <c r="H4" s="18"/>
      <c r="I4" s="18"/>
    </row>
    <row r="5" spans="1:13" ht="30" customHeight="1">
      <c r="A5" s="399" t="s">
        <v>228</v>
      </c>
      <c r="B5" s="400"/>
      <c r="C5" s="421" t="s">
        <v>391</v>
      </c>
      <c r="D5" s="427"/>
      <c r="E5" s="427"/>
      <c r="F5" s="427"/>
      <c r="G5" s="427"/>
      <c r="H5" s="427"/>
      <c r="I5" s="428"/>
      <c r="M5" s="242"/>
    </row>
    <row r="6" spans="1:13" ht="41.25" customHeight="1">
      <c r="A6" s="401"/>
      <c r="B6" s="402"/>
      <c r="C6" s="39" t="s">
        <v>234</v>
      </c>
      <c r="D6" s="6" t="s">
        <v>235</v>
      </c>
      <c r="E6" s="8" t="s">
        <v>249</v>
      </c>
      <c r="F6" s="40" t="str">
        <f>CONCATENATE(Index!$E$2," / ",Index!$E$2-1)</f>
        <v>2014 / 2013</v>
      </c>
      <c r="G6" s="65" t="s">
        <v>356</v>
      </c>
      <c r="H6" s="65" t="s">
        <v>250</v>
      </c>
      <c r="I6" s="55" t="s">
        <v>383</v>
      </c>
      <c r="M6" s="242"/>
    </row>
    <row r="7" spans="1:13" ht="12.75" customHeight="1">
      <c r="A7" s="25" t="s">
        <v>102</v>
      </c>
      <c r="B7" s="26" t="s">
        <v>1</v>
      </c>
      <c r="C7" s="166">
        <v>180.556014</v>
      </c>
      <c r="D7" s="206">
        <v>290.7059531955659</v>
      </c>
      <c r="E7" s="167">
        <v>34.71929875252013</v>
      </c>
      <c r="F7" s="41">
        <v>0.07427112001858771</v>
      </c>
      <c r="G7" s="127">
        <v>73</v>
      </c>
      <c r="H7" s="127">
        <v>68.41</v>
      </c>
      <c r="I7" s="57">
        <v>26.966014</v>
      </c>
      <c r="K7" s="236"/>
      <c r="L7" s="254"/>
      <c r="M7" s="242"/>
    </row>
    <row r="8" spans="1:13" ht="12.75" customHeight="1">
      <c r="A8" s="27" t="s">
        <v>103</v>
      </c>
      <c r="B8" s="28" t="s">
        <v>2</v>
      </c>
      <c r="C8" s="168">
        <v>149.260008</v>
      </c>
      <c r="D8" s="207">
        <v>268.4817417675617</v>
      </c>
      <c r="E8" s="169">
        <v>28.018793104198824</v>
      </c>
      <c r="F8" s="42">
        <v>0.0685308670674365</v>
      </c>
      <c r="G8" s="126">
        <v>29.05</v>
      </c>
      <c r="H8" s="126">
        <v>58.397</v>
      </c>
      <c r="I8" s="56">
        <v>40.813008</v>
      </c>
      <c r="K8" s="236"/>
      <c r="L8" s="254"/>
      <c r="M8" s="242"/>
    </row>
    <row r="9" spans="1:15" ht="12.75" customHeight="1">
      <c r="A9" s="25" t="s">
        <v>104</v>
      </c>
      <c r="B9" s="26" t="s">
        <v>3</v>
      </c>
      <c r="C9" s="166">
        <v>124.8657</v>
      </c>
      <c r="D9" s="206">
        <v>353.69112498442087</v>
      </c>
      <c r="E9" s="167">
        <v>33.257244412784296</v>
      </c>
      <c r="F9" s="41">
        <v>0.06946046161359942</v>
      </c>
      <c r="G9" s="127">
        <v>22.502196</v>
      </c>
      <c r="H9" s="127">
        <v>56</v>
      </c>
      <c r="I9" s="57">
        <v>32.391959</v>
      </c>
      <c r="K9" s="236"/>
      <c r="L9" s="254"/>
      <c r="M9" s="288"/>
      <c r="N9" s="288"/>
      <c r="O9" s="288"/>
    </row>
    <row r="10" spans="1:15" ht="12.75" customHeight="1">
      <c r="A10" s="27" t="s">
        <v>105</v>
      </c>
      <c r="B10" s="28" t="s">
        <v>85</v>
      </c>
      <c r="C10" s="170">
        <v>63.37447</v>
      </c>
      <c r="D10" s="207">
        <v>381.7417205777826</v>
      </c>
      <c r="E10" s="169">
        <v>32.43805680518118</v>
      </c>
      <c r="F10" s="42">
        <v>0.031795791976767074</v>
      </c>
      <c r="G10" s="128">
        <v>17</v>
      </c>
      <c r="H10" s="128">
        <v>27.8</v>
      </c>
      <c r="I10" s="56">
        <v>13.97447</v>
      </c>
      <c r="K10" s="236"/>
      <c r="L10" s="254"/>
      <c r="M10" s="288"/>
      <c r="N10" s="288"/>
      <c r="O10" s="288"/>
    </row>
    <row r="11" spans="1:15" ht="12.75" customHeight="1">
      <c r="A11" s="25" t="s">
        <v>106</v>
      </c>
      <c r="B11" s="26" t="s">
        <v>4</v>
      </c>
      <c r="C11" s="166">
        <v>54.152646</v>
      </c>
      <c r="D11" s="206">
        <v>376.1593059279532</v>
      </c>
      <c r="E11" s="167">
        <v>32.13139085277351</v>
      </c>
      <c r="F11" s="41">
        <v>0.04525644688079056</v>
      </c>
      <c r="G11" s="127">
        <v>19.934211</v>
      </c>
      <c r="H11" s="127">
        <v>19.456435</v>
      </c>
      <c r="I11" s="57">
        <v>7.65</v>
      </c>
      <c r="K11" s="236"/>
      <c r="L11" s="254"/>
      <c r="M11" s="288"/>
      <c r="N11" s="288"/>
      <c r="O11" s="288"/>
    </row>
    <row r="12" spans="1:15" ht="12.75" customHeight="1">
      <c r="A12" s="27" t="s">
        <v>107</v>
      </c>
      <c r="B12" s="28" t="s">
        <v>5</v>
      </c>
      <c r="C12" s="170">
        <v>550.885</v>
      </c>
      <c r="D12" s="207">
        <v>501.85341910046543</v>
      </c>
      <c r="E12" s="169">
        <v>46.27081123986825</v>
      </c>
      <c r="F12" s="42">
        <v>0.06348455598455605</v>
      </c>
      <c r="G12" s="128">
        <v>340</v>
      </c>
      <c r="H12" s="128">
        <v>111</v>
      </c>
      <c r="I12" s="58">
        <v>89</v>
      </c>
      <c r="K12" s="236"/>
      <c r="L12" s="254"/>
      <c r="M12" s="288"/>
      <c r="N12" s="288"/>
      <c r="O12" s="288"/>
    </row>
    <row r="13" spans="1:13" ht="12.75" customHeight="1">
      <c r="A13" s="25" t="s">
        <v>108</v>
      </c>
      <c r="B13" s="26" t="s">
        <v>6</v>
      </c>
      <c r="C13" s="166">
        <v>107.011093</v>
      </c>
      <c r="D13" s="206">
        <v>327.1790095147246</v>
      </c>
      <c r="E13" s="167">
        <v>30.820950473554127</v>
      </c>
      <c r="F13" s="41">
        <v>0.008620388042960947</v>
      </c>
      <c r="G13" s="127">
        <v>22.4</v>
      </c>
      <c r="H13" s="127">
        <v>51.99</v>
      </c>
      <c r="I13" s="57">
        <v>24.111093</v>
      </c>
      <c r="K13" s="236"/>
      <c r="L13" s="254"/>
      <c r="M13" s="288"/>
    </row>
    <row r="14" spans="1:15" ht="12.75" customHeight="1">
      <c r="A14" s="27" t="s">
        <v>109</v>
      </c>
      <c r="B14" s="28" t="s">
        <v>86</v>
      </c>
      <c r="C14" s="170">
        <v>94.403</v>
      </c>
      <c r="D14" s="207">
        <v>323.88359773837624</v>
      </c>
      <c r="E14" s="169">
        <v>28.394868632788416</v>
      </c>
      <c r="F14" s="42">
        <v>-0.006315590033998841</v>
      </c>
      <c r="G14" s="128">
        <v>14</v>
      </c>
      <c r="H14" s="128">
        <v>44.2</v>
      </c>
      <c r="I14" s="58">
        <v>30.8</v>
      </c>
      <c r="K14" s="236"/>
      <c r="L14" s="254"/>
      <c r="M14" s="288"/>
      <c r="N14" s="288"/>
      <c r="O14" s="288"/>
    </row>
    <row r="15" spans="1:15" ht="12.75" customHeight="1">
      <c r="A15" s="25" t="s">
        <v>110</v>
      </c>
      <c r="B15" s="26" t="s">
        <v>7</v>
      </c>
      <c r="C15" s="166">
        <v>59.211077</v>
      </c>
      <c r="D15" s="206">
        <v>374.9055123594367</v>
      </c>
      <c r="E15" s="167">
        <v>31.607469149501288</v>
      </c>
      <c r="F15" s="41">
        <v>-0.007790786916013093</v>
      </c>
      <c r="G15" s="127">
        <v>10.1</v>
      </c>
      <c r="H15" s="127">
        <v>26.995</v>
      </c>
      <c r="I15" s="57">
        <v>17.605</v>
      </c>
      <c r="K15" s="236"/>
      <c r="L15" s="254"/>
      <c r="M15" s="288"/>
      <c r="N15" s="288"/>
      <c r="O15" s="288"/>
    </row>
    <row r="16" spans="1:15" ht="12.75" customHeight="1">
      <c r="A16" s="27" t="s">
        <v>111</v>
      </c>
      <c r="B16" s="28" t="s">
        <v>87</v>
      </c>
      <c r="C16" s="170">
        <v>96.5</v>
      </c>
      <c r="D16" s="207">
        <v>309.08584258722465</v>
      </c>
      <c r="E16" s="169">
        <v>30.88375210410363</v>
      </c>
      <c r="F16" s="42">
        <v>0.0020768431983384517</v>
      </c>
      <c r="G16" s="128">
        <v>23.5</v>
      </c>
      <c r="H16" s="128">
        <v>38</v>
      </c>
      <c r="I16" s="58">
        <v>29</v>
      </c>
      <c r="K16" s="236"/>
      <c r="L16" s="254"/>
      <c r="M16" s="288"/>
      <c r="N16" s="288"/>
      <c r="O16" s="288"/>
    </row>
    <row r="17" spans="1:15" ht="12.75" customHeight="1">
      <c r="A17" s="25" t="s">
        <v>112</v>
      </c>
      <c r="B17" s="26" t="s">
        <v>8</v>
      </c>
      <c r="C17" s="166">
        <v>163.126287</v>
      </c>
      <c r="D17" s="206">
        <v>441.4748648860767</v>
      </c>
      <c r="E17" s="167">
        <v>34.82670087488145</v>
      </c>
      <c r="F17" s="41">
        <v>0.0750005047931892</v>
      </c>
      <c r="G17" s="127">
        <v>40.267447</v>
      </c>
      <c r="H17" s="127">
        <v>54.792862</v>
      </c>
      <c r="I17" s="57">
        <v>54.724424</v>
      </c>
      <c r="K17" s="236"/>
      <c r="L17" s="254"/>
      <c r="M17" s="288"/>
      <c r="N17" s="288"/>
      <c r="O17" s="288"/>
    </row>
    <row r="18" spans="1:15" ht="12.75" customHeight="1">
      <c r="A18" s="27" t="s">
        <v>113</v>
      </c>
      <c r="B18" s="28" t="s">
        <v>9</v>
      </c>
      <c r="C18" s="170">
        <v>94.315793</v>
      </c>
      <c r="D18" s="207">
        <v>328.14966755619884</v>
      </c>
      <c r="E18" s="169">
        <v>27.955193283720135</v>
      </c>
      <c r="F18" s="42">
        <v>0.13623203326744737</v>
      </c>
      <c r="G18" s="128">
        <v>17.3</v>
      </c>
      <c r="H18" s="128">
        <v>45</v>
      </c>
      <c r="I18" s="58">
        <v>15.369185</v>
      </c>
      <c r="K18" s="236"/>
      <c r="L18" s="254"/>
      <c r="M18" s="288"/>
      <c r="N18" s="288"/>
      <c r="O18" s="288"/>
    </row>
    <row r="19" spans="1:15" ht="12.75" customHeight="1">
      <c r="A19" s="25" t="s">
        <v>114</v>
      </c>
      <c r="B19" s="26" t="s">
        <v>10</v>
      </c>
      <c r="C19" s="166">
        <v>824.823387</v>
      </c>
      <c r="D19" s="206">
        <v>411.3698992301995</v>
      </c>
      <c r="E19" s="167">
        <v>38.44671507789979</v>
      </c>
      <c r="F19" s="41">
        <v>0.031725005880153034</v>
      </c>
      <c r="G19" s="127">
        <v>220</v>
      </c>
      <c r="H19" s="127">
        <v>204</v>
      </c>
      <c r="I19" s="57">
        <v>370.6</v>
      </c>
      <c r="K19" s="236"/>
      <c r="L19" s="254"/>
      <c r="M19" s="288"/>
      <c r="N19" s="288"/>
      <c r="O19" s="288"/>
    </row>
    <row r="20" spans="1:15" ht="12.75" customHeight="1">
      <c r="A20" s="27" t="s">
        <v>115</v>
      </c>
      <c r="B20" s="28" t="s">
        <v>11</v>
      </c>
      <c r="C20" s="170">
        <v>170.324701</v>
      </c>
      <c r="D20" s="207">
        <v>242.68447472059</v>
      </c>
      <c r="E20" s="169">
        <v>27.028248729474104</v>
      </c>
      <c r="F20" s="42">
        <v>-0.04794036845848437</v>
      </c>
      <c r="G20" s="128">
        <v>69</v>
      </c>
      <c r="H20" s="128">
        <v>41.525423</v>
      </c>
      <c r="I20" s="58">
        <v>48.331214</v>
      </c>
      <c r="K20" s="236"/>
      <c r="L20" s="254"/>
      <c r="M20" s="288"/>
      <c r="N20" s="288"/>
      <c r="O20" s="288"/>
    </row>
    <row r="21" spans="1:15" ht="12.75" customHeight="1">
      <c r="A21" s="25" t="s">
        <v>116</v>
      </c>
      <c r="B21" s="26" t="s">
        <v>12</v>
      </c>
      <c r="C21" s="166">
        <v>54.377</v>
      </c>
      <c r="D21" s="206">
        <v>354.33296625245174</v>
      </c>
      <c r="E21" s="167">
        <v>28.277479889275963</v>
      </c>
      <c r="F21" s="41">
        <v>-0.004696743396005343</v>
      </c>
      <c r="G21" s="127">
        <v>8.2</v>
      </c>
      <c r="H21" s="127">
        <v>29.41</v>
      </c>
      <c r="I21" s="57">
        <v>10.777</v>
      </c>
      <c r="K21" s="236"/>
      <c r="L21" s="254"/>
      <c r="M21" s="288"/>
      <c r="N21" s="288"/>
      <c r="O21" s="288"/>
    </row>
    <row r="22" spans="1:15" ht="12.75" customHeight="1">
      <c r="A22" s="27" t="s">
        <v>117</v>
      </c>
      <c r="B22" s="28" t="s">
        <v>13</v>
      </c>
      <c r="C22" s="170">
        <v>115.77674</v>
      </c>
      <c r="D22" s="207">
        <v>316.45872226671514</v>
      </c>
      <c r="E22" s="169">
        <v>30.002602717442667</v>
      </c>
      <c r="F22" s="42">
        <v>0.013188066765845496</v>
      </c>
      <c r="G22" s="128">
        <v>21</v>
      </c>
      <c r="H22" s="128">
        <v>50.9516</v>
      </c>
      <c r="I22" s="58">
        <v>36.78714</v>
      </c>
      <c r="K22" s="236"/>
      <c r="L22" s="254"/>
      <c r="M22" s="288"/>
      <c r="N22" s="288"/>
      <c r="O22" s="288"/>
    </row>
    <row r="23" spans="1:15" ht="12.75" customHeight="1">
      <c r="A23" s="25" t="s">
        <v>118</v>
      </c>
      <c r="B23" s="26" t="s">
        <v>88</v>
      </c>
      <c r="C23" s="166">
        <v>216.280221</v>
      </c>
      <c r="D23" s="206">
        <v>335.65486775106194</v>
      </c>
      <c r="E23" s="167">
        <v>33.3187836222355</v>
      </c>
      <c r="F23" s="41">
        <v>0.05045930105769525</v>
      </c>
      <c r="G23" s="127">
        <v>80</v>
      </c>
      <c r="H23" s="127">
        <v>60.632</v>
      </c>
      <c r="I23" s="57">
        <v>60.564596</v>
      </c>
      <c r="K23" s="236"/>
      <c r="L23" s="254"/>
      <c r="M23" s="288"/>
      <c r="N23" s="288"/>
      <c r="O23" s="288"/>
    </row>
    <row r="24" spans="1:15" ht="12.75" customHeight="1">
      <c r="A24" s="27" t="s">
        <v>119</v>
      </c>
      <c r="B24" s="28" t="s">
        <v>89</v>
      </c>
      <c r="C24" s="170">
        <v>83.164957</v>
      </c>
      <c r="D24" s="207">
        <v>259.921356286059</v>
      </c>
      <c r="E24" s="169">
        <v>24.02878457164296</v>
      </c>
      <c r="F24" s="42">
        <v>-0.05266216876605789</v>
      </c>
      <c r="G24" s="128">
        <v>22.12</v>
      </c>
      <c r="H24" s="128">
        <v>20.907066</v>
      </c>
      <c r="I24" s="58">
        <v>32.975891</v>
      </c>
      <c r="K24" s="236"/>
      <c r="L24" s="254"/>
      <c r="M24" s="288"/>
      <c r="N24" s="288"/>
      <c r="O24" s="288"/>
    </row>
    <row r="25" spans="1:15" ht="12.75" customHeight="1">
      <c r="A25" s="25" t="s">
        <v>120</v>
      </c>
      <c r="B25" s="26" t="s">
        <v>90</v>
      </c>
      <c r="C25" s="166">
        <v>85.346</v>
      </c>
      <c r="D25" s="206">
        <v>339.7870010948542</v>
      </c>
      <c r="E25" s="167">
        <v>29.08253030267375</v>
      </c>
      <c r="F25" s="41">
        <v>0.11710886268144871</v>
      </c>
      <c r="G25" s="127">
        <v>16.7</v>
      </c>
      <c r="H25" s="127">
        <v>23.4</v>
      </c>
      <c r="I25" s="57">
        <v>4.8</v>
      </c>
      <c r="K25" s="236"/>
      <c r="L25" s="254"/>
      <c r="M25" s="288"/>
      <c r="N25" s="288"/>
      <c r="O25" s="288"/>
    </row>
    <row r="26" spans="1:15" ht="12.75" customHeight="1">
      <c r="A26" s="27" t="s">
        <v>225</v>
      </c>
      <c r="B26" s="28" t="s">
        <v>14</v>
      </c>
      <c r="C26" s="170">
        <v>82.512562</v>
      </c>
      <c r="D26" s="207">
        <v>556.7311161940233</v>
      </c>
      <c r="E26" s="169">
        <v>36.67639632964371</v>
      </c>
      <c r="F26" s="42">
        <v>0.03501362052440915</v>
      </c>
      <c r="G26" s="128">
        <v>23</v>
      </c>
      <c r="H26" s="128">
        <v>28.83</v>
      </c>
      <c r="I26" s="58">
        <v>14.306562</v>
      </c>
      <c r="K26" s="236"/>
      <c r="L26" s="254"/>
      <c r="M26" s="288"/>
      <c r="N26" s="288"/>
      <c r="O26" s="288"/>
    </row>
    <row r="27" spans="1:15" ht="12.75" customHeight="1">
      <c r="A27" s="25" t="s">
        <v>226</v>
      </c>
      <c r="B27" s="26" t="s">
        <v>15</v>
      </c>
      <c r="C27" s="166">
        <v>75.955</v>
      </c>
      <c r="D27" s="206">
        <v>442.9353689330013</v>
      </c>
      <c r="E27" s="167">
        <v>36.45728656530247</v>
      </c>
      <c r="F27" s="41">
        <v>0.0750732473708795</v>
      </c>
      <c r="G27" s="127">
        <v>13.15</v>
      </c>
      <c r="H27" s="127">
        <v>21.655</v>
      </c>
      <c r="I27" s="57">
        <v>22.35</v>
      </c>
      <c r="K27" s="236"/>
      <c r="L27" s="254"/>
      <c r="M27" s="288"/>
      <c r="N27" s="288"/>
      <c r="O27" s="288"/>
    </row>
    <row r="28" spans="1:15" ht="12.75" customHeight="1">
      <c r="A28" s="27" t="s">
        <v>121</v>
      </c>
      <c r="B28" s="28" t="s">
        <v>16</v>
      </c>
      <c r="C28" s="170">
        <v>144.212</v>
      </c>
      <c r="D28" s="207">
        <v>267.01080174338733</v>
      </c>
      <c r="E28" s="169">
        <v>28.312634593092046</v>
      </c>
      <c r="F28" s="42">
        <v>0.0295983759572771</v>
      </c>
      <c r="G28" s="128">
        <v>51.8</v>
      </c>
      <c r="H28" s="128">
        <v>49.436</v>
      </c>
      <c r="I28" s="58">
        <v>34.526</v>
      </c>
      <c r="K28" s="253"/>
      <c r="L28" s="254"/>
      <c r="M28" s="288"/>
      <c r="N28" s="288"/>
      <c r="O28" s="288"/>
    </row>
    <row r="29" spans="1:15" ht="12.75" customHeight="1">
      <c r="A29" s="25" t="s">
        <v>122</v>
      </c>
      <c r="B29" s="26" t="s">
        <v>91</v>
      </c>
      <c r="C29" s="166">
        <v>174.96381</v>
      </c>
      <c r="D29" s="206">
        <v>284.5064905288525</v>
      </c>
      <c r="E29" s="167">
        <v>30.891593982838376</v>
      </c>
      <c r="F29" s="41">
        <v>0.019786849605698098</v>
      </c>
      <c r="G29" s="127">
        <v>46.3</v>
      </c>
      <c r="H29" s="127">
        <v>79.72981</v>
      </c>
      <c r="I29" s="57">
        <v>34.444</v>
      </c>
      <c r="K29" s="253"/>
      <c r="L29" s="254"/>
      <c r="M29" s="288"/>
      <c r="N29" s="288"/>
      <c r="O29" s="288"/>
    </row>
    <row r="30" spans="1:15" ht="12.75" customHeight="1">
      <c r="A30" s="27" t="s">
        <v>123</v>
      </c>
      <c r="B30" s="28" t="s">
        <v>17</v>
      </c>
      <c r="C30" s="170">
        <v>44.5</v>
      </c>
      <c r="D30" s="207">
        <v>348.90193895392144</v>
      </c>
      <c r="E30" s="169">
        <v>22.73101603105672</v>
      </c>
      <c r="F30" s="42">
        <v>-0.024913995223174168</v>
      </c>
      <c r="G30" s="128">
        <v>5.8</v>
      </c>
      <c r="H30" s="128">
        <v>21.9</v>
      </c>
      <c r="I30" s="58">
        <v>10.8</v>
      </c>
      <c r="K30" s="236"/>
      <c r="L30" s="254"/>
      <c r="M30" s="288"/>
      <c r="N30" s="288"/>
      <c r="O30" s="288"/>
    </row>
    <row r="31" spans="1:15" ht="12.75" customHeight="1">
      <c r="A31" s="25" t="s">
        <v>124</v>
      </c>
      <c r="B31" s="26" t="s">
        <v>92</v>
      </c>
      <c r="C31" s="166">
        <v>132.317283</v>
      </c>
      <c r="D31" s="206">
        <v>309.24790589621097</v>
      </c>
      <c r="E31" s="167">
        <v>30.189267665174533</v>
      </c>
      <c r="F31" s="41">
        <v>-0.01613401582754026</v>
      </c>
      <c r="G31" s="127">
        <v>32.5</v>
      </c>
      <c r="H31" s="127">
        <v>52.273</v>
      </c>
      <c r="I31" s="57">
        <v>38.124283</v>
      </c>
      <c r="K31" s="236"/>
      <c r="L31" s="254"/>
      <c r="M31" s="288"/>
      <c r="N31" s="288"/>
      <c r="O31" s="288"/>
    </row>
    <row r="32" spans="1:15" ht="12.75" customHeight="1">
      <c r="A32" s="27" t="s">
        <v>125</v>
      </c>
      <c r="B32" s="28" t="s">
        <v>18</v>
      </c>
      <c r="C32" s="170">
        <v>161.982</v>
      </c>
      <c r="D32" s="207">
        <v>297.8278216805975</v>
      </c>
      <c r="E32" s="169">
        <v>32.440554709252545</v>
      </c>
      <c r="F32" s="42">
        <v>0.03709156556482607</v>
      </c>
      <c r="G32" s="128">
        <v>44.062</v>
      </c>
      <c r="H32" s="128">
        <v>71.84</v>
      </c>
      <c r="I32" s="58">
        <v>36.2</v>
      </c>
      <c r="K32" s="236"/>
      <c r="L32" s="254"/>
      <c r="M32" s="288"/>
      <c r="N32" s="288"/>
      <c r="O32" s="288"/>
    </row>
    <row r="33" spans="1:15" ht="12.75" customHeight="1">
      <c r="A33" s="25" t="s">
        <v>126</v>
      </c>
      <c r="B33" s="26" t="s">
        <v>93</v>
      </c>
      <c r="C33" s="166">
        <v>165.7</v>
      </c>
      <c r="D33" s="206">
        <v>329.5040337895748</v>
      </c>
      <c r="E33" s="167">
        <v>31.04158860996628</v>
      </c>
      <c r="F33" s="41">
        <v>0.04020188830855753</v>
      </c>
      <c r="G33" s="127">
        <v>49.5</v>
      </c>
      <c r="H33" s="127">
        <v>71.35</v>
      </c>
      <c r="I33" s="57">
        <v>37.9</v>
      </c>
      <c r="K33" s="236"/>
      <c r="L33" s="254"/>
      <c r="M33" s="288"/>
      <c r="N33" s="288"/>
      <c r="O33" s="288"/>
    </row>
    <row r="34" spans="1:15" ht="12.75" customHeight="1">
      <c r="A34" s="27" t="s">
        <v>127</v>
      </c>
      <c r="B34" s="28" t="s">
        <v>19</v>
      </c>
      <c r="C34" s="170">
        <v>157.27</v>
      </c>
      <c r="D34" s="207">
        <v>259.85892570053846</v>
      </c>
      <c r="E34" s="169">
        <v>31.74943631527497</v>
      </c>
      <c r="F34" s="42">
        <v>0.008496585334573092</v>
      </c>
      <c r="G34" s="128">
        <v>50</v>
      </c>
      <c r="H34" s="128">
        <v>51.9</v>
      </c>
      <c r="I34" s="58">
        <v>41.4</v>
      </c>
      <c r="K34" s="253"/>
      <c r="L34" s="254"/>
      <c r="M34" s="288"/>
      <c r="N34" s="288"/>
      <c r="O34" s="288"/>
    </row>
    <row r="35" spans="1:15" ht="12.75" customHeight="1">
      <c r="A35" s="25" t="s">
        <v>128</v>
      </c>
      <c r="B35" s="26" t="s">
        <v>20</v>
      </c>
      <c r="C35" s="166">
        <v>122.542108</v>
      </c>
      <c r="D35" s="206">
        <v>277.34749545080075</v>
      </c>
      <c r="E35" s="167">
        <v>30.1525261219692</v>
      </c>
      <c r="F35" s="41">
        <v>0.04237612210020858</v>
      </c>
      <c r="G35" s="127">
        <v>40.035</v>
      </c>
      <c r="H35" s="127">
        <v>46.6</v>
      </c>
      <c r="I35" s="57">
        <v>25.871108</v>
      </c>
      <c r="K35" s="236"/>
      <c r="L35" s="254"/>
      <c r="M35" s="288"/>
      <c r="N35" s="288"/>
      <c r="O35" s="288"/>
    </row>
    <row r="36" spans="1:15" ht="12.75" customHeight="1">
      <c r="A36" s="27" t="s">
        <v>129</v>
      </c>
      <c r="B36" s="28" t="s">
        <v>21</v>
      </c>
      <c r="C36" s="170">
        <v>247.075226</v>
      </c>
      <c r="D36" s="207">
        <v>265.18440374751395</v>
      </c>
      <c r="E36" s="169">
        <v>30.330451187940028</v>
      </c>
      <c r="F36" s="42">
        <v>0.07006119375861264</v>
      </c>
      <c r="G36" s="128">
        <v>85</v>
      </c>
      <c r="H36" s="128">
        <v>93.84</v>
      </c>
      <c r="I36" s="58">
        <v>56.645226</v>
      </c>
      <c r="K36" s="236"/>
      <c r="L36" s="254"/>
      <c r="M36" s="288"/>
      <c r="N36" s="288"/>
      <c r="O36" s="288"/>
    </row>
    <row r="37" spans="1:15" ht="12.75" customHeight="1">
      <c r="A37" s="25" t="s">
        <v>130</v>
      </c>
      <c r="B37" s="26" t="s">
        <v>22</v>
      </c>
      <c r="C37" s="166">
        <v>303.687037</v>
      </c>
      <c r="D37" s="206">
        <v>413.22293219833915</v>
      </c>
      <c r="E37" s="167">
        <v>36.75516191521472</v>
      </c>
      <c r="F37" s="41">
        <v>0.07937302362921628</v>
      </c>
      <c r="G37" s="127">
        <v>88.181</v>
      </c>
      <c r="H37" s="127">
        <v>99.7</v>
      </c>
      <c r="I37" s="57">
        <v>99.644037</v>
      </c>
      <c r="K37" s="253"/>
      <c r="L37" s="254"/>
      <c r="M37" s="288"/>
      <c r="N37" s="288"/>
      <c r="O37" s="288"/>
    </row>
    <row r="38" spans="1:15" ht="12.75" customHeight="1">
      <c r="A38" s="27" t="s">
        <v>131</v>
      </c>
      <c r="B38" s="28" t="s">
        <v>23</v>
      </c>
      <c r="C38" s="170">
        <v>428.859493</v>
      </c>
      <c r="D38" s="207">
        <v>333.47031064111036</v>
      </c>
      <c r="E38" s="169">
        <v>31.503315733410187</v>
      </c>
      <c r="F38" s="42">
        <v>0.04841025531354992</v>
      </c>
      <c r="G38" s="128">
        <v>147.3</v>
      </c>
      <c r="H38" s="128">
        <v>125.8</v>
      </c>
      <c r="I38" s="58">
        <v>132.889463</v>
      </c>
      <c r="K38" s="236"/>
      <c r="L38" s="254"/>
      <c r="M38" s="288"/>
      <c r="N38" s="288"/>
      <c r="O38" s="288"/>
    </row>
    <row r="39" spans="1:15" ht="12.75" customHeight="1">
      <c r="A39" s="25" t="s">
        <v>132</v>
      </c>
      <c r="B39" s="26" t="s">
        <v>24</v>
      </c>
      <c r="C39" s="166">
        <v>69.115695</v>
      </c>
      <c r="D39" s="206">
        <v>352.37400773925145</v>
      </c>
      <c r="E39" s="167">
        <v>28.492723885257863</v>
      </c>
      <c r="F39" s="41">
        <v>0.12079584769868146</v>
      </c>
      <c r="G39" s="127">
        <v>15.31</v>
      </c>
      <c r="H39" s="127">
        <v>32.1</v>
      </c>
      <c r="I39" s="57">
        <v>12.649</v>
      </c>
      <c r="K39" s="236"/>
      <c r="L39" s="254"/>
      <c r="M39" s="288"/>
      <c r="N39" s="288"/>
      <c r="O39" s="288"/>
    </row>
    <row r="40" spans="1:15" ht="12.75" customHeight="1">
      <c r="A40" s="27" t="s">
        <v>133</v>
      </c>
      <c r="B40" s="28" t="s">
        <v>25</v>
      </c>
      <c r="C40" s="170">
        <v>502.165</v>
      </c>
      <c r="D40" s="207">
        <v>336.10675312436416</v>
      </c>
      <c r="E40" s="169">
        <v>36.86896238619669</v>
      </c>
      <c r="F40" s="42">
        <v>0.02306852306852325</v>
      </c>
      <c r="G40" s="128">
        <v>225.634</v>
      </c>
      <c r="H40" s="128">
        <v>126.391</v>
      </c>
      <c r="I40" s="58">
        <v>130.277</v>
      </c>
      <c r="K40" s="236"/>
      <c r="L40" s="254"/>
      <c r="M40" s="288"/>
      <c r="N40" s="288"/>
      <c r="O40" s="288"/>
    </row>
    <row r="41" spans="1:15" ht="12.75" customHeight="1">
      <c r="A41" s="25" t="s">
        <v>134</v>
      </c>
      <c r="B41" s="26" t="s">
        <v>26</v>
      </c>
      <c r="C41" s="166">
        <v>444.218492</v>
      </c>
      <c r="D41" s="206">
        <v>411.00022112778873</v>
      </c>
      <c r="E41" s="167">
        <v>37.30970882591203</v>
      </c>
      <c r="F41" s="41">
        <v>0.04185838220623128</v>
      </c>
      <c r="G41" s="127">
        <v>151</v>
      </c>
      <c r="H41" s="127">
        <v>122.352746</v>
      </c>
      <c r="I41" s="57">
        <v>145.119</v>
      </c>
      <c r="K41" s="236"/>
      <c r="L41" s="254"/>
      <c r="M41" s="288"/>
      <c r="N41" s="288"/>
      <c r="O41" s="288"/>
    </row>
    <row r="42" spans="1:15" ht="12.75" customHeight="1">
      <c r="A42" s="27" t="s">
        <v>135</v>
      </c>
      <c r="B42" s="28" t="s">
        <v>27</v>
      </c>
      <c r="C42" s="170">
        <v>291.662397</v>
      </c>
      <c r="D42" s="207">
        <v>284.7581508739112</v>
      </c>
      <c r="E42" s="169">
        <v>33.65374638160151</v>
      </c>
      <c r="F42" s="42">
        <v>0.06182521718563283</v>
      </c>
      <c r="G42" s="128">
        <v>114</v>
      </c>
      <c r="H42" s="128">
        <v>111.660981</v>
      </c>
      <c r="I42" s="58">
        <v>48.161416</v>
      </c>
      <c r="K42" s="236"/>
      <c r="L42" s="254"/>
      <c r="M42" s="288"/>
      <c r="N42" s="288"/>
      <c r="O42" s="288"/>
    </row>
    <row r="43" spans="1:15" ht="12.75" customHeight="1">
      <c r="A43" s="25" t="s">
        <v>136</v>
      </c>
      <c r="B43" s="26" t="s">
        <v>28</v>
      </c>
      <c r="C43" s="166">
        <v>60.8399</v>
      </c>
      <c r="D43" s="206">
        <v>256.32341293247276</v>
      </c>
      <c r="E43" s="167">
        <v>28.137387188269937</v>
      </c>
      <c r="F43" s="41">
        <v>-0.01661627059221682</v>
      </c>
      <c r="G43" s="127">
        <v>10.8</v>
      </c>
      <c r="H43" s="127">
        <v>26.5</v>
      </c>
      <c r="I43" s="57">
        <v>16.03</v>
      </c>
      <c r="K43" s="236"/>
      <c r="L43" s="254"/>
      <c r="M43" s="288"/>
      <c r="N43" s="288"/>
      <c r="O43" s="288"/>
    </row>
    <row r="44" spans="1:15" ht="12.75" customHeight="1">
      <c r="A44" s="27" t="s">
        <v>137</v>
      </c>
      <c r="B44" s="28" t="s">
        <v>29</v>
      </c>
      <c r="C44" s="170">
        <v>164.480029</v>
      </c>
      <c r="D44" s="207">
        <v>270.04046830210115</v>
      </c>
      <c r="E44" s="169">
        <v>31.87030910908148</v>
      </c>
      <c r="F44" s="42">
        <v>0.04654824075290831</v>
      </c>
      <c r="G44" s="128">
        <v>59.711052</v>
      </c>
      <c r="H44" s="128">
        <v>45.676137</v>
      </c>
      <c r="I44" s="58">
        <v>46.54384</v>
      </c>
      <c r="K44" s="236"/>
      <c r="L44" s="254"/>
      <c r="M44" s="288"/>
      <c r="N44" s="288"/>
      <c r="O44" s="288"/>
    </row>
    <row r="45" spans="1:15" ht="12.75" customHeight="1">
      <c r="A45" s="25" t="s">
        <v>138</v>
      </c>
      <c r="B45" s="26" t="s">
        <v>30</v>
      </c>
      <c r="C45" s="166">
        <v>378.213637</v>
      </c>
      <c r="D45" s="206">
        <v>304.23324002348835</v>
      </c>
      <c r="E45" s="167">
        <v>30.530295608922064</v>
      </c>
      <c r="F45" s="41">
        <v>0.025309486452436136</v>
      </c>
      <c r="G45" s="127">
        <v>115.5</v>
      </c>
      <c r="H45" s="127">
        <v>170.112014</v>
      </c>
      <c r="I45" s="57">
        <v>71.031652</v>
      </c>
      <c r="K45" s="236"/>
      <c r="L45" s="254"/>
      <c r="M45" s="288"/>
      <c r="N45" s="288"/>
      <c r="O45" s="288"/>
    </row>
    <row r="46" spans="1:15" ht="12.75" customHeight="1">
      <c r="A46" s="27" t="s">
        <v>139</v>
      </c>
      <c r="B46" s="28" t="s">
        <v>94</v>
      </c>
      <c r="C46" s="170">
        <v>77.242</v>
      </c>
      <c r="D46" s="207">
        <v>284.3333578738129</v>
      </c>
      <c r="E46" s="169">
        <v>28.311837505403176</v>
      </c>
      <c r="F46" s="42">
        <v>0.06505432684352774</v>
      </c>
      <c r="G46" s="128">
        <v>16.5</v>
      </c>
      <c r="H46" s="128">
        <v>46.168</v>
      </c>
      <c r="I46" s="58">
        <v>9.224</v>
      </c>
      <c r="K46" s="236"/>
      <c r="L46" s="254"/>
      <c r="M46" s="288"/>
      <c r="N46" s="288"/>
      <c r="O46" s="288"/>
    </row>
    <row r="47" spans="1:15" ht="12.75" customHeight="1">
      <c r="A47" s="25" t="s">
        <v>140</v>
      </c>
      <c r="B47" s="26" t="s">
        <v>31</v>
      </c>
      <c r="C47" s="166">
        <v>143.453808</v>
      </c>
      <c r="D47" s="206">
        <v>357.2394997534627</v>
      </c>
      <c r="E47" s="167">
        <v>36.366958725943675</v>
      </c>
      <c r="F47" s="41">
        <v>0.06740038170920903</v>
      </c>
      <c r="G47" s="127">
        <v>48</v>
      </c>
      <c r="H47" s="127">
        <v>53.682</v>
      </c>
      <c r="I47" s="57">
        <v>29.169</v>
      </c>
      <c r="K47" s="236"/>
      <c r="L47" s="254"/>
      <c r="M47" s="288"/>
      <c r="N47" s="288"/>
      <c r="O47" s="288"/>
    </row>
    <row r="48" spans="1:15" ht="12.75" customHeight="1">
      <c r="A48" s="27" t="s">
        <v>141</v>
      </c>
      <c r="B48" s="28" t="s">
        <v>32</v>
      </c>
      <c r="C48" s="170">
        <v>93.82581</v>
      </c>
      <c r="D48" s="207">
        <v>274.4367550492125</v>
      </c>
      <c r="E48" s="169">
        <v>29.814367389263246</v>
      </c>
      <c r="F48" s="42">
        <v>0.01293348077645362</v>
      </c>
      <c r="G48" s="128">
        <v>26</v>
      </c>
      <c r="H48" s="128">
        <v>36.44</v>
      </c>
      <c r="I48" s="58">
        <v>23.98581</v>
      </c>
      <c r="K48" s="236"/>
      <c r="L48" s="254"/>
      <c r="M48" s="288"/>
      <c r="N48" s="288"/>
      <c r="O48" s="288"/>
    </row>
    <row r="49" spans="1:15" ht="12.75" customHeight="1">
      <c r="A49" s="25" t="s">
        <v>142</v>
      </c>
      <c r="B49" s="26" t="s">
        <v>33</v>
      </c>
      <c r="C49" s="166">
        <v>213.015538</v>
      </c>
      <c r="D49" s="206">
        <v>277.8596428524842</v>
      </c>
      <c r="E49" s="167">
        <v>30.72955338704757</v>
      </c>
      <c r="F49" s="41">
        <v>0.022895033174435975</v>
      </c>
      <c r="G49" s="127">
        <v>54.648</v>
      </c>
      <c r="H49" s="127">
        <v>93.709538</v>
      </c>
      <c r="I49" s="57">
        <v>51.682</v>
      </c>
      <c r="K49" s="236"/>
      <c r="L49" s="254"/>
      <c r="M49" s="288"/>
      <c r="N49" s="288"/>
      <c r="O49" s="288"/>
    </row>
    <row r="50" spans="1:15" ht="12.75" customHeight="1">
      <c r="A50" s="27" t="s">
        <v>143</v>
      </c>
      <c r="B50" s="28" t="s">
        <v>34</v>
      </c>
      <c r="C50" s="170">
        <v>64.009</v>
      </c>
      <c r="D50" s="207">
        <v>274.90787586218744</v>
      </c>
      <c r="E50" s="169">
        <v>28.098955258727443</v>
      </c>
      <c r="F50" s="42">
        <v>-0.02095474081891746</v>
      </c>
      <c r="G50" s="128">
        <v>12.5</v>
      </c>
      <c r="H50" s="128">
        <v>34.1</v>
      </c>
      <c r="I50" s="58">
        <v>10.039</v>
      </c>
      <c r="K50" s="236"/>
      <c r="L50" s="254"/>
      <c r="M50" s="288"/>
      <c r="N50" s="288"/>
      <c r="O50" s="288"/>
    </row>
    <row r="51" spans="1:15" ht="12.75" customHeight="1">
      <c r="A51" s="25" t="s">
        <v>144</v>
      </c>
      <c r="B51" s="26" t="s">
        <v>35</v>
      </c>
      <c r="C51" s="166">
        <v>381.95</v>
      </c>
      <c r="D51" s="206">
        <v>286.6364883484275</v>
      </c>
      <c r="E51" s="167">
        <v>34.42117515427614</v>
      </c>
      <c r="F51" s="41">
        <v>-0.0016467144126718347</v>
      </c>
      <c r="G51" s="127">
        <v>155</v>
      </c>
      <c r="H51" s="127">
        <v>109.37</v>
      </c>
      <c r="I51" s="57">
        <v>91.18</v>
      </c>
      <c r="K51" s="236"/>
      <c r="L51" s="254"/>
      <c r="M51" s="288"/>
      <c r="N51" s="288"/>
      <c r="O51" s="288"/>
    </row>
    <row r="52" spans="1:15" ht="12.75" customHeight="1">
      <c r="A52" s="27" t="s">
        <v>145</v>
      </c>
      <c r="B52" s="28" t="s">
        <v>95</v>
      </c>
      <c r="C52" s="170">
        <v>164.103152</v>
      </c>
      <c r="D52" s="207">
        <v>241.9126684032154</v>
      </c>
      <c r="E52" s="169">
        <v>29.33140023159457</v>
      </c>
      <c r="F52" s="42">
        <v>0.014924992453611674</v>
      </c>
      <c r="G52" s="128">
        <v>66.032432</v>
      </c>
      <c r="H52" s="128">
        <v>38.432602</v>
      </c>
      <c r="I52" s="58">
        <v>41.653824</v>
      </c>
      <c r="K52" s="253"/>
      <c r="L52" s="254"/>
      <c r="M52" s="288"/>
      <c r="N52" s="288"/>
      <c r="O52" s="288"/>
    </row>
    <row r="53" spans="1:15" ht="12.75" customHeight="1">
      <c r="A53" s="25" t="s">
        <v>146</v>
      </c>
      <c r="B53" s="26" t="s">
        <v>36</v>
      </c>
      <c r="C53" s="166">
        <v>69.805523</v>
      </c>
      <c r="D53" s="206">
        <v>384.7242550001929</v>
      </c>
      <c r="E53" s="167">
        <v>33.26434228751285</v>
      </c>
      <c r="F53" s="41">
        <v>0.09671107759441777</v>
      </c>
      <c r="G53" s="127">
        <v>12.1</v>
      </c>
      <c r="H53" s="127">
        <v>34.9</v>
      </c>
      <c r="I53" s="57">
        <v>10.775523</v>
      </c>
      <c r="K53" s="236"/>
      <c r="L53" s="254"/>
      <c r="M53" s="288"/>
      <c r="N53" s="288"/>
      <c r="O53" s="288"/>
    </row>
    <row r="54" spans="1:15" ht="12.75" customHeight="1">
      <c r="A54" s="27" t="s">
        <v>147</v>
      </c>
      <c r="B54" s="28" t="s">
        <v>37</v>
      </c>
      <c r="C54" s="170">
        <v>110.504579</v>
      </c>
      <c r="D54" s="207">
        <v>323.1572145879697</v>
      </c>
      <c r="E54" s="169">
        <v>31.813611343025766</v>
      </c>
      <c r="F54" s="42">
        <v>0.11062234697260775</v>
      </c>
      <c r="G54" s="128">
        <v>25.5</v>
      </c>
      <c r="H54" s="128">
        <v>40.5882</v>
      </c>
      <c r="I54" s="58">
        <v>30.658</v>
      </c>
      <c r="K54" s="236"/>
      <c r="L54" s="254"/>
      <c r="M54" s="288"/>
      <c r="N54" s="288"/>
      <c r="O54" s="288"/>
    </row>
    <row r="55" spans="1:15" ht="12.75" customHeight="1">
      <c r="A55" s="25" t="s">
        <v>148</v>
      </c>
      <c r="B55" s="26" t="s">
        <v>38</v>
      </c>
      <c r="C55" s="166">
        <v>23.862631</v>
      </c>
      <c r="D55" s="206">
        <v>293.25358845794625</v>
      </c>
      <c r="E55" s="167">
        <v>21.25803434589973</v>
      </c>
      <c r="F55" s="41">
        <v>-0.054965442716507606</v>
      </c>
      <c r="G55" s="127">
        <v>4.382749</v>
      </c>
      <c r="H55" s="127">
        <v>10.792127</v>
      </c>
      <c r="I55" s="57">
        <v>5.813755</v>
      </c>
      <c r="K55" s="236"/>
      <c r="L55" s="254"/>
      <c r="M55" s="288"/>
      <c r="N55" s="288"/>
      <c r="O55" s="288"/>
    </row>
    <row r="56" spans="1:15" ht="12.75" customHeight="1">
      <c r="A56" s="27" t="s">
        <v>149</v>
      </c>
      <c r="B56" s="28" t="s">
        <v>39</v>
      </c>
      <c r="C56" s="170">
        <v>204.290696</v>
      </c>
      <c r="D56" s="207">
        <v>251.01145883249168</v>
      </c>
      <c r="E56" s="169">
        <v>32.08898695473009</v>
      </c>
      <c r="F56" s="42">
        <v>0.09748568010086656</v>
      </c>
      <c r="G56" s="128">
        <v>69.659418</v>
      </c>
      <c r="H56" s="128">
        <v>57.925997</v>
      </c>
      <c r="I56" s="58">
        <v>56.65</v>
      </c>
      <c r="K56" s="236"/>
      <c r="L56" s="254"/>
      <c r="M56" s="288"/>
      <c r="N56" s="288"/>
      <c r="O56" s="288"/>
    </row>
    <row r="57" spans="1:15" ht="12.75" customHeight="1">
      <c r="A57" s="25" t="s">
        <v>150</v>
      </c>
      <c r="B57" s="26" t="s">
        <v>40</v>
      </c>
      <c r="C57" s="166">
        <v>154.491905</v>
      </c>
      <c r="D57" s="206">
        <v>298.2394360759286</v>
      </c>
      <c r="E57" s="167">
        <v>31.63794932373627</v>
      </c>
      <c r="F57" s="41">
        <v>0.015983834843641187</v>
      </c>
      <c r="G57" s="127">
        <v>38.2</v>
      </c>
      <c r="H57" s="127">
        <v>68.557432</v>
      </c>
      <c r="I57" s="57">
        <v>30.420773</v>
      </c>
      <c r="K57" s="236"/>
      <c r="L57" s="254"/>
      <c r="M57" s="288"/>
      <c r="N57" s="288"/>
      <c r="O57" s="288"/>
    </row>
    <row r="58" spans="1:15" ht="12.75" customHeight="1">
      <c r="A58" s="27" t="s">
        <v>151</v>
      </c>
      <c r="B58" s="28" t="s">
        <v>96</v>
      </c>
      <c r="C58" s="170">
        <v>125.222285</v>
      </c>
      <c r="D58" s="207">
        <v>215.66437607102569</v>
      </c>
      <c r="E58" s="169">
        <v>29.442301300697967</v>
      </c>
      <c r="F58" s="42">
        <v>0.0007410319352199046</v>
      </c>
      <c r="G58" s="128">
        <v>48</v>
      </c>
      <c r="H58" s="128">
        <v>30.6</v>
      </c>
      <c r="I58" s="58">
        <v>37.23625</v>
      </c>
      <c r="K58" s="236"/>
      <c r="L58" s="254"/>
      <c r="M58" s="288"/>
      <c r="N58" s="288"/>
      <c r="O58" s="288"/>
    </row>
    <row r="59" spans="1:15" ht="12.75" customHeight="1">
      <c r="A59" s="25" t="s">
        <v>152</v>
      </c>
      <c r="B59" s="26" t="s">
        <v>41</v>
      </c>
      <c r="C59" s="166">
        <v>54.477161</v>
      </c>
      <c r="D59" s="206">
        <v>288.0042769383677</v>
      </c>
      <c r="E59" s="167">
        <v>29.12909970601443</v>
      </c>
      <c r="F59" s="41">
        <v>0.0338177550752794</v>
      </c>
      <c r="G59" s="127">
        <v>7.77</v>
      </c>
      <c r="H59" s="127">
        <v>28.227031</v>
      </c>
      <c r="I59" s="57">
        <v>16.125</v>
      </c>
      <c r="K59" s="236"/>
      <c r="L59" s="254"/>
      <c r="M59" s="288"/>
      <c r="N59" s="288"/>
      <c r="O59" s="288"/>
    </row>
    <row r="60" spans="1:15" ht="12.75" customHeight="1">
      <c r="A60" s="27" t="s">
        <v>153</v>
      </c>
      <c r="B60" s="28" t="s">
        <v>42</v>
      </c>
      <c r="C60" s="170">
        <v>75.399458</v>
      </c>
      <c r="D60" s="207">
        <v>237.2850430672302</v>
      </c>
      <c r="E60" s="169">
        <v>26.50602246997766</v>
      </c>
      <c r="F60" s="42">
        <v>0.03335567261521999</v>
      </c>
      <c r="G60" s="128">
        <v>18</v>
      </c>
      <c r="H60" s="128">
        <v>37.153108</v>
      </c>
      <c r="I60" s="58">
        <v>11.655491</v>
      </c>
      <c r="K60" s="236"/>
      <c r="L60" s="254"/>
      <c r="M60" s="288"/>
      <c r="N60" s="288"/>
      <c r="O60" s="288"/>
    </row>
    <row r="61" spans="1:15" ht="12.75" customHeight="1">
      <c r="A61" s="25" t="s">
        <v>154</v>
      </c>
      <c r="B61" s="26" t="s">
        <v>43</v>
      </c>
      <c r="C61" s="166">
        <v>217.453007</v>
      </c>
      <c r="D61" s="206">
        <v>290.9027519327475</v>
      </c>
      <c r="E61" s="167">
        <v>31.592765799796606</v>
      </c>
      <c r="F61" s="41">
        <v>0.009806912217322106</v>
      </c>
      <c r="G61" s="127">
        <v>46</v>
      </c>
      <c r="H61" s="127">
        <v>89.566015</v>
      </c>
      <c r="I61" s="57">
        <v>69.356992</v>
      </c>
      <c r="K61" s="253"/>
      <c r="L61" s="254"/>
      <c r="M61" s="288"/>
      <c r="N61" s="288"/>
      <c r="O61" s="288"/>
    </row>
    <row r="62" spans="1:15" ht="12.75" customHeight="1">
      <c r="A62" s="27" t="s">
        <v>155</v>
      </c>
      <c r="B62" s="28" t="s">
        <v>44</v>
      </c>
      <c r="C62" s="170">
        <v>63.700871</v>
      </c>
      <c r="D62" s="207">
        <v>318.3961003258892</v>
      </c>
      <c r="E62" s="169">
        <v>29.63242631422282</v>
      </c>
      <c r="F62" s="42">
        <v>0.018767585395345954</v>
      </c>
      <c r="G62" s="128">
        <v>10.248362</v>
      </c>
      <c r="H62" s="128">
        <v>31.088513</v>
      </c>
      <c r="I62" s="58">
        <v>17.066596</v>
      </c>
      <c r="K62" s="236"/>
      <c r="L62" s="254"/>
      <c r="M62" s="288"/>
      <c r="N62" s="288"/>
      <c r="O62" s="288"/>
    </row>
    <row r="63" spans="1:15" ht="12.75" customHeight="1">
      <c r="A63" s="25" t="s">
        <v>156</v>
      </c>
      <c r="B63" s="26" t="s">
        <v>45</v>
      </c>
      <c r="C63" s="166">
        <v>184.7</v>
      </c>
      <c r="D63" s="206">
        <v>246.18985543177195</v>
      </c>
      <c r="E63" s="167">
        <v>29.8453963386466</v>
      </c>
      <c r="F63" s="41">
        <v>0.00901393062004896</v>
      </c>
      <c r="G63" s="127">
        <v>65</v>
      </c>
      <c r="H63" s="127">
        <v>65</v>
      </c>
      <c r="I63" s="57">
        <v>41.7</v>
      </c>
      <c r="K63" s="236"/>
      <c r="L63" s="254"/>
      <c r="M63" s="288"/>
      <c r="N63" s="288"/>
      <c r="O63" s="288"/>
    </row>
    <row r="64" spans="1:15" ht="12.75" customHeight="1">
      <c r="A64" s="27" t="s">
        <v>157</v>
      </c>
      <c r="B64" s="28" t="s">
        <v>46</v>
      </c>
      <c r="C64" s="170">
        <v>268.8382</v>
      </c>
      <c r="D64" s="207">
        <v>252.00502063654096</v>
      </c>
      <c r="E64" s="169">
        <v>32.37878664610601</v>
      </c>
      <c r="F64" s="42">
        <v>0.031018983700862757</v>
      </c>
      <c r="G64" s="128">
        <v>70.785</v>
      </c>
      <c r="H64" s="128">
        <v>107.3694</v>
      </c>
      <c r="I64" s="58">
        <v>70.9598</v>
      </c>
      <c r="K64" s="236"/>
      <c r="L64" s="254"/>
      <c r="M64" s="288"/>
      <c r="N64" s="288"/>
      <c r="O64" s="288"/>
    </row>
    <row r="65" spans="1:15" ht="12.75" customHeight="1">
      <c r="A65" s="25" t="s">
        <v>158</v>
      </c>
      <c r="B65" s="26" t="s">
        <v>47</v>
      </c>
      <c r="C65" s="166">
        <v>83.376669</v>
      </c>
      <c r="D65" s="206">
        <v>369.0016861988387</v>
      </c>
      <c r="E65" s="167">
        <v>30.564270724594834</v>
      </c>
      <c r="F65" s="41">
        <v>0.06856193141788336</v>
      </c>
      <c r="G65" s="127">
        <v>13.7</v>
      </c>
      <c r="H65" s="127">
        <v>44.921669</v>
      </c>
      <c r="I65" s="57">
        <v>17</v>
      </c>
      <c r="K65" s="236"/>
      <c r="L65" s="254"/>
      <c r="M65" s="288"/>
      <c r="N65" s="288"/>
      <c r="O65" s="288"/>
    </row>
    <row r="66" spans="1:15" ht="12.75" customHeight="1">
      <c r="A66" s="27" t="s">
        <v>159</v>
      </c>
      <c r="B66" s="28" t="s">
        <v>48</v>
      </c>
      <c r="C66" s="170">
        <v>919.875699</v>
      </c>
      <c r="D66" s="207">
        <v>351.0886168178142</v>
      </c>
      <c r="E66" s="169">
        <v>33.414299031916705</v>
      </c>
      <c r="F66" s="42">
        <v>0.03486434080399836</v>
      </c>
      <c r="G66" s="128">
        <v>235</v>
      </c>
      <c r="H66" s="128">
        <v>278</v>
      </c>
      <c r="I66" s="58">
        <v>366.145</v>
      </c>
      <c r="K66" s="236"/>
      <c r="L66" s="254"/>
      <c r="M66" s="288"/>
      <c r="N66" s="288"/>
      <c r="O66" s="288"/>
    </row>
    <row r="67" spans="1:15" ht="12.75" customHeight="1">
      <c r="A67" s="25" t="s">
        <v>160</v>
      </c>
      <c r="B67" s="26" t="s">
        <v>49</v>
      </c>
      <c r="C67" s="166">
        <v>249.31641</v>
      </c>
      <c r="D67" s="206">
        <v>301.8625253805724</v>
      </c>
      <c r="E67" s="167">
        <v>33.37082657418915</v>
      </c>
      <c r="F67" s="41">
        <v>0.10852470395457114</v>
      </c>
      <c r="G67" s="127">
        <v>77.7</v>
      </c>
      <c r="H67" s="127">
        <v>88.1</v>
      </c>
      <c r="I67" s="57">
        <v>56.41641</v>
      </c>
      <c r="K67" s="236"/>
      <c r="L67" s="254"/>
      <c r="M67" s="288"/>
      <c r="N67" s="288"/>
      <c r="O67" s="288"/>
    </row>
    <row r="68" spans="1:15" ht="12.75" customHeight="1">
      <c r="A68" s="27" t="s">
        <v>161</v>
      </c>
      <c r="B68" s="28" t="s">
        <v>50</v>
      </c>
      <c r="C68" s="170">
        <v>80.05</v>
      </c>
      <c r="D68" s="207">
        <v>266.4895617986131</v>
      </c>
      <c r="E68" s="169">
        <v>25.752072716132552</v>
      </c>
      <c r="F68" s="42">
        <v>-0.03554216867469884</v>
      </c>
      <c r="G68" s="128">
        <v>0.019</v>
      </c>
      <c r="H68" s="128">
        <v>33.5</v>
      </c>
      <c r="I68" s="58">
        <v>20.6</v>
      </c>
      <c r="K68" s="236"/>
      <c r="L68" s="254"/>
      <c r="M68" s="288"/>
      <c r="N68" s="288"/>
      <c r="O68" s="288"/>
    </row>
    <row r="69" spans="1:15" ht="12.75" customHeight="1">
      <c r="A69" s="25" t="s">
        <v>162</v>
      </c>
      <c r="B69" s="26" t="s">
        <v>51</v>
      </c>
      <c r="C69" s="166">
        <v>524.035827</v>
      </c>
      <c r="D69" s="206">
        <v>351.58061380168186</v>
      </c>
      <c r="E69" s="167">
        <v>35.324814624390186</v>
      </c>
      <c r="F69" s="41">
        <v>0.07587603478751048</v>
      </c>
      <c r="G69" s="127">
        <v>106.157</v>
      </c>
      <c r="H69" s="127">
        <v>200</v>
      </c>
      <c r="I69" s="57">
        <v>187.549251</v>
      </c>
      <c r="K69" s="236"/>
      <c r="L69" s="254"/>
      <c r="M69" s="288"/>
      <c r="N69" s="288"/>
      <c r="O69" s="288"/>
    </row>
    <row r="70" spans="1:15" ht="12.75" customHeight="1">
      <c r="A70" s="27" t="s">
        <v>163</v>
      </c>
      <c r="B70" s="28" t="s">
        <v>52</v>
      </c>
      <c r="C70" s="170">
        <v>193.5685</v>
      </c>
      <c r="D70" s="207">
        <v>296.57489121774836</v>
      </c>
      <c r="E70" s="169">
        <v>31.83875433735045</v>
      </c>
      <c r="F70" s="42">
        <v>0.0134184617720432</v>
      </c>
      <c r="G70" s="128">
        <v>50.89</v>
      </c>
      <c r="H70" s="128">
        <v>78.36</v>
      </c>
      <c r="I70" s="58">
        <v>52.203</v>
      </c>
      <c r="K70" s="236"/>
      <c r="L70" s="254"/>
      <c r="M70" s="288"/>
      <c r="N70" s="288"/>
      <c r="O70" s="288"/>
    </row>
    <row r="71" spans="1:15" ht="12.75" customHeight="1">
      <c r="A71" s="25" t="s">
        <v>164</v>
      </c>
      <c r="B71" s="26" t="s">
        <v>53</v>
      </c>
      <c r="C71" s="166">
        <v>226.530142</v>
      </c>
      <c r="D71" s="206">
        <v>334.0295292948417</v>
      </c>
      <c r="E71" s="167">
        <v>34.40432425558805</v>
      </c>
      <c r="F71" s="41">
        <v>0.0502071050413726</v>
      </c>
      <c r="G71" s="127">
        <v>92.5</v>
      </c>
      <c r="H71" s="127">
        <v>78.077</v>
      </c>
      <c r="I71" s="57">
        <v>46.648142</v>
      </c>
      <c r="K71" s="236"/>
      <c r="L71" s="254"/>
      <c r="M71" s="288"/>
      <c r="N71" s="288"/>
      <c r="O71" s="288"/>
    </row>
    <row r="72" spans="1:15" ht="12.75" customHeight="1">
      <c r="A72" s="27" t="s">
        <v>165</v>
      </c>
      <c r="B72" s="28" t="s">
        <v>97</v>
      </c>
      <c r="C72" s="170">
        <v>94.19349</v>
      </c>
      <c r="D72" s="207">
        <v>396.70438847708897</v>
      </c>
      <c r="E72" s="169">
        <v>29.854412880841974</v>
      </c>
      <c r="F72" s="42">
        <v>0.1655497301126614</v>
      </c>
      <c r="G72" s="128">
        <v>16.5</v>
      </c>
      <c r="H72" s="128">
        <v>42.117</v>
      </c>
      <c r="I72" s="58">
        <v>18.400027</v>
      </c>
      <c r="K72" s="236"/>
      <c r="L72" s="254"/>
      <c r="M72" s="288"/>
      <c r="N72" s="288"/>
      <c r="O72" s="288"/>
    </row>
    <row r="73" spans="1:15" ht="12.75" customHeight="1">
      <c r="A73" s="25" t="s">
        <v>166</v>
      </c>
      <c r="B73" s="26" t="s">
        <v>54</v>
      </c>
      <c r="C73" s="166">
        <v>198.1734</v>
      </c>
      <c r="D73" s="206">
        <v>429.61442241405473</v>
      </c>
      <c r="E73" s="167">
        <v>36.80056247720698</v>
      </c>
      <c r="F73" s="41">
        <v>0.04151755033388693</v>
      </c>
      <c r="G73" s="127">
        <v>50.8</v>
      </c>
      <c r="H73" s="127">
        <v>67.3</v>
      </c>
      <c r="I73" s="57">
        <v>68.27</v>
      </c>
      <c r="K73" s="236"/>
      <c r="L73" s="254"/>
      <c r="M73" s="288"/>
      <c r="N73" s="288"/>
      <c r="O73" s="288"/>
    </row>
    <row r="74" spans="1:15" ht="12.75" customHeight="1">
      <c r="A74" s="27" t="s">
        <v>167</v>
      </c>
      <c r="B74" s="28" t="s">
        <v>55</v>
      </c>
      <c r="C74" s="170">
        <v>316.340043</v>
      </c>
      <c r="D74" s="207">
        <v>282.72793271873337</v>
      </c>
      <c r="E74" s="169">
        <v>33.34726158115613</v>
      </c>
      <c r="F74" s="42">
        <v>0.07785613360654953</v>
      </c>
      <c r="G74" s="128">
        <v>101</v>
      </c>
      <c r="H74" s="128">
        <v>128.770043</v>
      </c>
      <c r="I74" s="58">
        <v>68.7</v>
      </c>
      <c r="K74" s="236"/>
      <c r="L74" s="254"/>
      <c r="M74" s="288"/>
      <c r="N74" s="288"/>
      <c r="O74" s="288"/>
    </row>
    <row r="75" spans="1:15" ht="12.75" customHeight="1">
      <c r="A75" s="25" t="s">
        <v>168</v>
      </c>
      <c r="B75" s="26" t="s">
        <v>56</v>
      </c>
      <c r="C75" s="166">
        <v>209.220679</v>
      </c>
      <c r="D75" s="206">
        <v>271.9291793281466</v>
      </c>
      <c r="E75" s="167">
        <v>31.819239559538286</v>
      </c>
      <c r="F75" s="41">
        <v>0.0494985227210023</v>
      </c>
      <c r="G75" s="127">
        <v>57.5</v>
      </c>
      <c r="H75" s="127">
        <v>98.406</v>
      </c>
      <c r="I75" s="57">
        <v>44</v>
      </c>
      <c r="K75" s="236"/>
      <c r="L75" s="254"/>
      <c r="M75" s="288"/>
      <c r="N75" s="288"/>
      <c r="O75" s="288"/>
    </row>
    <row r="76" spans="1:15" ht="12.75" customHeight="1">
      <c r="A76" s="27" t="s">
        <v>169</v>
      </c>
      <c r="B76" s="28" t="s">
        <v>57</v>
      </c>
      <c r="C76" s="170">
        <v>461.633344</v>
      </c>
      <c r="D76" s="207">
        <v>259.935563610073</v>
      </c>
      <c r="E76" s="169">
        <v>29.37873274514876</v>
      </c>
      <c r="F76" s="42">
        <v>0.18024568915463757</v>
      </c>
      <c r="G76" s="128">
        <v>253.6</v>
      </c>
      <c r="H76" s="128">
        <v>69.013734</v>
      </c>
      <c r="I76" s="58">
        <v>132.17961</v>
      </c>
      <c r="K76" s="236"/>
      <c r="L76" s="254"/>
      <c r="M76" s="288"/>
      <c r="N76" s="288"/>
      <c r="O76" s="288"/>
    </row>
    <row r="77" spans="1:15" ht="12.75" customHeight="1">
      <c r="A77" s="25" t="s">
        <v>170</v>
      </c>
      <c r="B77" s="26" t="s">
        <v>58</v>
      </c>
      <c r="C77" s="166">
        <v>61.06</v>
      </c>
      <c r="D77" s="206">
        <v>246.5337500100939</v>
      </c>
      <c r="E77" s="167">
        <v>27.164683128731575</v>
      </c>
      <c r="F77" s="41">
        <v>-0.01786626088962484</v>
      </c>
      <c r="G77" s="127">
        <v>13</v>
      </c>
      <c r="H77" s="127">
        <v>27.9</v>
      </c>
      <c r="I77" s="57">
        <v>14.685</v>
      </c>
      <c r="K77" s="236"/>
      <c r="L77" s="254"/>
      <c r="M77" s="288"/>
      <c r="N77" s="288"/>
      <c r="O77" s="288"/>
    </row>
    <row r="78" spans="1:15" ht="12.75" customHeight="1">
      <c r="A78" s="27" t="s">
        <v>171</v>
      </c>
      <c r="B78" s="28" t="s">
        <v>59</v>
      </c>
      <c r="C78" s="170">
        <v>143.2301</v>
      </c>
      <c r="D78" s="207">
        <v>249.0741674636988</v>
      </c>
      <c r="E78" s="169">
        <v>28.07360750882999</v>
      </c>
      <c r="F78" s="42">
        <v>0.030828545983848876</v>
      </c>
      <c r="G78" s="128">
        <v>30</v>
      </c>
      <c r="H78" s="128">
        <v>68.9</v>
      </c>
      <c r="I78" s="58">
        <v>33.6501</v>
      </c>
      <c r="K78" s="236"/>
      <c r="L78" s="254"/>
      <c r="M78" s="288"/>
      <c r="N78" s="288"/>
      <c r="O78" s="288"/>
    </row>
    <row r="79" spans="1:15" ht="12.75" customHeight="1">
      <c r="A79" s="25" t="s">
        <v>172</v>
      </c>
      <c r="B79" s="26" t="s">
        <v>60</v>
      </c>
      <c r="C79" s="166">
        <v>165.492171</v>
      </c>
      <c r="D79" s="206">
        <v>284.47985168530056</v>
      </c>
      <c r="E79" s="167">
        <v>30.382681886281887</v>
      </c>
      <c r="F79" s="41">
        <v>0.023720598474712862</v>
      </c>
      <c r="G79" s="127">
        <v>38</v>
      </c>
      <c r="H79" s="127">
        <v>67.108671</v>
      </c>
      <c r="I79" s="57">
        <v>36.1435</v>
      </c>
      <c r="K79" s="236"/>
      <c r="L79" s="254"/>
      <c r="M79" s="288"/>
      <c r="N79" s="288"/>
      <c r="O79" s="288"/>
    </row>
    <row r="80" spans="1:15" ht="12.75" customHeight="1">
      <c r="A80" s="27" t="s">
        <v>173</v>
      </c>
      <c r="B80" s="28" t="s">
        <v>61</v>
      </c>
      <c r="C80" s="170">
        <v>175.566</v>
      </c>
      <c r="D80" s="207">
        <v>405.3537373186984</v>
      </c>
      <c r="E80" s="169">
        <v>37.35982524557963</v>
      </c>
      <c r="F80" s="42">
        <v>0.04828260742800938</v>
      </c>
      <c r="G80" s="128">
        <v>69</v>
      </c>
      <c r="H80" s="128">
        <v>66.766</v>
      </c>
      <c r="I80" s="58">
        <v>24.1</v>
      </c>
      <c r="K80" s="236"/>
      <c r="L80" s="254"/>
      <c r="M80" s="288"/>
      <c r="N80" s="288"/>
      <c r="O80" s="288"/>
    </row>
    <row r="81" spans="1:15" ht="12.75" customHeight="1">
      <c r="A81" s="25" t="s">
        <v>174</v>
      </c>
      <c r="B81" s="26" t="s">
        <v>62</v>
      </c>
      <c r="C81" s="166">
        <v>259.533</v>
      </c>
      <c r="D81" s="206">
        <v>336.85897851904735</v>
      </c>
      <c r="E81" s="167">
        <v>38.36379644657673</v>
      </c>
      <c r="F81" s="41">
        <v>0.03534980799595333</v>
      </c>
      <c r="G81" s="127">
        <v>132.4</v>
      </c>
      <c r="H81" s="127">
        <v>79.886</v>
      </c>
      <c r="I81" s="57">
        <v>34.744</v>
      </c>
      <c r="K81" s="236"/>
      <c r="L81" s="254"/>
      <c r="M81" s="288"/>
      <c r="N81" s="288"/>
      <c r="O81" s="288"/>
    </row>
    <row r="82" spans="1:15" ht="12.75" customHeight="1">
      <c r="A82" s="27" t="s">
        <v>175</v>
      </c>
      <c r="B82" s="28" t="s">
        <v>63</v>
      </c>
      <c r="C82" s="170">
        <v>1053.074193</v>
      </c>
      <c r="D82" s="207">
        <v>462.91417261569836</v>
      </c>
      <c r="E82" s="169">
        <v>49.76992046309031</v>
      </c>
      <c r="F82" s="42">
        <v>0.1297936995928246</v>
      </c>
      <c r="G82" s="128">
        <v>788.184</v>
      </c>
      <c r="H82" s="128">
        <v>55.812667</v>
      </c>
      <c r="I82" s="58">
        <v>265.752526</v>
      </c>
      <c r="K82" s="236"/>
      <c r="L82" s="254"/>
      <c r="M82" s="288"/>
      <c r="N82" s="288"/>
      <c r="O82" s="288"/>
    </row>
    <row r="83" spans="1:15" ht="12.75" customHeight="1">
      <c r="A83" s="25" t="s">
        <v>176</v>
      </c>
      <c r="B83" s="26" t="s">
        <v>64</v>
      </c>
      <c r="C83" s="166">
        <v>406.436839</v>
      </c>
      <c r="D83" s="206">
        <v>318.2976682736736</v>
      </c>
      <c r="E83" s="167">
        <v>29.60093312969893</v>
      </c>
      <c r="F83" s="41">
        <v>0.07427243953898977</v>
      </c>
      <c r="G83" s="127">
        <v>109.5</v>
      </c>
      <c r="H83" s="127">
        <v>138</v>
      </c>
      <c r="I83" s="57">
        <v>124.136839</v>
      </c>
      <c r="K83" s="253"/>
      <c r="L83" s="254"/>
      <c r="M83" s="288"/>
      <c r="N83" s="288"/>
      <c r="O83" s="288"/>
    </row>
    <row r="84" spans="1:15" ht="12.75" customHeight="1">
      <c r="A84" s="27" t="s">
        <v>177</v>
      </c>
      <c r="B84" s="28" t="s">
        <v>65</v>
      </c>
      <c r="C84" s="170">
        <v>385.586086</v>
      </c>
      <c r="D84" s="207">
        <v>283.30441114125983</v>
      </c>
      <c r="E84" s="169">
        <v>34.79611925669688</v>
      </c>
      <c r="F84" s="42">
        <v>0.08384087737791357</v>
      </c>
      <c r="G84" s="128">
        <v>165.141447</v>
      </c>
      <c r="H84" s="128">
        <v>137.278753</v>
      </c>
      <c r="I84" s="58">
        <v>63.099102</v>
      </c>
      <c r="K84" s="236"/>
      <c r="L84" s="254"/>
      <c r="M84" s="288"/>
      <c r="N84" s="288"/>
      <c r="O84" s="288"/>
    </row>
    <row r="85" spans="1:15" ht="12.75" customHeight="1">
      <c r="A85" s="25" t="s">
        <v>178</v>
      </c>
      <c r="B85" s="26" t="s">
        <v>66</v>
      </c>
      <c r="C85" s="166">
        <v>374.27</v>
      </c>
      <c r="D85" s="206">
        <v>259.7028616789266</v>
      </c>
      <c r="E85" s="167">
        <v>37.36708307803103</v>
      </c>
      <c r="F85" s="41">
        <v>0.04958075100255188</v>
      </c>
      <c r="G85" s="127">
        <v>240</v>
      </c>
      <c r="H85" s="127">
        <v>64.5</v>
      </c>
      <c r="I85" s="57">
        <v>63.3</v>
      </c>
      <c r="K85" s="236"/>
      <c r="L85" s="254"/>
      <c r="M85" s="288"/>
      <c r="N85" s="288"/>
      <c r="O85" s="288"/>
    </row>
    <row r="86" spans="1:15" ht="12.75" customHeight="1">
      <c r="A86" s="27" t="s">
        <v>179</v>
      </c>
      <c r="B86" s="28" t="s">
        <v>67</v>
      </c>
      <c r="C86" s="170">
        <v>94.034</v>
      </c>
      <c r="D86" s="207">
        <v>245.88680745133723</v>
      </c>
      <c r="E86" s="169">
        <v>28.816499141946554</v>
      </c>
      <c r="F86" s="42">
        <v>0.01036865121576458</v>
      </c>
      <c r="G86" s="128">
        <v>23.878</v>
      </c>
      <c r="H86" s="128">
        <v>39.63</v>
      </c>
      <c r="I86" s="58">
        <v>22.039</v>
      </c>
      <c r="K86" s="236"/>
      <c r="L86" s="254"/>
      <c r="M86" s="288"/>
      <c r="N86" s="288"/>
      <c r="O86" s="288"/>
    </row>
    <row r="87" spans="1:15" ht="12.75" customHeight="1">
      <c r="A87" s="25" t="s">
        <v>180</v>
      </c>
      <c r="B87" s="26" t="s">
        <v>68</v>
      </c>
      <c r="C87" s="166">
        <v>215.1617</v>
      </c>
      <c r="D87" s="206">
        <v>368.54621008132756</v>
      </c>
      <c r="E87" s="167">
        <v>34.70349160399397</v>
      </c>
      <c r="F87" s="41">
        <v>0.10944057530072215</v>
      </c>
      <c r="G87" s="127">
        <v>41.2</v>
      </c>
      <c r="H87" s="127">
        <v>85.28</v>
      </c>
      <c r="I87" s="57">
        <v>58.7617</v>
      </c>
      <c r="K87" s="236"/>
      <c r="L87" s="254"/>
      <c r="M87" s="288"/>
      <c r="N87" s="288"/>
      <c r="O87" s="288"/>
    </row>
    <row r="88" spans="1:15" ht="12.75" customHeight="1">
      <c r="A88" s="27" t="s">
        <v>181</v>
      </c>
      <c r="B88" s="28" t="s">
        <v>69</v>
      </c>
      <c r="C88" s="170">
        <v>125.06769</v>
      </c>
      <c r="D88" s="207">
        <v>321.0312874601174</v>
      </c>
      <c r="E88" s="169">
        <v>30.239433423394846</v>
      </c>
      <c r="F88" s="42">
        <v>0.07014366390005988</v>
      </c>
      <c r="G88" s="128">
        <v>25.5</v>
      </c>
      <c r="H88" s="128">
        <v>52.2</v>
      </c>
      <c r="I88" s="58">
        <v>33.42769</v>
      </c>
      <c r="K88" s="236"/>
      <c r="L88" s="254"/>
      <c r="M88" s="288"/>
      <c r="N88" s="288"/>
      <c r="O88" s="288"/>
    </row>
    <row r="89" spans="1:15" ht="12.75" customHeight="1">
      <c r="A89" s="25" t="s">
        <v>182</v>
      </c>
      <c r="B89" s="26" t="s">
        <v>70</v>
      </c>
      <c r="C89" s="166">
        <v>92.665812</v>
      </c>
      <c r="D89" s="206">
        <v>369.1247360999355</v>
      </c>
      <c r="E89" s="167">
        <v>31.518909486104203</v>
      </c>
      <c r="F89" s="41">
        <v>0.10888196921543747</v>
      </c>
      <c r="G89" s="127">
        <v>29.135</v>
      </c>
      <c r="H89" s="127">
        <v>34.3</v>
      </c>
      <c r="I89" s="57">
        <v>23.150812</v>
      </c>
      <c r="K89" s="236"/>
      <c r="L89" s="254"/>
      <c r="M89" s="288"/>
      <c r="N89" s="288"/>
      <c r="O89" s="288"/>
    </row>
    <row r="90" spans="1:15" s="3" customFormat="1" ht="12.75" customHeight="1">
      <c r="A90" s="27" t="s">
        <v>183</v>
      </c>
      <c r="B90" s="28" t="s">
        <v>71</v>
      </c>
      <c r="C90" s="170">
        <v>468.06083</v>
      </c>
      <c r="D90" s="207">
        <v>454.271421015087</v>
      </c>
      <c r="E90" s="169">
        <v>44.212029363234144</v>
      </c>
      <c r="F90" s="42">
        <v>0.06250370948338979</v>
      </c>
      <c r="G90" s="128">
        <v>257.01045</v>
      </c>
      <c r="H90" s="128">
        <v>103.5</v>
      </c>
      <c r="I90" s="58">
        <v>111.360105</v>
      </c>
      <c r="K90" s="236"/>
      <c r="L90" s="254"/>
      <c r="M90" s="288"/>
      <c r="N90" s="288"/>
      <c r="O90" s="288"/>
    </row>
    <row r="91" spans="1:15" ht="12.75" customHeight="1">
      <c r="A91" s="25" t="s">
        <v>184</v>
      </c>
      <c r="B91" s="26" t="s">
        <v>72</v>
      </c>
      <c r="C91" s="166">
        <v>212.254</v>
      </c>
      <c r="D91" s="206">
        <v>379.79748094785646</v>
      </c>
      <c r="E91" s="167">
        <v>36.79660102272131</v>
      </c>
      <c r="F91" s="41">
        <v>0.01963303029946384</v>
      </c>
      <c r="G91" s="127">
        <v>68</v>
      </c>
      <c r="H91" s="127">
        <v>72.983</v>
      </c>
      <c r="I91" s="57">
        <v>63.4</v>
      </c>
      <c r="K91" s="236"/>
      <c r="L91" s="254"/>
      <c r="M91" s="288"/>
      <c r="N91" s="288"/>
      <c r="O91" s="288"/>
    </row>
    <row r="92" spans="1:15" ht="12.75" customHeight="1">
      <c r="A92" s="27" t="s">
        <v>185</v>
      </c>
      <c r="B92" s="28" t="s">
        <v>73</v>
      </c>
      <c r="C92" s="170">
        <v>193.123768</v>
      </c>
      <c r="D92" s="207">
        <v>292.21152845193853</v>
      </c>
      <c r="E92" s="169">
        <v>32.78463191693749</v>
      </c>
      <c r="F92" s="42">
        <v>-0.004659716871723951</v>
      </c>
      <c r="G92" s="128">
        <v>70</v>
      </c>
      <c r="H92" s="128">
        <v>83.2</v>
      </c>
      <c r="I92" s="58">
        <v>26.43189</v>
      </c>
      <c r="K92" s="236"/>
      <c r="L92" s="254"/>
      <c r="M92" s="288"/>
      <c r="N92" s="288"/>
      <c r="O92" s="288"/>
    </row>
    <row r="93" spans="1:15" ht="12.75" customHeight="1">
      <c r="A93" s="25" t="s">
        <v>186</v>
      </c>
      <c r="B93" s="26" t="s">
        <v>74</v>
      </c>
      <c r="C93" s="166">
        <v>123.381</v>
      </c>
      <c r="D93" s="206">
        <v>280.6116182912351</v>
      </c>
      <c r="E93" s="167">
        <v>33.782249184644996</v>
      </c>
      <c r="F93" s="41">
        <v>0.03598807674545523</v>
      </c>
      <c r="G93" s="127">
        <v>29.7</v>
      </c>
      <c r="H93" s="127">
        <v>39.78</v>
      </c>
      <c r="I93" s="57">
        <v>39.104</v>
      </c>
      <c r="K93" s="236"/>
      <c r="L93" s="254"/>
      <c r="M93" s="288"/>
      <c r="N93" s="288"/>
      <c r="O93" s="288"/>
    </row>
    <row r="94" spans="1:15" ht="12.75">
      <c r="A94" s="27" t="s">
        <v>187</v>
      </c>
      <c r="B94" s="28" t="s">
        <v>98</v>
      </c>
      <c r="C94" s="170">
        <v>112.757552</v>
      </c>
      <c r="D94" s="207">
        <v>293.08991474318987</v>
      </c>
      <c r="E94" s="169">
        <v>29.80104844299158</v>
      </c>
      <c r="F94" s="42">
        <v>0.11417888929624653</v>
      </c>
      <c r="G94" s="128">
        <v>24.5</v>
      </c>
      <c r="H94" s="128">
        <v>45.126852</v>
      </c>
      <c r="I94" s="58">
        <v>28.964454</v>
      </c>
      <c r="K94" s="236"/>
      <c r="L94" s="254"/>
      <c r="M94" s="288"/>
      <c r="N94" s="288"/>
      <c r="O94" s="288"/>
    </row>
    <row r="95" spans="1:15" ht="12.75">
      <c r="A95" s="25" t="s">
        <v>188</v>
      </c>
      <c r="B95" s="26" t="s">
        <v>75</v>
      </c>
      <c r="C95" s="166">
        <v>126.35</v>
      </c>
      <c r="D95" s="206">
        <v>322.1242096675505</v>
      </c>
      <c r="E95" s="167">
        <v>31.54806491885143</v>
      </c>
      <c r="F95" s="41">
        <v>0.05203996669442135</v>
      </c>
      <c r="G95" s="127">
        <v>21.75</v>
      </c>
      <c r="H95" s="127">
        <v>65.4</v>
      </c>
      <c r="I95" s="57">
        <v>29.7</v>
      </c>
      <c r="K95" s="236"/>
      <c r="L95" s="254"/>
      <c r="M95" s="288"/>
      <c r="N95" s="288"/>
      <c r="O95" s="288"/>
    </row>
    <row r="96" spans="1:15" ht="12.75">
      <c r="A96" s="27" t="s">
        <v>189</v>
      </c>
      <c r="B96" s="28" t="s">
        <v>76</v>
      </c>
      <c r="C96" s="170">
        <v>104.824031</v>
      </c>
      <c r="D96" s="207">
        <v>296.7930229990175</v>
      </c>
      <c r="E96" s="169">
        <v>28.88872296991969</v>
      </c>
      <c r="F96" s="42">
        <v>0.020808898493632544</v>
      </c>
      <c r="G96" s="128">
        <v>26.622344</v>
      </c>
      <c r="H96" s="128">
        <v>0</v>
      </c>
      <c r="I96" s="58">
        <v>26.47784</v>
      </c>
      <c r="K96" s="236"/>
      <c r="L96" s="254"/>
      <c r="M96" s="288"/>
      <c r="N96" s="288"/>
      <c r="O96" s="288"/>
    </row>
    <row r="97" spans="1:15" ht="12.75">
      <c r="A97" s="25" t="s">
        <v>190</v>
      </c>
      <c r="B97" s="26" t="s">
        <v>77</v>
      </c>
      <c r="C97" s="166">
        <v>43.901491</v>
      </c>
      <c r="D97" s="206">
        <v>298.781713002348</v>
      </c>
      <c r="E97" s="167">
        <v>29.567466099795205</v>
      </c>
      <c r="F97" s="41">
        <v>0.07987279678072068</v>
      </c>
      <c r="G97" s="127">
        <v>11</v>
      </c>
      <c r="H97" s="127">
        <v>15.928458</v>
      </c>
      <c r="I97" s="57">
        <v>11.683822</v>
      </c>
      <c r="K97" s="236"/>
      <c r="L97" s="254"/>
      <c r="M97" s="288"/>
      <c r="N97" s="288"/>
      <c r="O97" s="288"/>
    </row>
    <row r="98" spans="1:15" ht="12.75">
      <c r="A98" s="27" t="s">
        <v>191</v>
      </c>
      <c r="B98" s="28" t="s">
        <v>78</v>
      </c>
      <c r="C98" s="170">
        <v>384.435</v>
      </c>
      <c r="D98" s="207">
        <v>308.95411195432655</v>
      </c>
      <c r="E98" s="169">
        <v>34.2148307942783</v>
      </c>
      <c r="F98" s="42">
        <v>0.007210171791774966</v>
      </c>
      <c r="G98" s="128">
        <v>166.386905</v>
      </c>
      <c r="H98" s="128">
        <v>127.087</v>
      </c>
      <c r="I98" s="58">
        <v>83.3212</v>
      </c>
      <c r="K98" s="236"/>
      <c r="L98" s="254"/>
      <c r="M98" s="288"/>
      <c r="N98" s="288"/>
      <c r="O98" s="288"/>
    </row>
    <row r="99" spans="1:15" ht="12.75">
      <c r="A99" s="25" t="s">
        <v>192</v>
      </c>
      <c r="B99" s="26" t="s">
        <v>99</v>
      </c>
      <c r="C99" s="166">
        <v>505.422013</v>
      </c>
      <c r="D99" s="206">
        <v>315.7766574116189</v>
      </c>
      <c r="E99" s="167">
        <v>31.896090684928712</v>
      </c>
      <c r="F99" s="41">
        <v>-0.04950751523122787</v>
      </c>
      <c r="G99" s="127">
        <v>348.4</v>
      </c>
      <c r="H99" s="127">
        <v>68</v>
      </c>
      <c r="I99" s="57">
        <v>112.822013</v>
      </c>
      <c r="K99" s="236"/>
      <c r="L99" s="254"/>
      <c r="M99" s="288"/>
      <c r="N99" s="288"/>
      <c r="O99" s="288"/>
    </row>
    <row r="100" spans="1:15" ht="12.75">
      <c r="A100" s="27" t="s">
        <v>193</v>
      </c>
      <c r="B100" s="28" t="s">
        <v>79</v>
      </c>
      <c r="C100" s="170">
        <v>621.398409</v>
      </c>
      <c r="D100" s="207">
        <v>402.7833274240145</v>
      </c>
      <c r="E100" s="169">
        <v>33.753804440067306</v>
      </c>
      <c r="F100" s="42">
        <v>0.0501967052703165</v>
      </c>
      <c r="G100" s="128">
        <v>155</v>
      </c>
      <c r="H100" s="128">
        <v>171.659357</v>
      </c>
      <c r="I100" s="58">
        <v>245.659678</v>
      </c>
      <c r="K100" s="236"/>
      <c r="L100" s="254"/>
      <c r="M100" s="288"/>
      <c r="N100" s="288"/>
      <c r="O100" s="288"/>
    </row>
    <row r="101" spans="1:15" ht="12.75">
      <c r="A101" s="25" t="s">
        <v>194</v>
      </c>
      <c r="B101" s="26" t="s">
        <v>80</v>
      </c>
      <c r="C101" s="166">
        <v>444.03905</v>
      </c>
      <c r="D101" s="206">
        <v>329.67411164723813</v>
      </c>
      <c r="E101" s="167">
        <v>32.70130425672228</v>
      </c>
      <c r="F101" s="41">
        <v>0.07611655450026777</v>
      </c>
      <c r="G101" s="127">
        <v>204.3</v>
      </c>
      <c r="H101" s="127">
        <v>115</v>
      </c>
      <c r="I101" s="57">
        <v>125</v>
      </c>
      <c r="K101" s="236"/>
      <c r="L101" s="254"/>
      <c r="M101" s="288"/>
      <c r="N101" s="288"/>
      <c r="O101" s="288"/>
    </row>
    <row r="102" spans="1:15" ht="12.75">
      <c r="A102" s="27" t="s">
        <v>195</v>
      </c>
      <c r="B102" s="28" t="s">
        <v>81</v>
      </c>
      <c r="C102" s="170">
        <v>349.078072</v>
      </c>
      <c r="D102" s="207">
        <v>291.5631573320504</v>
      </c>
      <c r="E102" s="169">
        <v>35.845824536118556</v>
      </c>
      <c r="F102" s="42">
        <v>0.12618990114631923</v>
      </c>
      <c r="G102" s="128">
        <v>155.5</v>
      </c>
      <c r="H102" s="128">
        <v>91.333</v>
      </c>
      <c r="I102" s="58">
        <v>93.347477</v>
      </c>
      <c r="K102" s="236"/>
      <c r="L102" s="254"/>
      <c r="M102" s="288"/>
      <c r="N102" s="288"/>
      <c r="O102" s="288"/>
    </row>
    <row r="103" spans="1:15" ht="12.75">
      <c r="A103" s="25" t="s">
        <v>196</v>
      </c>
      <c r="B103" s="26" t="s">
        <v>82</v>
      </c>
      <c r="C103" s="166">
        <v>302.796346</v>
      </c>
      <c r="D103" s="206">
        <v>735.8230746986078</v>
      </c>
      <c r="E103" s="167">
        <v>47.76480433790424</v>
      </c>
      <c r="F103" s="41">
        <v>0.012250014395819742</v>
      </c>
      <c r="G103" s="127">
        <v>15.25</v>
      </c>
      <c r="H103" s="127">
        <v>38.460201</v>
      </c>
      <c r="I103" s="57">
        <v>184.576955</v>
      </c>
      <c r="K103" s="236"/>
      <c r="L103" s="254"/>
      <c r="M103" s="288"/>
      <c r="N103" s="288"/>
      <c r="O103" s="288"/>
    </row>
    <row r="104" spans="1:15" ht="12.75">
      <c r="A104" s="27" t="s">
        <v>197</v>
      </c>
      <c r="B104" s="28" t="s">
        <v>83</v>
      </c>
      <c r="C104" s="170">
        <v>287.284412</v>
      </c>
      <c r="D104" s="207">
        <v>720.2565586264992</v>
      </c>
      <c r="E104" s="169">
        <v>46.36290403120017</v>
      </c>
      <c r="F104" s="42">
        <v>0.03214911526171105</v>
      </c>
      <c r="G104" s="128">
        <v>16.5</v>
      </c>
      <c r="H104" s="128">
        <v>24.687</v>
      </c>
      <c r="I104" s="58">
        <v>173.972412</v>
      </c>
      <c r="K104" s="236"/>
      <c r="L104" s="254"/>
      <c r="M104" s="288"/>
      <c r="N104" s="288"/>
      <c r="O104" s="288"/>
    </row>
    <row r="105" spans="1:15" ht="12.75">
      <c r="A105" s="25" t="s">
        <v>198</v>
      </c>
      <c r="B105" s="26" t="s">
        <v>84</v>
      </c>
      <c r="C105" s="166">
        <v>177.720985</v>
      </c>
      <c r="D105" s="206">
        <v>740.9702979791452</v>
      </c>
      <c r="E105" s="167">
        <v>54.03995091343599</v>
      </c>
      <c r="F105" s="41">
        <v>-0.0012476748172167706</v>
      </c>
      <c r="G105" s="127">
        <v>6.758</v>
      </c>
      <c r="H105" s="127">
        <v>19.3</v>
      </c>
      <c r="I105" s="57">
        <v>90.328719</v>
      </c>
      <c r="K105" s="236"/>
      <c r="L105" s="254"/>
      <c r="M105" s="288"/>
      <c r="N105" s="288"/>
      <c r="O105" s="288"/>
    </row>
    <row r="106" spans="1:15" ht="12.75">
      <c r="A106" s="27" t="s">
        <v>199</v>
      </c>
      <c r="B106" s="28" t="s">
        <v>100</v>
      </c>
      <c r="C106" s="170">
        <v>732.58</v>
      </c>
      <c r="D106" s="207">
        <v>874.6002051056748</v>
      </c>
      <c r="E106" s="169">
        <v>53.179612038113824</v>
      </c>
      <c r="F106" s="42">
        <v>0.017571152750962105</v>
      </c>
      <c r="G106" s="128">
        <v>40.9</v>
      </c>
      <c r="H106" s="128">
        <v>48.25</v>
      </c>
      <c r="I106" s="58">
        <v>413.85</v>
      </c>
      <c r="K106" s="236"/>
      <c r="L106" s="254"/>
      <c r="M106" s="288"/>
      <c r="N106" s="288"/>
      <c r="O106" s="288"/>
    </row>
    <row r="107" spans="1:15" ht="13.5" thickBot="1">
      <c r="A107" s="233" t="s">
        <v>347</v>
      </c>
      <c r="B107" s="218" t="s">
        <v>346</v>
      </c>
      <c r="C107" s="166">
        <v>73.944623</v>
      </c>
      <c r="D107" s="206">
        <v>340.6157924556983</v>
      </c>
      <c r="E107" s="167">
        <v>31.4944160641635</v>
      </c>
      <c r="F107" s="41">
        <v>-0.4381818912590548</v>
      </c>
      <c r="G107" s="127">
        <v>0</v>
      </c>
      <c r="H107" s="127">
        <v>0</v>
      </c>
      <c r="I107" s="57">
        <v>5.732218</v>
      </c>
      <c r="K107" s="236"/>
      <c r="L107" s="254"/>
      <c r="M107" s="288"/>
      <c r="N107" s="288"/>
      <c r="O107" s="288"/>
    </row>
    <row r="108" spans="1:15" ht="12.75">
      <c r="A108" s="395" t="s">
        <v>201</v>
      </c>
      <c r="B108" s="396"/>
      <c r="C108" s="311">
        <v>19873.814204</v>
      </c>
      <c r="D108" s="208">
        <v>319.2569568474583</v>
      </c>
      <c r="E108" s="293">
        <v>33.05255458799975</v>
      </c>
      <c r="F108" s="43">
        <v>0.045317210667195296</v>
      </c>
      <c r="G108" s="328">
        <v>6739.273012999999</v>
      </c>
      <c r="H108" s="328">
        <v>6563.496573999998</v>
      </c>
      <c r="I108" s="331">
        <v>5264.127056999999</v>
      </c>
      <c r="K108" s="236"/>
      <c r="L108" s="254"/>
      <c r="M108" s="288"/>
      <c r="N108" s="288"/>
      <c r="O108" s="288"/>
    </row>
    <row r="109" spans="1:15" ht="12.75">
      <c r="A109" s="393" t="s">
        <v>229</v>
      </c>
      <c r="B109" s="394"/>
      <c r="C109" s="310">
        <v>1574.3263660000002</v>
      </c>
      <c r="D109" s="209">
        <v>747.9240933656639</v>
      </c>
      <c r="E109" s="171">
        <v>49.2779473818402</v>
      </c>
      <c r="F109" s="44">
        <v>-0.020306333050119973</v>
      </c>
      <c r="G109" s="329">
        <v>79.408</v>
      </c>
      <c r="H109" s="329">
        <v>130.697201</v>
      </c>
      <c r="I109" s="332">
        <v>868.460304</v>
      </c>
      <c r="K109" s="236"/>
      <c r="L109" s="254"/>
      <c r="M109" s="288"/>
      <c r="N109" s="288"/>
      <c r="O109" s="288"/>
    </row>
    <row r="110" spans="1:15" ht="13.5" thickBot="1">
      <c r="A110" s="391" t="s">
        <v>291</v>
      </c>
      <c r="B110" s="392"/>
      <c r="C110" s="327">
        <v>22501.214763</v>
      </c>
      <c r="D110" s="210">
        <v>337.70384205030217</v>
      </c>
      <c r="E110" s="172">
        <v>34.38523484932654</v>
      </c>
      <c r="F110" s="45">
        <v>0.04407764576630302</v>
      </c>
      <c r="G110" s="330">
        <v>7606.865012999999</v>
      </c>
      <c r="H110" s="330">
        <v>6750.006441999998</v>
      </c>
      <c r="I110" s="333">
        <v>6398.339886999999</v>
      </c>
      <c r="K110" s="253"/>
      <c r="L110" s="254"/>
      <c r="M110" s="288"/>
      <c r="N110" s="288"/>
      <c r="O110" s="288"/>
    </row>
    <row r="111" spans="1:9" ht="24.75" customHeight="1">
      <c r="A111" s="426" t="str">
        <f>"* Dans la nomenclature budgétaire, les autres impôts et taxes s'entendent hors impôts locaux. Ils incluent les versements effectués au titre du fonds de péréquation DMTO, nets des prélèvements effectués au titre de ce fonds."</f>
        <v>* Dans la nomenclature budgétaire, les autres impôts et taxes s'entendent hors impôts locaux. Ils incluent les versements effectués au titre du fonds de péréquation DMTO, nets des prélèvements effectués au titre de ce fonds.</v>
      </c>
      <c r="B111" s="426"/>
      <c r="C111" s="426"/>
      <c r="D111" s="426"/>
      <c r="E111" s="426"/>
      <c r="F111" s="426"/>
      <c r="G111" s="426"/>
      <c r="H111" s="426"/>
      <c r="I111" s="426"/>
    </row>
    <row r="112" spans="1:9" ht="15.75" customHeight="1">
      <c r="A112" s="425" t="str">
        <f>" ** Les DMTO (comptes 7321 et 7322) sont affichés bruts, avant prélèvement ou reversement du fonds de péréquation des DMTO."</f>
        <v> ** Les DMTO (comptes 7321 et 7322) sont affichés bruts, avant prélèvement ou reversement du fonds de péréquation des DMTO.</v>
      </c>
      <c r="B112" s="425"/>
      <c r="C112" s="425"/>
      <c r="D112" s="425"/>
      <c r="E112" s="425"/>
      <c r="F112" s="425"/>
      <c r="G112" s="425"/>
      <c r="H112" s="425"/>
      <c r="I112" s="425"/>
    </row>
    <row r="113" spans="1:9" ht="12.75">
      <c r="A113" s="301" t="str">
        <f>"Source : DGCL - DESL, Insee - Population totale en vigueur en  "&amp;Index!E2&amp;" (année de référence "&amp;Index!E2-3&amp;")"</f>
        <v>Source : DGCL - DESL, Insee - Population totale en vigueur en  2014 (année de référence 2011)</v>
      </c>
      <c r="B113" s="59"/>
      <c r="C113" s="60"/>
      <c r="D113" s="24"/>
      <c r="E113" s="32"/>
      <c r="F113" s="44"/>
      <c r="G113" s="61"/>
      <c r="H113" s="61"/>
      <c r="I113" s="61"/>
    </row>
    <row r="114" spans="1:9" ht="12.75">
      <c r="A114" s="195"/>
      <c r="B114" s="195"/>
      <c r="C114" s="297"/>
      <c r="D114" s="297"/>
      <c r="E114" s="297"/>
      <c r="F114" s="297"/>
      <c r="G114" s="297"/>
      <c r="H114" s="297"/>
      <c r="I114" s="297"/>
    </row>
    <row r="115" spans="3:9" ht="12.75">
      <c r="C115" s="297"/>
      <c r="D115" s="297"/>
      <c r="E115" s="297"/>
      <c r="F115" s="297"/>
      <c r="G115" s="297"/>
      <c r="H115" s="297"/>
      <c r="I115" s="297"/>
    </row>
    <row r="117" spans="3:7" ht="12.75">
      <c r="C117" s="179"/>
      <c r="G117" s="179"/>
    </row>
  </sheetData>
  <sheetProtection/>
  <mergeCells count="10">
    <mergeCell ref="A112:I112"/>
    <mergeCell ref="A110:B110"/>
    <mergeCell ref="A109:B109"/>
    <mergeCell ref="A108:B108"/>
    <mergeCell ref="A111:I111"/>
    <mergeCell ref="C1:F1"/>
    <mergeCell ref="A1:B1"/>
    <mergeCell ref="A5:B6"/>
    <mergeCell ref="C5:I5"/>
    <mergeCell ref="A3:I3"/>
  </mergeCells>
  <conditionalFormatting sqref="N9:O12 N14:O110 M9:M110">
    <cfRule type="cellIs" priority="7" dxfId="3" operator="greaterThan">
      <formula>0.08</formula>
    </cfRule>
  </conditionalFormatting>
  <hyperlinks>
    <hyperlink ref="I2" location="Index!A1" display="Index"/>
  </hyperlinks>
  <printOptions/>
  <pageMargins left="0.5118110236220472" right="0.2362204724409449" top="1.13" bottom="0.5511811023622047" header="0.35" footer="0.18"/>
  <pageSetup firstPageNumber="14"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xl/worksheets/sheet9.xml><?xml version="1.0" encoding="utf-8"?>
<worksheet xmlns="http://schemas.openxmlformats.org/spreadsheetml/2006/main" xmlns:r="http://schemas.openxmlformats.org/officeDocument/2006/relationships">
  <dimension ref="A1:J118"/>
  <sheetViews>
    <sheetView view="pageLayout" zoomScaleSheetLayoutView="100" workbookViewId="0" topLeftCell="A1">
      <selection activeCell="F1" sqref="F1"/>
    </sheetView>
  </sheetViews>
  <sheetFormatPr defaultColWidth="11.421875" defaultRowHeight="12.75"/>
  <cols>
    <col min="1" max="1" width="3.00390625" style="2" customWidth="1"/>
    <col min="2" max="2" width="17.8515625" style="2" bestFit="1" customWidth="1"/>
    <col min="3" max="4" width="11.57421875" style="2" customWidth="1"/>
    <col min="5" max="5" width="11.57421875" style="277" customWidth="1"/>
    <col min="6" max="6" width="11.57421875" style="2" customWidth="1"/>
    <col min="7" max="8" width="11.57421875" style="124" customWidth="1"/>
    <col min="9" max="10" width="11.57421875" style="2" customWidth="1"/>
    <col min="11" max="16384" width="11.421875" style="2" customWidth="1"/>
  </cols>
  <sheetData>
    <row r="1" spans="1:8" ht="16.5" customHeight="1">
      <c r="A1" s="398" t="s">
        <v>353</v>
      </c>
      <c r="B1" s="398"/>
      <c r="C1" s="257" t="str">
        <f>CONCATENATE("Budgets primitifs des départements ",Index!E2)</f>
        <v>Budgets primitifs des départements 2014</v>
      </c>
      <c r="D1" s="257"/>
      <c r="E1" s="257"/>
      <c r="F1" s="257"/>
      <c r="H1" s="257"/>
    </row>
    <row r="2" spans="1:10" s="11" customFormat="1" ht="15" customHeight="1" thickBot="1">
      <c r="A2" s="12"/>
      <c r="B2" s="12"/>
      <c r="C2" s="10"/>
      <c r="D2" s="10"/>
      <c r="E2" s="10"/>
      <c r="F2" s="258"/>
      <c r="H2" s="257"/>
      <c r="J2" s="284" t="s">
        <v>294</v>
      </c>
    </row>
    <row r="3" spans="1:10" ht="22.5" customHeight="1" thickBot="1">
      <c r="A3" s="409" t="s">
        <v>388</v>
      </c>
      <c r="B3" s="410"/>
      <c r="C3" s="410"/>
      <c r="D3" s="410"/>
      <c r="E3" s="410"/>
      <c r="F3" s="410"/>
      <c r="G3" s="410"/>
      <c r="H3" s="410"/>
      <c r="I3" s="410"/>
      <c r="J3" s="411"/>
    </row>
    <row r="4" spans="1:8" ht="9" customHeight="1" thickBot="1">
      <c r="A4" s="13"/>
      <c r="B4" s="14"/>
      <c r="C4" s="14"/>
      <c r="D4" s="15"/>
      <c r="E4" s="259"/>
      <c r="F4" s="16"/>
      <c r="G4" s="122"/>
      <c r="H4" s="122"/>
    </row>
    <row r="5" spans="1:10" ht="58.5" customHeight="1">
      <c r="A5" s="399" t="s">
        <v>228</v>
      </c>
      <c r="B5" s="400"/>
      <c r="C5" s="437" t="s">
        <v>360</v>
      </c>
      <c r="D5" s="430"/>
      <c r="E5" s="429" t="s">
        <v>392</v>
      </c>
      <c r="F5" s="430"/>
      <c r="G5" s="429" t="s">
        <v>389</v>
      </c>
      <c r="H5" s="430"/>
      <c r="I5" s="429" t="s">
        <v>390</v>
      </c>
      <c r="J5" s="431"/>
    </row>
    <row r="6" spans="1:10" ht="18" customHeight="1">
      <c r="A6" s="401"/>
      <c r="B6" s="402"/>
      <c r="C6" s="260" t="s">
        <v>358</v>
      </c>
      <c r="D6" s="294" t="s">
        <v>359</v>
      </c>
      <c r="E6" s="295" t="s">
        <v>358</v>
      </c>
      <c r="F6" s="294" t="s">
        <v>359</v>
      </c>
      <c r="G6" s="295" t="s">
        <v>358</v>
      </c>
      <c r="H6" s="294" t="s">
        <v>359</v>
      </c>
      <c r="I6" s="295" t="s">
        <v>358</v>
      </c>
      <c r="J6" s="278" t="s">
        <v>359</v>
      </c>
    </row>
    <row r="7" spans="1:10" ht="12.75" customHeight="1">
      <c r="A7" s="25" t="s">
        <v>102</v>
      </c>
      <c r="B7" s="26" t="s">
        <v>1</v>
      </c>
      <c r="C7" s="261">
        <v>0</v>
      </c>
      <c r="D7" s="262">
        <v>9.635246</v>
      </c>
      <c r="E7" s="263">
        <v>0</v>
      </c>
      <c r="F7" s="262">
        <v>0</v>
      </c>
      <c r="G7" s="263">
        <v>0.5</v>
      </c>
      <c r="H7" s="262">
        <v>0</v>
      </c>
      <c r="I7" s="263">
        <v>0</v>
      </c>
      <c r="J7" s="279">
        <v>0</v>
      </c>
    </row>
    <row r="8" spans="1:10" ht="12.75" customHeight="1">
      <c r="A8" s="27" t="s">
        <v>103</v>
      </c>
      <c r="B8" s="28" t="s">
        <v>2</v>
      </c>
      <c r="C8" s="264">
        <v>0</v>
      </c>
      <c r="D8" s="265">
        <v>7.782884</v>
      </c>
      <c r="E8" s="266">
        <v>0</v>
      </c>
      <c r="F8" s="265">
        <v>14.7</v>
      </c>
      <c r="G8" s="266">
        <v>0</v>
      </c>
      <c r="H8" s="265">
        <v>1.35</v>
      </c>
      <c r="I8" s="266">
        <v>0</v>
      </c>
      <c r="J8" s="280">
        <v>0</v>
      </c>
    </row>
    <row r="9" spans="1:10" ht="12.75" customHeight="1">
      <c r="A9" s="25" t="s">
        <v>104</v>
      </c>
      <c r="B9" s="26" t="s">
        <v>3</v>
      </c>
      <c r="C9" s="261">
        <v>0</v>
      </c>
      <c r="D9" s="262">
        <v>10.698283</v>
      </c>
      <c r="E9" s="263">
        <v>1.751098</v>
      </c>
      <c r="F9" s="262">
        <v>10.387643</v>
      </c>
      <c r="G9" s="263">
        <v>0</v>
      </c>
      <c r="H9" s="262">
        <v>0.844261</v>
      </c>
      <c r="I9" s="263">
        <v>0</v>
      </c>
      <c r="J9" s="279">
        <v>0</v>
      </c>
    </row>
    <row r="10" spans="1:10" ht="12.75" customHeight="1">
      <c r="A10" s="27" t="s">
        <v>105</v>
      </c>
      <c r="B10" s="28" t="s">
        <v>85</v>
      </c>
      <c r="C10" s="264">
        <v>0</v>
      </c>
      <c r="D10" s="265">
        <v>3.570375</v>
      </c>
      <c r="E10" s="266">
        <v>0</v>
      </c>
      <c r="F10" s="265">
        <v>1.5</v>
      </c>
      <c r="G10" s="266">
        <v>0</v>
      </c>
      <c r="H10" s="265">
        <v>0</v>
      </c>
      <c r="I10" s="266">
        <v>0</v>
      </c>
      <c r="J10" s="280">
        <v>0</v>
      </c>
    </row>
    <row r="11" spans="1:10" ht="12.75" customHeight="1">
      <c r="A11" s="25" t="s">
        <v>106</v>
      </c>
      <c r="B11" s="26" t="s">
        <v>4</v>
      </c>
      <c r="C11" s="261">
        <v>0</v>
      </c>
      <c r="D11" s="262">
        <v>2.640621</v>
      </c>
      <c r="E11" s="263">
        <v>0</v>
      </c>
      <c r="F11" s="262">
        <v>0.6</v>
      </c>
      <c r="G11" s="263">
        <v>0</v>
      </c>
      <c r="H11" s="262">
        <v>1.934211</v>
      </c>
      <c r="I11" s="263">
        <v>0</v>
      </c>
      <c r="J11" s="279">
        <v>0</v>
      </c>
    </row>
    <row r="12" spans="1:10" ht="12.75" customHeight="1">
      <c r="A12" s="27" t="s">
        <v>107</v>
      </c>
      <c r="B12" s="28" t="s">
        <v>5</v>
      </c>
      <c r="C12" s="264">
        <v>0</v>
      </c>
      <c r="D12" s="265">
        <v>14.95</v>
      </c>
      <c r="E12" s="266">
        <v>13.115</v>
      </c>
      <c r="F12" s="265">
        <v>0</v>
      </c>
      <c r="G12" s="266">
        <v>0</v>
      </c>
      <c r="H12" s="265">
        <v>14</v>
      </c>
      <c r="I12" s="266">
        <v>0</v>
      </c>
      <c r="J12" s="280">
        <v>0</v>
      </c>
    </row>
    <row r="13" spans="1:10" ht="12.75" customHeight="1">
      <c r="A13" s="25" t="s">
        <v>108</v>
      </c>
      <c r="B13" s="26" t="s">
        <v>6</v>
      </c>
      <c r="C13" s="261">
        <v>0</v>
      </c>
      <c r="D13" s="262">
        <v>9.427144</v>
      </c>
      <c r="E13" s="263">
        <v>0</v>
      </c>
      <c r="F13" s="262">
        <v>2.41</v>
      </c>
      <c r="G13" s="263">
        <v>0</v>
      </c>
      <c r="H13" s="262">
        <v>0.78</v>
      </c>
      <c r="I13" s="263">
        <v>0</v>
      </c>
      <c r="J13" s="279">
        <v>0</v>
      </c>
    </row>
    <row r="14" spans="1:10" ht="12.75" customHeight="1">
      <c r="A14" s="27" t="s">
        <v>109</v>
      </c>
      <c r="B14" s="28" t="s">
        <v>86</v>
      </c>
      <c r="C14" s="264">
        <v>0</v>
      </c>
      <c r="D14" s="265">
        <v>6.8</v>
      </c>
      <c r="E14" s="266">
        <v>0</v>
      </c>
      <c r="F14" s="265">
        <v>2</v>
      </c>
      <c r="G14" s="266">
        <v>0</v>
      </c>
      <c r="H14" s="265">
        <v>0.7</v>
      </c>
      <c r="I14" s="266">
        <v>0</v>
      </c>
      <c r="J14" s="280">
        <v>0</v>
      </c>
    </row>
    <row r="15" spans="1:10" ht="12.75" customHeight="1">
      <c r="A15" s="25" t="s">
        <v>110</v>
      </c>
      <c r="B15" s="26" t="s">
        <v>7</v>
      </c>
      <c r="C15" s="261">
        <v>0</v>
      </c>
      <c r="D15" s="262">
        <v>4.692327</v>
      </c>
      <c r="E15" s="263">
        <v>0.879</v>
      </c>
      <c r="F15" s="262">
        <v>2.292077</v>
      </c>
      <c r="G15" s="263">
        <v>0</v>
      </c>
      <c r="H15" s="262">
        <v>0.523</v>
      </c>
      <c r="I15" s="263">
        <v>0</v>
      </c>
      <c r="J15" s="279">
        <v>0</v>
      </c>
    </row>
    <row r="16" spans="1:10" ht="12.75" customHeight="1">
      <c r="A16" s="27" t="s">
        <v>111</v>
      </c>
      <c r="B16" s="28" t="s">
        <v>87</v>
      </c>
      <c r="C16" s="264">
        <v>0</v>
      </c>
      <c r="D16" s="265">
        <v>5.019</v>
      </c>
      <c r="E16" s="266">
        <v>0</v>
      </c>
      <c r="F16" s="265">
        <v>2.5</v>
      </c>
      <c r="G16" s="266">
        <v>0</v>
      </c>
      <c r="H16" s="265">
        <v>0.71</v>
      </c>
      <c r="I16" s="266">
        <v>0</v>
      </c>
      <c r="J16" s="280">
        <v>0</v>
      </c>
    </row>
    <row r="17" spans="1:10" ht="12.75" customHeight="1">
      <c r="A17" s="25" t="s">
        <v>112</v>
      </c>
      <c r="B17" s="26" t="s">
        <v>8</v>
      </c>
      <c r="C17" s="261">
        <v>0</v>
      </c>
      <c r="D17" s="262">
        <v>10.216896</v>
      </c>
      <c r="E17" s="263">
        <v>2.635</v>
      </c>
      <c r="F17" s="262">
        <v>7.426554</v>
      </c>
      <c r="G17" s="263">
        <v>0</v>
      </c>
      <c r="H17" s="262">
        <v>1.300036</v>
      </c>
      <c r="I17" s="263">
        <v>0</v>
      </c>
      <c r="J17" s="279">
        <v>0</v>
      </c>
    </row>
    <row r="18" spans="1:10" ht="12.75" customHeight="1">
      <c r="A18" s="27" t="s">
        <v>113</v>
      </c>
      <c r="B18" s="28" t="s">
        <v>9</v>
      </c>
      <c r="C18" s="264">
        <v>0</v>
      </c>
      <c r="D18" s="265">
        <v>6.638521</v>
      </c>
      <c r="E18" s="266">
        <v>1.5</v>
      </c>
      <c r="F18" s="265">
        <v>12.846608</v>
      </c>
      <c r="G18" s="266">
        <v>0</v>
      </c>
      <c r="H18" s="265">
        <v>0.655678</v>
      </c>
      <c r="I18" s="266">
        <v>0</v>
      </c>
      <c r="J18" s="280">
        <v>0</v>
      </c>
    </row>
    <row r="19" spans="1:10" ht="12.75" customHeight="1">
      <c r="A19" s="25" t="s">
        <v>114</v>
      </c>
      <c r="B19" s="26" t="s">
        <v>10</v>
      </c>
      <c r="C19" s="261">
        <v>0</v>
      </c>
      <c r="D19" s="262">
        <v>37.65168</v>
      </c>
      <c r="E19" s="263">
        <v>7.3</v>
      </c>
      <c r="F19" s="262">
        <v>6.308387</v>
      </c>
      <c r="G19" s="263">
        <v>4.4</v>
      </c>
      <c r="H19" s="262">
        <v>0</v>
      </c>
      <c r="I19" s="263">
        <v>0</v>
      </c>
      <c r="J19" s="279">
        <v>0</v>
      </c>
    </row>
    <row r="20" spans="1:10" ht="12.75" customHeight="1">
      <c r="A20" s="27" t="s">
        <v>115</v>
      </c>
      <c r="B20" s="28" t="s">
        <v>11</v>
      </c>
      <c r="C20" s="264">
        <v>0</v>
      </c>
      <c r="D20" s="265">
        <v>7.993998</v>
      </c>
      <c r="E20" s="266">
        <v>6.680816</v>
      </c>
      <c r="F20" s="265">
        <v>5.04888</v>
      </c>
      <c r="G20" s="266">
        <v>0</v>
      </c>
      <c r="H20" s="265">
        <v>1.7</v>
      </c>
      <c r="I20" s="266">
        <v>0</v>
      </c>
      <c r="J20" s="280">
        <v>0</v>
      </c>
    </row>
    <row r="21" spans="1:10" ht="12.75" customHeight="1">
      <c r="A21" s="25" t="s">
        <v>116</v>
      </c>
      <c r="B21" s="26" t="s">
        <v>12</v>
      </c>
      <c r="C21" s="261">
        <v>0</v>
      </c>
      <c r="D21" s="262">
        <v>3.8054</v>
      </c>
      <c r="E21" s="263">
        <v>0</v>
      </c>
      <c r="F21" s="262">
        <v>3.09</v>
      </c>
      <c r="G21" s="263">
        <v>0</v>
      </c>
      <c r="H21" s="262">
        <v>0.457</v>
      </c>
      <c r="I21" s="263">
        <v>0</v>
      </c>
      <c r="J21" s="279">
        <v>0</v>
      </c>
    </row>
    <row r="22" spans="1:10" ht="12.75" customHeight="1">
      <c r="A22" s="27" t="s">
        <v>117</v>
      </c>
      <c r="B22" s="28" t="s">
        <v>13</v>
      </c>
      <c r="C22" s="264">
        <v>0</v>
      </c>
      <c r="D22" s="265">
        <v>9.845939</v>
      </c>
      <c r="E22" s="266">
        <v>0</v>
      </c>
      <c r="F22" s="265">
        <v>1.538</v>
      </c>
      <c r="G22" s="266">
        <v>0</v>
      </c>
      <c r="H22" s="265">
        <v>0.8</v>
      </c>
      <c r="I22" s="266">
        <v>0</v>
      </c>
      <c r="J22" s="280">
        <v>0</v>
      </c>
    </row>
    <row r="23" spans="1:10" ht="12.75" customHeight="1">
      <c r="A23" s="25" t="s">
        <v>118</v>
      </c>
      <c r="B23" s="26" t="s">
        <v>88</v>
      </c>
      <c r="C23" s="261">
        <v>0</v>
      </c>
      <c r="D23" s="262">
        <v>7.920321</v>
      </c>
      <c r="E23" s="263">
        <v>2.86</v>
      </c>
      <c r="F23" s="262">
        <v>2.271</v>
      </c>
      <c r="G23" s="263">
        <v>0</v>
      </c>
      <c r="H23" s="262">
        <v>1.883</v>
      </c>
      <c r="I23" s="263">
        <v>0</v>
      </c>
      <c r="J23" s="279">
        <v>0</v>
      </c>
    </row>
    <row r="24" spans="1:10" ht="12.75" customHeight="1">
      <c r="A24" s="27" t="s">
        <v>119</v>
      </c>
      <c r="B24" s="28" t="s">
        <v>89</v>
      </c>
      <c r="C24" s="264">
        <v>0</v>
      </c>
      <c r="D24" s="265">
        <v>5.440377</v>
      </c>
      <c r="E24" s="266">
        <v>0</v>
      </c>
      <c r="F24" s="265">
        <v>2.1</v>
      </c>
      <c r="G24" s="266">
        <v>0</v>
      </c>
      <c r="H24" s="265">
        <v>1</v>
      </c>
      <c r="I24" s="266">
        <v>0</v>
      </c>
      <c r="J24" s="280">
        <v>0</v>
      </c>
    </row>
    <row r="25" spans="1:10" ht="12.75" customHeight="1">
      <c r="A25" s="25" t="s">
        <v>120</v>
      </c>
      <c r="B25" s="26" t="s">
        <v>90</v>
      </c>
      <c r="C25" s="261">
        <v>0</v>
      </c>
      <c r="D25" s="262">
        <v>5.869922</v>
      </c>
      <c r="E25" s="263">
        <v>1.3</v>
      </c>
      <c r="F25" s="262">
        <v>9.5</v>
      </c>
      <c r="G25" s="263">
        <v>0</v>
      </c>
      <c r="H25" s="262">
        <v>0</v>
      </c>
      <c r="I25" s="263">
        <v>0</v>
      </c>
      <c r="J25" s="279">
        <v>0</v>
      </c>
    </row>
    <row r="26" spans="1:10" ht="12.75" customHeight="1">
      <c r="A26" s="27" t="s">
        <v>225</v>
      </c>
      <c r="B26" s="28" t="s">
        <v>14</v>
      </c>
      <c r="C26" s="264">
        <v>0</v>
      </c>
      <c r="D26" s="265">
        <v>6.654</v>
      </c>
      <c r="E26" s="266">
        <v>0.7</v>
      </c>
      <c r="F26" s="265">
        <v>1.031</v>
      </c>
      <c r="G26" s="266">
        <v>0</v>
      </c>
      <c r="H26" s="265">
        <v>0</v>
      </c>
      <c r="I26" s="266">
        <v>0</v>
      </c>
      <c r="J26" s="280">
        <v>0</v>
      </c>
    </row>
    <row r="27" spans="1:10" ht="12.75" customHeight="1">
      <c r="A27" s="25" t="s">
        <v>226</v>
      </c>
      <c r="B27" s="26" t="s">
        <v>15</v>
      </c>
      <c r="C27" s="261">
        <v>0</v>
      </c>
      <c r="D27" s="262">
        <v>4.9144</v>
      </c>
      <c r="E27" s="263">
        <v>0</v>
      </c>
      <c r="F27" s="262">
        <v>1.5</v>
      </c>
      <c r="G27" s="263">
        <v>0</v>
      </c>
      <c r="H27" s="262">
        <v>0.45</v>
      </c>
      <c r="I27" s="263">
        <v>0</v>
      </c>
      <c r="J27" s="279">
        <v>0</v>
      </c>
    </row>
    <row r="28" spans="1:10" ht="12.75" customHeight="1">
      <c r="A28" s="27" t="s">
        <v>121</v>
      </c>
      <c r="B28" s="28" t="s">
        <v>16</v>
      </c>
      <c r="C28" s="264">
        <v>0</v>
      </c>
      <c r="D28" s="265">
        <v>3.768119</v>
      </c>
      <c r="E28" s="266">
        <v>0</v>
      </c>
      <c r="F28" s="265">
        <v>0</v>
      </c>
      <c r="G28" s="266">
        <v>0</v>
      </c>
      <c r="H28" s="265">
        <v>0</v>
      </c>
      <c r="I28" s="266">
        <v>0</v>
      </c>
      <c r="J28" s="280">
        <v>0</v>
      </c>
    </row>
    <row r="29" spans="1:10" ht="12.75" customHeight="1">
      <c r="A29" s="25" t="s">
        <v>122</v>
      </c>
      <c r="B29" s="26" t="s">
        <v>91</v>
      </c>
      <c r="C29" s="261">
        <v>0</v>
      </c>
      <c r="D29" s="262">
        <v>15.0128</v>
      </c>
      <c r="E29" s="263">
        <v>0</v>
      </c>
      <c r="F29" s="262">
        <v>2.99</v>
      </c>
      <c r="G29" s="263">
        <v>0</v>
      </c>
      <c r="H29" s="262">
        <v>1.1</v>
      </c>
      <c r="I29" s="263">
        <v>0</v>
      </c>
      <c r="J29" s="279">
        <v>0</v>
      </c>
    </row>
    <row r="30" spans="1:10" ht="12.75" customHeight="1">
      <c r="A30" s="27" t="s">
        <v>123</v>
      </c>
      <c r="B30" s="28" t="s">
        <v>17</v>
      </c>
      <c r="C30" s="264">
        <v>0</v>
      </c>
      <c r="D30" s="265">
        <v>3.05</v>
      </c>
      <c r="E30" s="266">
        <v>0</v>
      </c>
      <c r="F30" s="265">
        <v>3.6</v>
      </c>
      <c r="G30" s="266">
        <v>0</v>
      </c>
      <c r="H30" s="265">
        <v>0.47</v>
      </c>
      <c r="I30" s="266">
        <v>0</v>
      </c>
      <c r="J30" s="280">
        <v>0</v>
      </c>
    </row>
    <row r="31" spans="1:10" ht="12.75" customHeight="1">
      <c r="A31" s="25" t="s">
        <v>124</v>
      </c>
      <c r="B31" s="26" t="s">
        <v>92</v>
      </c>
      <c r="C31" s="261">
        <v>0</v>
      </c>
      <c r="D31" s="262">
        <v>7.810909</v>
      </c>
      <c r="E31" s="263">
        <v>0</v>
      </c>
      <c r="F31" s="262">
        <v>2.5</v>
      </c>
      <c r="G31" s="263">
        <v>0</v>
      </c>
      <c r="H31" s="262">
        <v>1.26</v>
      </c>
      <c r="I31" s="263">
        <v>0</v>
      </c>
      <c r="J31" s="279">
        <v>0</v>
      </c>
    </row>
    <row r="32" spans="1:10" ht="12.75" customHeight="1">
      <c r="A32" s="27" t="s">
        <v>125</v>
      </c>
      <c r="B32" s="28" t="s">
        <v>18</v>
      </c>
      <c r="C32" s="264">
        <v>0</v>
      </c>
      <c r="D32" s="265">
        <v>13.729031</v>
      </c>
      <c r="E32" s="266">
        <v>0</v>
      </c>
      <c r="F32" s="265">
        <v>2.45</v>
      </c>
      <c r="G32" s="266">
        <v>0</v>
      </c>
      <c r="H32" s="265">
        <v>0</v>
      </c>
      <c r="I32" s="266">
        <v>0</v>
      </c>
      <c r="J32" s="280">
        <v>0</v>
      </c>
    </row>
    <row r="33" spans="1:10" ht="12.75" customHeight="1">
      <c r="A33" s="25" t="s">
        <v>126</v>
      </c>
      <c r="B33" s="26" t="s">
        <v>93</v>
      </c>
      <c r="C33" s="261">
        <v>0</v>
      </c>
      <c r="D33" s="262">
        <v>14.01309</v>
      </c>
      <c r="E33" s="263">
        <v>1.2</v>
      </c>
      <c r="F33" s="262">
        <v>0</v>
      </c>
      <c r="G33" s="263">
        <v>1</v>
      </c>
      <c r="H33" s="262">
        <v>0</v>
      </c>
      <c r="I33" s="263">
        <v>0</v>
      </c>
      <c r="J33" s="279">
        <v>0</v>
      </c>
    </row>
    <row r="34" spans="1:10" ht="12.75" customHeight="1">
      <c r="A34" s="27" t="s">
        <v>127</v>
      </c>
      <c r="B34" s="28" t="s">
        <v>19</v>
      </c>
      <c r="C34" s="264">
        <v>0</v>
      </c>
      <c r="D34" s="265">
        <v>5.95678</v>
      </c>
      <c r="E34" s="266">
        <v>0</v>
      </c>
      <c r="F34" s="265">
        <v>3.5</v>
      </c>
      <c r="G34" s="266">
        <v>0</v>
      </c>
      <c r="H34" s="265">
        <v>0</v>
      </c>
      <c r="I34" s="266">
        <v>0</v>
      </c>
      <c r="J34" s="280">
        <v>0</v>
      </c>
    </row>
    <row r="35" spans="1:10" ht="12.75" customHeight="1">
      <c r="A35" s="25" t="s">
        <v>128</v>
      </c>
      <c r="B35" s="26" t="s">
        <v>20</v>
      </c>
      <c r="C35" s="261">
        <v>0</v>
      </c>
      <c r="D35" s="262">
        <v>6.444357</v>
      </c>
      <c r="E35" s="263">
        <v>0.096</v>
      </c>
      <c r="F35" s="262">
        <v>2.154</v>
      </c>
      <c r="G35" s="263">
        <v>0</v>
      </c>
      <c r="H35" s="262">
        <v>0</v>
      </c>
      <c r="I35" s="263">
        <v>0</v>
      </c>
      <c r="J35" s="279">
        <v>0</v>
      </c>
    </row>
    <row r="36" spans="1:10" ht="12.75" customHeight="1">
      <c r="A36" s="27" t="s">
        <v>129</v>
      </c>
      <c r="B36" s="28" t="s">
        <v>21</v>
      </c>
      <c r="C36" s="264">
        <v>0</v>
      </c>
      <c r="D36" s="265">
        <v>17.128558</v>
      </c>
      <c r="E36" s="266">
        <v>6.374</v>
      </c>
      <c r="F36" s="265">
        <v>4.09</v>
      </c>
      <c r="G36" s="266">
        <v>0</v>
      </c>
      <c r="H36" s="265">
        <v>0</v>
      </c>
      <c r="I36" s="266">
        <v>0</v>
      </c>
      <c r="J36" s="280">
        <v>0</v>
      </c>
    </row>
    <row r="37" spans="1:10" ht="12.75" customHeight="1">
      <c r="A37" s="25" t="s">
        <v>130</v>
      </c>
      <c r="B37" s="26" t="s">
        <v>22</v>
      </c>
      <c r="C37" s="261">
        <v>0</v>
      </c>
      <c r="D37" s="262">
        <v>17.653</v>
      </c>
      <c r="E37" s="263">
        <v>7.5</v>
      </c>
      <c r="F37" s="262">
        <v>11.45</v>
      </c>
      <c r="G37" s="263">
        <v>0</v>
      </c>
      <c r="H37" s="262">
        <v>1.9</v>
      </c>
      <c r="I37" s="263">
        <v>0</v>
      </c>
      <c r="J37" s="279">
        <v>0</v>
      </c>
    </row>
    <row r="38" spans="1:10" ht="12.75" customHeight="1">
      <c r="A38" s="27" t="s">
        <v>131</v>
      </c>
      <c r="B38" s="28" t="s">
        <v>23</v>
      </c>
      <c r="C38" s="264">
        <v>0</v>
      </c>
      <c r="D38" s="265">
        <v>24.23135</v>
      </c>
      <c r="E38" s="266">
        <v>17.9</v>
      </c>
      <c r="F38" s="265">
        <v>16.77003</v>
      </c>
      <c r="G38" s="266">
        <v>3.549822</v>
      </c>
      <c r="H38" s="265">
        <v>0</v>
      </c>
      <c r="I38" s="266">
        <v>0</v>
      </c>
      <c r="J38" s="280">
        <v>0</v>
      </c>
    </row>
    <row r="39" spans="1:10" ht="12.75" customHeight="1">
      <c r="A39" s="25" t="s">
        <v>132</v>
      </c>
      <c r="B39" s="26" t="s">
        <v>24</v>
      </c>
      <c r="C39" s="261">
        <v>0</v>
      </c>
      <c r="D39" s="262">
        <v>5.778954</v>
      </c>
      <c r="E39" s="263">
        <v>1.26</v>
      </c>
      <c r="F39" s="262">
        <v>8.06</v>
      </c>
      <c r="G39" s="263">
        <v>0</v>
      </c>
      <c r="H39" s="262">
        <v>0.5</v>
      </c>
      <c r="I39" s="263">
        <v>0</v>
      </c>
      <c r="J39" s="279">
        <v>0</v>
      </c>
    </row>
    <row r="40" spans="1:10" ht="12.75" customHeight="1">
      <c r="A40" s="27" t="s">
        <v>133</v>
      </c>
      <c r="B40" s="28" t="s">
        <v>25</v>
      </c>
      <c r="C40" s="264">
        <v>0</v>
      </c>
      <c r="D40" s="265">
        <v>21.646</v>
      </c>
      <c r="E40" s="266">
        <v>7.968</v>
      </c>
      <c r="F40" s="265">
        <v>2.781</v>
      </c>
      <c r="G40" s="266">
        <v>3.288</v>
      </c>
      <c r="H40" s="265">
        <v>0</v>
      </c>
      <c r="I40" s="266">
        <v>0</v>
      </c>
      <c r="J40" s="280">
        <v>0</v>
      </c>
    </row>
    <row r="41" spans="1:10" ht="12.75" customHeight="1">
      <c r="A41" s="25" t="s">
        <v>134</v>
      </c>
      <c r="B41" s="26" t="s">
        <v>26</v>
      </c>
      <c r="C41" s="261">
        <v>0</v>
      </c>
      <c r="D41" s="262">
        <v>20.737554</v>
      </c>
      <c r="E41" s="263">
        <v>17.9</v>
      </c>
      <c r="F41" s="262">
        <v>16.5</v>
      </c>
      <c r="G41" s="263">
        <v>0</v>
      </c>
      <c r="H41" s="262">
        <v>3.3</v>
      </c>
      <c r="I41" s="263">
        <v>0</v>
      </c>
      <c r="J41" s="279">
        <v>0</v>
      </c>
    </row>
    <row r="42" spans="1:10" ht="12.75" customHeight="1">
      <c r="A42" s="27" t="s">
        <v>135</v>
      </c>
      <c r="B42" s="28" t="s">
        <v>27</v>
      </c>
      <c r="C42" s="264">
        <v>0</v>
      </c>
      <c r="D42" s="265">
        <v>20.976178</v>
      </c>
      <c r="E42" s="266">
        <v>9.96</v>
      </c>
      <c r="F42" s="265">
        <v>5.3</v>
      </c>
      <c r="G42" s="266">
        <v>2.314</v>
      </c>
      <c r="H42" s="265">
        <v>0</v>
      </c>
      <c r="I42" s="266">
        <v>0</v>
      </c>
      <c r="J42" s="280">
        <v>0</v>
      </c>
    </row>
    <row r="43" spans="1:10" ht="12.75" customHeight="1">
      <c r="A43" s="25" t="s">
        <v>136</v>
      </c>
      <c r="B43" s="26" t="s">
        <v>28</v>
      </c>
      <c r="C43" s="261">
        <v>0</v>
      </c>
      <c r="D43" s="262">
        <v>3.553</v>
      </c>
      <c r="E43" s="263">
        <v>0</v>
      </c>
      <c r="F43" s="262">
        <v>3.8</v>
      </c>
      <c r="G43" s="263">
        <v>0</v>
      </c>
      <c r="H43" s="262">
        <v>0.6</v>
      </c>
      <c r="I43" s="263">
        <v>0</v>
      </c>
      <c r="J43" s="279">
        <v>0</v>
      </c>
    </row>
    <row r="44" spans="1:10" ht="12.75" customHeight="1">
      <c r="A44" s="27" t="s">
        <v>137</v>
      </c>
      <c r="B44" s="28" t="s">
        <v>29</v>
      </c>
      <c r="C44" s="264">
        <v>0</v>
      </c>
      <c r="D44" s="265">
        <v>4.76817</v>
      </c>
      <c r="E44" s="266">
        <v>0.5</v>
      </c>
      <c r="F44" s="265">
        <v>3.337</v>
      </c>
      <c r="G44" s="266">
        <v>0</v>
      </c>
      <c r="H44" s="265">
        <v>0</v>
      </c>
      <c r="I44" s="266">
        <v>0</v>
      </c>
      <c r="J44" s="280">
        <v>0</v>
      </c>
    </row>
    <row r="45" spans="1:10" ht="12.75" customHeight="1">
      <c r="A45" s="25" t="s">
        <v>138</v>
      </c>
      <c r="B45" s="26" t="s">
        <v>30</v>
      </c>
      <c r="C45" s="261">
        <v>0</v>
      </c>
      <c r="D45" s="262">
        <v>35.439804</v>
      </c>
      <c r="E45" s="263">
        <v>2.130029</v>
      </c>
      <c r="F45" s="262">
        <v>0</v>
      </c>
      <c r="G45" s="263">
        <v>0.730048</v>
      </c>
      <c r="H45" s="262">
        <v>0</v>
      </c>
      <c r="I45" s="263">
        <v>0</v>
      </c>
      <c r="J45" s="279">
        <v>0</v>
      </c>
    </row>
    <row r="46" spans="1:10" ht="12.75" customHeight="1">
      <c r="A46" s="27" t="s">
        <v>139</v>
      </c>
      <c r="B46" s="28" t="s">
        <v>94</v>
      </c>
      <c r="C46" s="264">
        <v>0</v>
      </c>
      <c r="D46" s="265">
        <v>6.634504</v>
      </c>
      <c r="E46" s="266">
        <v>0</v>
      </c>
      <c r="F46" s="265">
        <v>2</v>
      </c>
      <c r="G46" s="266">
        <v>0</v>
      </c>
      <c r="H46" s="265">
        <v>0</v>
      </c>
      <c r="I46" s="266">
        <v>0</v>
      </c>
      <c r="J46" s="280">
        <v>0</v>
      </c>
    </row>
    <row r="47" spans="1:10" ht="12.75" customHeight="1">
      <c r="A47" s="25" t="s">
        <v>140</v>
      </c>
      <c r="B47" s="26" t="s">
        <v>31</v>
      </c>
      <c r="C47" s="261">
        <v>0</v>
      </c>
      <c r="D47" s="262">
        <v>9.929021</v>
      </c>
      <c r="E47" s="263">
        <v>5.227068</v>
      </c>
      <c r="F47" s="262">
        <v>4.189476</v>
      </c>
      <c r="G47" s="263">
        <v>0</v>
      </c>
      <c r="H47" s="262">
        <v>0</v>
      </c>
      <c r="I47" s="263">
        <v>0</v>
      </c>
      <c r="J47" s="279">
        <v>0</v>
      </c>
    </row>
    <row r="48" spans="1:10" ht="12.75" customHeight="1">
      <c r="A48" s="27" t="s">
        <v>141</v>
      </c>
      <c r="B48" s="28" t="s">
        <v>32</v>
      </c>
      <c r="C48" s="264">
        <v>0</v>
      </c>
      <c r="D48" s="265">
        <v>4.916307</v>
      </c>
      <c r="E48" s="266">
        <v>0</v>
      </c>
      <c r="F48" s="265">
        <v>2.5</v>
      </c>
      <c r="G48" s="266">
        <v>0</v>
      </c>
      <c r="H48" s="265">
        <v>0</v>
      </c>
      <c r="I48" s="266">
        <v>0</v>
      </c>
      <c r="J48" s="280">
        <v>0</v>
      </c>
    </row>
    <row r="49" spans="1:10" ht="12.75" customHeight="1">
      <c r="A49" s="25" t="s">
        <v>142</v>
      </c>
      <c r="B49" s="26" t="s">
        <v>33</v>
      </c>
      <c r="C49" s="261">
        <v>0</v>
      </c>
      <c r="D49" s="262">
        <v>18.971214</v>
      </c>
      <c r="E49" s="263">
        <v>0</v>
      </c>
      <c r="F49" s="262">
        <v>2.6</v>
      </c>
      <c r="G49" s="263">
        <v>0</v>
      </c>
      <c r="H49" s="262">
        <v>0</v>
      </c>
      <c r="I49" s="263">
        <v>0</v>
      </c>
      <c r="J49" s="279">
        <v>0</v>
      </c>
    </row>
    <row r="50" spans="1:10" ht="12.75" customHeight="1">
      <c r="A50" s="27" t="s">
        <v>143</v>
      </c>
      <c r="B50" s="28" t="s">
        <v>34</v>
      </c>
      <c r="C50" s="264">
        <v>0</v>
      </c>
      <c r="D50" s="265">
        <v>6.08339</v>
      </c>
      <c r="E50" s="266">
        <v>1</v>
      </c>
      <c r="F50" s="265">
        <v>3.48</v>
      </c>
      <c r="G50" s="266">
        <v>0</v>
      </c>
      <c r="H50" s="265">
        <v>0.580786</v>
      </c>
      <c r="I50" s="266">
        <v>0</v>
      </c>
      <c r="J50" s="280">
        <v>0</v>
      </c>
    </row>
    <row r="51" spans="1:10" ht="12.75" customHeight="1">
      <c r="A51" s="25" t="s">
        <v>144</v>
      </c>
      <c r="B51" s="26" t="s">
        <v>35</v>
      </c>
      <c r="C51" s="261">
        <v>0</v>
      </c>
      <c r="D51" s="262">
        <v>18.636</v>
      </c>
      <c r="E51" s="263">
        <v>0</v>
      </c>
      <c r="F51" s="262">
        <v>0</v>
      </c>
      <c r="G51" s="263">
        <v>0</v>
      </c>
      <c r="H51" s="262">
        <v>0</v>
      </c>
      <c r="I51" s="263">
        <v>0</v>
      </c>
      <c r="J51" s="279">
        <v>0</v>
      </c>
    </row>
    <row r="52" spans="1:10" ht="12.75" customHeight="1">
      <c r="A52" s="27" t="s">
        <v>145</v>
      </c>
      <c r="B52" s="28" t="s">
        <v>95</v>
      </c>
      <c r="C52" s="264">
        <v>0</v>
      </c>
      <c r="D52" s="265">
        <v>1.385642</v>
      </c>
      <c r="E52" s="266">
        <v>0.375706</v>
      </c>
      <c r="F52" s="265">
        <v>3</v>
      </c>
      <c r="G52" s="266">
        <v>1.4</v>
      </c>
      <c r="H52" s="265">
        <v>0</v>
      </c>
      <c r="I52" s="266">
        <v>0</v>
      </c>
      <c r="J52" s="280">
        <v>0</v>
      </c>
    </row>
    <row r="53" spans="1:10" ht="12.75" customHeight="1">
      <c r="A53" s="25" t="s">
        <v>146</v>
      </c>
      <c r="B53" s="26" t="s">
        <v>36</v>
      </c>
      <c r="C53" s="261">
        <v>0</v>
      </c>
      <c r="D53" s="262">
        <v>3.798777</v>
      </c>
      <c r="E53" s="263">
        <v>0</v>
      </c>
      <c r="F53" s="262">
        <v>8.5</v>
      </c>
      <c r="G53" s="263">
        <v>0</v>
      </c>
      <c r="H53" s="262">
        <v>0.46054</v>
      </c>
      <c r="I53" s="263">
        <v>0</v>
      </c>
      <c r="J53" s="279">
        <v>0</v>
      </c>
    </row>
    <row r="54" spans="1:10" ht="12.75" customHeight="1">
      <c r="A54" s="27" t="s">
        <v>147</v>
      </c>
      <c r="B54" s="28" t="s">
        <v>37</v>
      </c>
      <c r="C54" s="264">
        <v>0</v>
      </c>
      <c r="D54" s="265">
        <v>7.035</v>
      </c>
      <c r="E54" s="266">
        <v>2.15</v>
      </c>
      <c r="F54" s="265">
        <v>10.545</v>
      </c>
      <c r="G54" s="266">
        <v>0</v>
      </c>
      <c r="H54" s="265">
        <v>1</v>
      </c>
      <c r="I54" s="266">
        <v>0</v>
      </c>
      <c r="J54" s="280">
        <v>0</v>
      </c>
    </row>
    <row r="55" spans="1:10" ht="12.75" customHeight="1">
      <c r="A55" s="25" t="s">
        <v>148</v>
      </c>
      <c r="B55" s="26" t="s">
        <v>38</v>
      </c>
      <c r="C55" s="261">
        <v>0</v>
      </c>
      <c r="D55" s="262">
        <v>0.918061</v>
      </c>
      <c r="E55" s="263">
        <v>0</v>
      </c>
      <c r="F55" s="262">
        <v>1.9</v>
      </c>
      <c r="G55" s="263">
        <v>0</v>
      </c>
      <c r="H55" s="262">
        <v>0</v>
      </c>
      <c r="I55" s="263">
        <v>0</v>
      </c>
      <c r="J55" s="279">
        <v>0</v>
      </c>
    </row>
    <row r="56" spans="1:10" ht="12.75" customHeight="1">
      <c r="A56" s="27" t="s">
        <v>149</v>
      </c>
      <c r="B56" s="28" t="s">
        <v>39</v>
      </c>
      <c r="C56" s="264">
        <v>0</v>
      </c>
      <c r="D56" s="265">
        <v>5.203254</v>
      </c>
      <c r="E56" s="266">
        <v>0</v>
      </c>
      <c r="F56" s="265">
        <v>5.141657</v>
      </c>
      <c r="G56" s="266">
        <v>0</v>
      </c>
      <c r="H56" s="265">
        <v>1.873797</v>
      </c>
      <c r="I56" s="266">
        <v>0</v>
      </c>
      <c r="J56" s="280">
        <v>0</v>
      </c>
    </row>
    <row r="57" spans="1:10" ht="12.75" customHeight="1">
      <c r="A57" s="25" t="s">
        <v>150</v>
      </c>
      <c r="B57" s="26" t="s">
        <v>40</v>
      </c>
      <c r="C57" s="261">
        <v>0</v>
      </c>
      <c r="D57" s="262">
        <v>11.311948</v>
      </c>
      <c r="E57" s="263">
        <v>0</v>
      </c>
      <c r="F57" s="262">
        <v>3</v>
      </c>
      <c r="G57" s="263">
        <v>0</v>
      </c>
      <c r="H57" s="262">
        <v>1.224</v>
      </c>
      <c r="I57" s="263">
        <v>0</v>
      </c>
      <c r="J57" s="279">
        <v>0</v>
      </c>
    </row>
    <row r="58" spans="1:10" ht="12.75" customHeight="1">
      <c r="A58" s="27" t="s">
        <v>151</v>
      </c>
      <c r="B58" s="28" t="s">
        <v>96</v>
      </c>
      <c r="C58" s="264">
        <v>0</v>
      </c>
      <c r="D58" s="265">
        <v>0.027805</v>
      </c>
      <c r="E58" s="266">
        <v>4.935933</v>
      </c>
      <c r="F58" s="265">
        <v>4.021968</v>
      </c>
      <c r="G58" s="266">
        <v>0.2</v>
      </c>
      <c r="H58" s="265">
        <v>0</v>
      </c>
      <c r="I58" s="266">
        <v>0</v>
      </c>
      <c r="J58" s="280">
        <v>0</v>
      </c>
    </row>
    <row r="59" spans="1:10" ht="12.75" customHeight="1">
      <c r="A59" s="25" t="s">
        <v>152</v>
      </c>
      <c r="B59" s="26" t="s">
        <v>41</v>
      </c>
      <c r="C59" s="261">
        <v>0</v>
      </c>
      <c r="D59" s="262">
        <v>3.640242</v>
      </c>
      <c r="E59" s="263">
        <v>0</v>
      </c>
      <c r="F59" s="262">
        <v>0</v>
      </c>
      <c r="G59" s="263">
        <v>0</v>
      </c>
      <c r="H59" s="262">
        <v>0</v>
      </c>
      <c r="I59" s="263">
        <v>0</v>
      </c>
      <c r="J59" s="279">
        <v>0</v>
      </c>
    </row>
    <row r="60" spans="1:10" ht="12.75" customHeight="1">
      <c r="A60" s="27" t="s">
        <v>153</v>
      </c>
      <c r="B60" s="28" t="s">
        <v>42</v>
      </c>
      <c r="C60" s="264">
        <v>0</v>
      </c>
      <c r="D60" s="265">
        <v>6.135978</v>
      </c>
      <c r="E60" s="266">
        <v>0</v>
      </c>
      <c r="F60" s="265">
        <v>2.963501</v>
      </c>
      <c r="G60" s="266">
        <v>0</v>
      </c>
      <c r="H60" s="265">
        <v>0.728148</v>
      </c>
      <c r="I60" s="266">
        <v>0</v>
      </c>
      <c r="J60" s="280">
        <v>0</v>
      </c>
    </row>
    <row r="61" spans="1:10" ht="12.75" customHeight="1">
      <c r="A61" s="25" t="s">
        <v>154</v>
      </c>
      <c r="B61" s="26" t="s">
        <v>43</v>
      </c>
      <c r="C61" s="261">
        <v>0</v>
      </c>
      <c r="D61" s="262">
        <v>18.656838</v>
      </c>
      <c r="E61" s="263">
        <v>0</v>
      </c>
      <c r="F61" s="262">
        <v>3.5</v>
      </c>
      <c r="G61" s="263">
        <v>0</v>
      </c>
      <c r="H61" s="262">
        <v>0</v>
      </c>
      <c r="I61" s="263">
        <v>0</v>
      </c>
      <c r="J61" s="279">
        <v>0</v>
      </c>
    </row>
    <row r="62" spans="1:10" ht="12.75" customHeight="1">
      <c r="A62" s="27" t="s">
        <v>155</v>
      </c>
      <c r="B62" s="28" t="s">
        <v>44</v>
      </c>
      <c r="C62" s="264">
        <v>0</v>
      </c>
      <c r="D62" s="265">
        <v>4.687469</v>
      </c>
      <c r="E62" s="266">
        <v>0</v>
      </c>
      <c r="F62" s="265">
        <v>3.500779</v>
      </c>
      <c r="G62" s="266">
        <v>0</v>
      </c>
      <c r="H62" s="265">
        <v>0.558361</v>
      </c>
      <c r="I62" s="266">
        <v>0</v>
      </c>
      <c r="J62" s="280">
        <v>0</v>
      </c>
    </row>
    <row r="63" spans="1:10" ht="12.75" customHeight="1">
      <c r="A63" s="25" t="s">
        <v>156</v>
      </c>
      <c r="B63" s="26" t="s">
        <v>45</v>
      </c>
      <c r="C63" s="261">
        <v>0</v>
      </c>
      <c r="D63" s="262">
        <v>11.3</v>
      </c>
      <c r="E63" s="263">
        <v>1.3</v>
      </c>
      <c r="F63" s="262">
        <v>1.3</v>
      </c>
      <c r="G63" s="263">
        <v>0</v>
      </c>
      <c r="H63" s="262">
        <v>0</v>
      </c>
      <c r="I63" s="263">
        <v>0</v>
      </c>
      <c r="J63" s="279">
        <v>0</v>
      </c>
    </row>
    <row r="64" spans="1:10" ht="12.75" customHeight="1">
      <c r="A64" s="27" t="s">
        <v>157</v>
      </c>
      <c r="B64" s="28" t="s">
        <v>46</v>
      </c>
      <c r="C64" s="264">
        <v>0</v>
      </c>
      <c r="D64" s="265">
        <v>15.141255</v>
      </c>
      <c r="E64" s="266">
        <v>5.437</v>
      </c>
      <c r="F64" s="265">
        <v>6.851</v>
      </c>
      <c r="G64" s="266">
        <v>0</v>
      </c>
      <c r="H64" s="265">
        <v>0</v>
      </c>
      <c r="I64" s="266">
        <v>0</v>
      </c>
      <c r="J64" s="280">
        <v>0</v>
      </c>
    </row>
    <row r="65" spans="1:10" ht="12.75" customHeight="1">
      <c r="A65" s="25" t="s">
        <v>158</v>
      </c>
      <c r="B65" s="26" t="s">
        <v>47</v>
      </c>
      <c r="C65" s="261">
        <v>0</v>
      </c>
      <c r="D65" s="262">
        <v>7.655049</v>
      </c>
      <c r="E65" s="263">
        <v>1</v>
      </c>
      <c r="F65" s="262">
        <v>1.925</v>
      </c>
      <c r="G65" s="263">
        <v>0</v>
      </c>
      <c r="H65" s="262">
        <v>0.569567</v>
      </c>
      <c r="I65" s="263">
        <v>0</v>
      </c>
      <c r="J65" s="279">
        <v>0</v>
      </c>
    </row>
    <row r="66" spans="1:10" ht="12.75" customHeight="1">
      <c r="A66" s="27" t="s">
        <v>159</v>
      </c>
      <c r="B66" s="28" t="s">
        <v>48</v>
      </c>
      <c r="C66" s="264">
        <v>0</v>
      </c>
      <c r="D66" s="265">
        <v>55.782</v>
      </c>
      <c r="E66" s="266">
        <v>0.9</v>
      </c>
      <c r="F66" s="265">
        <v>8.7</v>
      </c>
      <c r="G66" s="266">
        <v>0</v>
      </c>
      <c r="H66" s="265">
        <v>5.8</v>
      </c>
      <c r="I66" s="266">
        <v>0</v>
      </c>
      <c r="J66" s="280">
        <v>0</v>
      </c>
    </row>
    <row r="67" spans="1:10" ht="12.75" customHeight="1">
      <c r="A67" s="25" t="s">
        <v>160</v>
      </c>
      <c r="B67" s="26" t="s">
        <v>49</v>
      </c>
      <c r="C67" s="261">
        <v>0</v>
      </c>
      <c r="D67" s="262">
        <v>16.406145</v>
      </c>
      <c r="E67" s="263">
        <v>0</v>
      </c>
      <c r="F67" s="262">
        <v>3.3</v>
      </c>
      <c r="G67" s="263">
        <v>0</v>
      </c>
      <c r="H67" s="262">
        <v>0</v>
      </c>
      <c r="I67" s="263">
        <v>0</v>
      </c>
      <c r="J67" s="279">
        <v>0</v>
      </c>
    </row>
    <row r="68" spans="1:10" ht="12.75" customHeight="1">
      <c r="A68" s="27" t="s">
        <v>161</v>
      </c>
      <c r="B68" s="28" t="s">
        <v>50</v>
      </c>
      <c r="C68" s="264">
        <v>0</v>
      </c>
      <c r="D68" s="265">
        <v>4.135</v>
      </c>
      <c r="E68" s="266">
        <v>0</v>
      </c>
      <c r="F68" s="265">
        <v>2.5</v>
      </c>
      <c r="G68" s="266">
        <v>0</v>
      </c>
      <c r="H68" s="265">
        <v>0.8</v>
      </c>
      <c r="I68" s="266">
        <v>0</v>
      </c>
      <c r="J68" s="280">
        <v>0</v>
      </c>
    </row>
    <row r="69" spans="1:10" ht="12.75" customHeight="1">
      <c r="A69" s="25" t="s">
        <v>162</v>
      </c>
      <c r="B69" s="26" t="s">
        <v>51</v>
      </c>
      <c r="C69" s="261">
        <v>0</v>
      </c>
      <c r="D69" s="262">
        <v>41.822618</v>
      </c>
      <c r="E69" s="263">
        <v>0</v>
      </c>
      <c r="F69" s="262">
        <v>8.329576</v>
      </c>
      <c r="G69" s="263">
        <v>0</v>
      </c>
      <c r="H69" s="262">
        <v>3.783811</v>
      </c>
      <c r="I69" s="263">
        <v>0</v>
      </c>
      <c r="J69" s="279">
        <v>0</v>
      </c>
    </row>
    <row r="70" spans="1:10" ht="12.75" customHeight="1">
      <c r="A70" s="27" t="s">
        <v>163</v>
      </c>
      <c r="B70" s="28" t="s">
        <v>52</v>
      </c>
      <c r="C70" s="264">
        <v>0</v>
      </c>
      <c r="D70" s="265">
        <v>10.257</v>
      </c>
      <c r="E70" s="266">
        <v>0</v>
      </c>
      <c r="F70" s="265">
        <v>3.2</v>
      </c>
      <c r="G70" s="266">
        <v>0</v>
      </c>
      <c r="H70" s="265">
        <v>0</v>
      </c>
      <c r="I70" s="266">
        <v>0</v>
      </c>
      <c r="J70" s="280">
        <v>0</v>
      </c>
    </row>
    <row r="71" spans="1:10" ht="12.75" customHeight="1">
      <c r="A71" s="25" t="s">
        <v>164</v>
      </c>
      <c r="B71" s="26" t="s">
        <v>53</v>
      </c>
      <c r="C71" s="261">
        <v>0</v>
      </c>
      <c r="D71" s="262">
        <v>12.407985</v>
      </c>
      <c r="E71" s="263">
        <v>9.7</v>
      </c>
      <c r="F71" s="262">
        <v>3.9</v>
      </c>
      <c r="G71" s="263">
        <v>0</v>
      </c>
      <c r="H71" s="262">
        <v>0</v>
      </c>
      <c r="I71" s="263">
        <v>0</v>
      </c>
      <c r="J71" s="279">
        <v>0</v>
      </c>
    </row>
    <row r="72" spans="1:10" ht="12.75" customHeight="1">
      <c r="A72" s="27" t="s">
        <v>165</v>
      </c>
      <c r="B72" s="28" t="s">
        <v>97</v>
      </c>
      <c r="C72" s="264">
        <v>0</v>
      </c>
      <c r="D72" s="265">
        <v>7.683763</v>
      </c>
      <c r="E72" s="266">
        <v>0</v>
      </c>
      <c r="F72" s="265">
        <v>11.963463</v>
      </c>
      <c r="G72" s="266">
        <v>0</v>
      </c>
      <c r="H72" s="265">
        <v>0</v>
      </c>
      <c r="I72" s="266">
        <v>0</v>
      </c>
      <c r="J72" s="280">
        <v>0</v>
      </c>
    </row>
    <row r="73" spans="1:10" ht="12.75" customHeight="1">
      <c r="A73" s="25" t="s">
        <v>166</v>
      </c>
      <c r="B73" s="26" t="s">
        <v>54</v>
      </c>
      <c r="C73" s="261">
        <v>0</v>
      </c>
      <c r="D73" s="262">
        <v>12.743349</v>
      </c>
      <c r="E73" s="263">
        <v>1.0766</v>
      </c>
      <c r="F73" s="262">
        <v>2.9</v>
      </c>
      <c r="G73" s="263">
        <v>0</v>
      </c>
      <c r="H73" s="262">
        <v>1.3</v>
      </c>
      <c r="I73" s="263">
        <v>0</v>
      </c>
      <c r="J73" s="279">
        <v>0</v>
      </c>
    </row>
    <row r="74" spans="1:10" ht="12.75" customHeight="1">
      <c r="A74" s="27" t="s">
        <v>167</v>
      </c>
      <c r="B74" s="28" t="s">
        <v>55</v>
      </c>
      <c r="C74" s="264">
        <v>0</v>
      </c>
      <c r="D74" s="265">
        <v>21.299515</v>
      </c>
      <c r="E74" s="266">
        <v>0</v>
      </c>
      <c r="F74" s="265">
        <v>0</v>
      </c>
      <c r="G74" s="266">
        <v>3.4</v>
      </c>
      <c r="H74" s="265">
        <v>0</v>
      </c>
      <c r="I74" s="266">
        <v>0</v>
      </c>
      <c r="J74" s="280">
        <v>0</v>
      </c>
    </row>
    <row r="75" spans="1:10" ht="12.75" customHeight="1">
      <c r="A75" s="25" t="s">
        <v>168</v>
      </c>
      <c r="B75" s="26" t="s">
        <v>56</v>
      </c>
      <c r="C75" s="261">
        <v>0</v>
      </c>
      <c r="D75" s="262">
        <v>21.702995</v>
      </c>
      <c r="E75" s="263">
        <v>5.9</v>
      </c>
      <c r="F75" s="262">
        <v>4.914</v>
      </c>
      <c r="G75" s="263">
        <v>0.829</v>
      </c>
      <c r="H75" s="262">
        <v>0</v>
      </c>
      <c r="I75" s="263">
        <v>0</v>
      </c>
      <c r="J75" s="279">
        <v>0</v>
      </c>
    </row>
    <row r="76" spans="1:10" ht="12.75" customHeight="1">
      <c r="A76" s="27" t="s">
        <v>169</v>
      </c>
      <c r="B76" s="28" t="s">
        <v>57</v>
      </c>
      <c r="C76" s="264">
        <v>0</v>
      </c>
      <c r="D76" s="265">
        <v>20.133927</v>
      </c>
      <c r="E76" s="266">
        <v>28.5</v>
      </c>
      <c r="F76" s="265">
        <v>9</v>
      </c>
      <c r="G76" s="266">
        <v>8</v>
      </c>
      <c r="H76" s="265">
        <v>0</v>
      </c>
      <c r="I76" s="266">
        <v>0</v>
      </c>
      <c r="J76" s="280">
        <v>0</v>
      </c>
    </row>
    <row r="77" spans="1:10" ht="12.75" customHeight="1">
      <c r="A77" s="25" t="s">
        <v>170</v>
      </c>
      <c r="B77" s="26" t="s">
        <v>58</v>
      </c>
      <c r="C77" s="261">
        <v>0</v>
      </c>
      <c r="D77" s="262">
        <v>4.480207</v>
      </c>
      <c r="E77" s="263">
        <v>0</v>
      </c>
      <c r="F77" s="262">
        <v>2.475</v>
      </c>
      <c r="G77" s="263">
        <v>0</v>
      </c>
      <c r="H77" s="262">
        <v>0.58</v>
      </c>
      <c r="I77" s="263">
        <v>0</v>
      </c>
      <c r="J77" s="279">
        <v>0</v>
      </c>
    </row>
    <row r="78" spans="1:10" ht="12.75" customHeight="1">
      <c r="A78" s="27" t="s">
        <v>171</v>
      </c>
      <c r="B78" s="28" t="s">
        <v>59</v>
      </c>
      <c r="C78" s="264">
        <v>0</v>
      </c>
      <c r="D78" s="265">
        <v>12.6</v>
      </c>
      <c r="E78" s="266">
        <v>0</v>
      </c>
      <c r="F78" s="265">
        <v>2.7</v>
      </c>
      <c r="G78" s="266">
        <v>0</v>
      </c>
      <c r="H78" s="265">
        <v>3.5</v>
      </c>
      <c r="I78" s="266">
        <v>0</v>
      </c>
      <c r="J78" s="280">
        <v>0</v>
      </c>
    </row>
    <row r="79" spans="1:10" ht="12.75" customHeight="1">
      <c r="A79" s="25" t="s">
        <v>172</v>
      </c>
      <c r="B79" s="26" t="s">
        <v>60</v>
      </c>
      <c r="C79" s="261">
        <v>0</v>
      </c>
      <c r="D79" s="262">
        <v>11.245757</v>
      </c>
      <c r="E79" s="263">
        <v>0</v>
      </c>
      <c r="F79" s="262">
        <v>5.9</v>
      </c>
      <c r="G79" s="263">
        <v>0</v>
      </c>
      <c r="H79" s="262">
        <v>1</v>
      </c>
      <c r="I79" s="263">
        <v>0</v>
      </c>
      <c r="J79" s="279">
        <v>0</v>
      </c>
    </row>
    <row r="80" spans="1:10" ht="12.75" customHeight="1">
      <c r="A80" s="27" t="s">
        <v>173</v>
      </c>
      <c r="B80" s="28" t="s">
        <v>61</v>
      </c>
      <c r="C80" s="264">
        <v>0</v>
      </c>
      <c r="D80" s="265">
        <v>10.254801</v>
      </c>
      <c r="E80" s="266">
        <v>3.5</v>
      </c>
      <c r="F80" s="265">
        <v>0</v>
      </c>
      <c r="G80" s="266">
        <v>0</v>
      </c>
      <c r="H80" s="265">
        <v>0</v>
      </c>
      <c r="I80" s="266">
        <v>0</v>
      </c>
      <c r="J80" s="280">
        <v>0</v>
      </c>
    </row>
    <row r="81" spans="1:10" ht="12.75" customHeight="1">
      <c r="A81" s="25" t="s">
        <v>174</v>
      </c>
      <c r="B81" s="26" t="s">
        <v>62</v>
      </c>
      <c r="C81" s="261">
        <v>0</v>
      </c>
      <c r="D81" s="262">
        <v>13.306</v>
      </c>
      <c r="E81" s="263">
        <v>10</v>
      </c>
      <c r="F81" s="262">
        <v>0</v>
      </c>
      <c r="G81" s="263">
        <v>0.925</v>
      </c>
      <c r="H81" s="262">
        <v>0</v>
      </c>
      <c r="I81" s="263">
        <v>0</v>
      </c>
      <c r="J81" s="279">
        <v>0</v>
      </c>
    </row>
    <row r="82" spans="1:10" ht="12.75" customHeight="1">
      <c r="A82" s="27" t="s">
        <v>175</v>
      </c>
      <c r="B82" s="28" t="s">
        <v>63</v>
      </c>
      <c r="C82" s="264">
        <v>898.47957</v>
      </c>
      <c r="D82" s="265">
        <v>0</v>
      </c>
      <c r="E82" s="266">
        <v>81.4</v>
      </c>
      <c r="F82" s="265">
        <v>0</v>
      </c>
      <c r="G82" s="266">
        <v>18.415659</v>
      </c>
      <c r="H82" s="265">
        <v>0</v>
      </c>
      <c r="I82" s="266">
        <v>0</v>
      </c>
      <c r="J82" s="280">
        <v>0</v>
      </c>
    </row>
    <row r="83" spans="1:10" ht="12.75" customHeight="1">
      <c r="A83" s="25" t="s">
        <v>176</v>
      </c>
      <c r="B83" s="26" t="s">
        <v>64</v>
      </c>
      <c r="C83" s="261">
        <v>0</v>
      </c>
      <c r="D83" s="262">
        <v>23.18</v>
      </c>
      <c r="E83" s="263">
        <v>0</v>
      </c>
      <c r="F83" s="262">
        <v>18</v>
      </c>
      <c r="G83" s="263">
        <v>0</v>
      </c>
      <c r="H83" s="262">
        <v>0</v>
      </c>
      <c r="I83" s="263">
        <v>0</v>
      </c>
      <c r="J83" s="279">
        <v>0</v>
      </c>
    </row>
    <row r="84" spans="1:10" ht="12.75" customHeight="1">
      <c r="A84" s="27" t="s">
        <v>177</v>
      </c>
      <c r="B84" s="28" t="s">
        <v>65</v>
      </c>
      <c r="C84" s="264">
        <v>0</v>
      </c>
      <c r="D84" s="265">
        <v>17.925606</v>
      </c>
      <c r="E84" s="266">
        <v>7.43</v>
      </c>
      <c r="F84" s="265">
        <v>2.229</v>
      </c>
      <c r="G84" s="266">
        <v>3.182919</v>
      </c>
      <c r="H84" s="265">
        <v>0</v>
      </c>
      <c r="I84" s="266">
        <v>10.402</v>
      </c>
      <c r="J84" s="280">
        <v>10.833139</v>
      </c>
    </row>
    <row r="85" spans="1:10" ht="12.75" customHeight="1">
      <c r="A85" s="25" t="s">
        <v>178</v>
      </c>
      <c r="B85" s="26" t="s">
        <v>66</v>
      </c>
      <c r="C85" s="261">
        <v>0</v>
      </c>
      <c r="D85" s="262">
        <v>8.146693</v>
      </c>
      <c r="E85" s="263">
        <v>11.25</v>
      </c>
      <c r="F85" s="262">
        <v>0</v>
      </c>
      <c r="G85" s="263">
        <v>2.08</v>
      </c>
      <c r="H85" s="262">
        <v>0</v>
      </c>
      <c r="I85" s="263">
        <v>0</v>
      </c>
      <c r="J85" s="279">
        <v>0</v>
      </c>
    </row>
    <row r="86" spans="1:10" ht="12.75" customHeight="1">
      <c r="A86" s="27" t="s">
        <v>179</v>
      </c>
      <c r="B86" s="28" t="s">
        <v>67</v>
      </c>
      <c r="C86" s="264">
        <v>0</v>
      </c>
      <c r="D86" s="265">
        <v>6.32</v>
      </c>
      <c r="E86" s="266">
        <v>1.94</v>
      </c>
      <c r="F86" s="265">
        <v>0.005</v>
      </c>
      <c r="G86" s="266">
        <v>0</v>
      </c>
      <c r="H86" s="265">
        <v>0.87</v>
      </c>
      <c r="I86" s="266">
        <v>0</v>
      </c>
      <c r="J86" s="280">
        <v>0</v>
      </c>
    </row>
    <row r="87" spans="1:10" ht="12.75" customHeight="1">
      <c r="A87" s="25" t="s">
        <v>180</v>
      </c>
      <c r="B87" s="26" t="s">
        <v>68</v>
      </c>
      <c r="C87" s="261">
        <v>0</v>
      </c>
      <c r="D87" s="262">
        <v>16.3597</v>
      </c>
      <c r="E87" s="263">
        <v>0</v>
      </c>
      <c r="F87" s="262">
        <v>3.1</v>
      </c>
      <c r="G87" s="263">
        <v>0</v>
      </c>
      <c r="H87" s="262">
        <v>1.3821</v>
      </c>
      <c r="I87" s="263">
        <v>0</v>
      </c>
      <c r="J87" s="279">
        <v>0</v>
      </c>
    </row>
    <row r="88" spans="1:10" ht="12.75" customHeight="1">
      <c r="A88" s="27" t="s">
        <v>181</v>
      </c>
      <c r="B88" s="28" t="s">
        <v>69</v>
      </c>
      <c r="C88" s="264">
        <v>0</v>
      </c>
      <c r="D88" s="265">
        <v>10.056577</v>
      </c>
      <c r="E88" s="266">
        <v>2.34</v>
      </c>
      <c r="F88" s="265">
        <v>9.4</v>
      </c>
      <c r="G88" s="266">
        <v>0</v>
      </c>
      <c r="H88" s="265">
        <v>1.2</v>
      </c>
      <c r="I88" s="266">
        <v>0</v>
      </c>
      <c r="J88" s="280">
        <v>0</v>
      </c>
    </row>
    <row r="89" spans="1:10" ht="12.75" customHeight="1">
      <c r="A89" s="25" t="s">
        <v>182</v>
      </c>
      <c r="B89" s="26" t="s">
        <v>70</v>
      </c>
      <c r="C89" s="261">
        <v>0</v>
      </c>
      <c r="D89" s="262">
        <v>6.14</v>
      </c>
      <c r="E89" s="263">
        <v>1.6</v>
      </c>
      <c r="F89" s="262">
        <v>1.78</v>
      </c>
      <c r="G89" s="263">
        <v>0</v>
      </c>
      <c r="H89" s="262">
        <v>0.6</v>
      </c>
      <c r="I89" s="263">
        <v>0</v>
      </c>
      <c r="J89" s="279">
        <v>0</v>
      </c>
    </row>
    <row r="90" spans="1:10" s="3" customFormat="1" ht="12.75" customHeight="1">
      <c r="A90" s="27" t="s">
        <v>183</v>
      </c>
      <c r="B90" s="28" t="s">
        <v>71</v>
      </c>
      <c r="C90" s="264">
        <v>0</v>
      </c>
      <c r="D90" s="265">
        <v>15.751625</v>
      </c>
      <c r="E90" s="266">
        <v>26.3</v>
      </c>
      <c r="F90" s="265">
        <v>0</v>
      </c>
      <c r="G90" s="266">
        <v>0</v>
      </c>
      <c r="H90" s="265">
        <v>0</v>
      </c>
      <c r="I90" s="266">
        <v>0</v>
      </c>
      <c r="J90" s="280">
        <v>0</v>
      </c>
    </row>
    <row r="91" spans="1:10" ht="12.75" customHeight="1">
      <c r="A91" s="25" t="s">
        <v>184</v>
      </c>
      <c r="B91" s="26" t="s">
        <v>72</v>
      </c>
      <c r="C91" s="261">
        <v>0</v>
      </c>
      <c r="D91" s="262">
        <v>15.031</v>
      </c>
      <c r="E91" s="263">
        <v>7.3</v>
      </c>
      <c r="F91" s="262">
        <v>3.331</v>
      </c>
      <c r="G91" s="263">
        <v>0</v>
      </c>
      <c r="H91" s="262">
        <v>0</v>
      </c>
      <c r="I91" s="263">
        <v>0</v>
      </c>
      <c r="J91" s="279">
        <v>0</v>
      </c>
    </row>
    <row r="92" spans="1:10" ht="12.75" customHeight="1">
      <c r="A92" s="27" t="s">
        <v>185</v>
      </c>
      <c r="B92" s="28" t="s">
        <v>73</v>
      </c>
      <c r="C92" s="264">
        <v>0</v>
      </c>
      <c r="D92" s="265">
        <v>16.651269</v>
      </c>
      <c r="E92" s="266">
        <v>7.269295</v>
      </c>
      <c r="F92" s="265">
        <v>4.926173</v>
      </c>
      <c r="G92" s="266">
        <v>0</v>
      </c>
      <c r="H92" s="265">
        <v>0</v>
      </c>
      <c r="I92" s="266">
        <v>0</v>
      </c>
      <c r="J92" s="280">
        <v>0</v>
      </c>
    </row>
    <row r="93" spans="1:10" ht="12.75" customHeight="1">
      <c r="A93" s="25" t="s">
        <v>186</v>
      </c>
      <c r="B93" s="26" t="s">
        <v>74</v>
      </c>
      <c r="C93" s="261">
        <v>0</v>
      </c>
      <c r="D93" s="262">
        <v>5.675</v>
      </c>
      <c r="E93" s="263">
        <v>0</v>
      </c>
      <c r="F93" s="262">
        <v>2.7</v>
      </c>
      <c r="G93" s="263">
        <v>0</v>
      </c>
      <c r="H93" s="262">
        <v>1.2</v>
      </c>
      <c r="I93" s="263">
        <v>0</v>
      </c>
      <c r="J93" s="279">
        <v>0</v>
      </c>
    </row>
    <row r="94" spans="1:10" ht="12.75">
      <c r="A94" s="27" t="s">
        <v>187</v>
      </c>
      <c r="B94" s="28" t="s">
        <v>98</v>
      </c>
      <c r="C94" s="264">
        <v>0</v>
      </c>
      <c r="D94" s="265">
        <v>7.609664</v>
      </c>
      <c r="E94" s="266">
        <v>0</v>
      </c>
      <c r="F94" s="265">
        <v>8.533246</v>
      </c>
      <c r="G94" s="266">
        <v>0</v>
      </c>
      <c r="H94" s="265">
        <v>0.910026</v>
      </c>
      <c r="I94" s="266">
        <v>0</v>
      </c>
      <c r="J94" s="280">
        <v>0</v>
      </c>
    </row>
    <row r="95" spans="1:10" ht="12.75">
      <c r="A95" s="25" t="s">
        <v>188</v>
      </c>
      <c r="B95" s="26" t="s">
        <v>75</v>
      </c>
      <c r="C95" s="261">
        <v>0</v>
      </c>
      <c r="D95" s="262">
        <v>14.1</v>
      </c>
      <c r="E95" s="263">
        <v>0</v>
      </c>
      <c r="F95" s="262">
        <v>4</v>
      </c>
      <c r="G95" s="263">
        <v>0</v>
      </c>
      <c r="H95" s="262">
        <v>2</v>
      </c>
      <c r="I95" s="263">
        <v>0</v>
      </c>
      <c r="J95" s="279">
        <v>0</v>
      </c>
    </row>
    <row r="96" spans="1:10" ht="12.75">
      <c r="A96" s="27" t="s">
        <v>189</v>
      </c>
      <c r="B96" s="28" t="s">
        <v>76</v>
      </c>
      <c r="C96" s="264">
        <v>0</v>
      </c>
      <c r="D96" s="265">
        <v>6.358583</v>
      </c>
      <c r="E96" s="266">
        <v>1.811172</v>
      </c>
      <c r="F96" s="265">
        <v>4.869019</v>
      </c>
      <c r="G96" s="266">
        <v>0</v>
      </c>
      <c r="H96" s="265">
        <v>0.85</v>
      </c>
      <c r="I96" s="266">
        <v>0</v>
      </c>
      <c r="J96" s="280">
        <v>0</v>
      </c>
    </row>
    <row r="97" spans="1:10" ht="12.75">
      <c r="A97" s="25" t="s">
        <v>190</v>
      </c>
      <c r="B97" s="26" t="s">
        <v>77</v>
      </c>
      <c r="C97" s="261">
        <v>0</v>
      </c>
      <c r="D97" s="262">
        <v>2.980242</v>
      </c>
      <c r="E97" s="263">
        <v>1.169006</v>
      </c>
      <c r="F97" s="262">
        <v>4.449217</v>
      </c>
      <c r="G97" s="263">
        <v>0.169</v>
      </c>
      <c r="H97" s="262">
        <v>0</v>
      </c>
      <c r="I97" s="263">
        <v>0</v>
      </c>
      <c r="J97" s="279">
        <v>0</v>
      </c>
    </row>
    <row r="98" spans="1:10" ht="12.75">
      <c r="A98" s="27" t="s">
        <v>191</v>
      </c>
      <c r="B98" s="28" t="s">
        <v>78</v>
      </c>
      <c r="C98" s="264">
        <v>0</v>
      </c>
      <c r="D98" s="265">
        <v>26.224792</v>
      </c>
      <c r="E98" s="266">
        <v>17.1</v>
      </c>
      <c r="F98" s="265">
        <v>0.446095</v>
      </c>
      <c r="G98" s="266">
        <v>3.159</v>
      </c>
      <c r="H98" s="265">
        <v>0</v>
      </c>
      <c r="I98" s="266">
        <v>0</v>
      </c>
      <c r="J98" s="280">
        <v>0</v>
      </c>
    </row>
    <row r="99" spans="1:10" ht="12.75">
      <c r="A99" s="25" t="s">
        <v>192</v>
      </c>
      <c r="B99" s="26" t="s">
        <v>99</v>
      </c>
      <c r="C99" s="261">
        <v>241.851356</v>
      </c>
      <c r="D99" s="262">
        <v>0</v>
      </c>
      <c r="E99" s="263">
        <v>47.9</v>
      </c>
      <c r="F99" s="262">
        <v>0</v>
      </c>
      <c r="G99" s="263">
        <v>13.25</v>
      </c>
      <c r="H99" s="262">
        <v>0</v>
      </c>
      <c r="I99" s="263">
        <v>0</v>
      </c>
      <c r="J99" s="279">
        <v>0</v>
      </c>
    </row>
    <row r="100" spans="1:10" ht="12.75">
      <c r="A100" s="27" t="s">
        <v>193</v>
      </c>
      <c r="B100" s="28" t="s">
        <v>79</v>
      </c>
      <c r="C100" s="264">
        <v>0</v>
      </c>
      <c r="D100" s="265">
        <v>37.267893</v>
      </c>
      <c r="E100" s="266">
        <v>18.238626</v>
      </c>
      <c r="F100" s="265">
        <v>47</v>
      </c>
      <c r="G100" s="266">
        <v>0</v>
      </c>
      <c r="H100" s="265">
        <v>9.6</v>
      </c>
      <c r="I100" s="266">
        <v>0</v>
      </c>
      <c r="J100" s="280">
        <v>0</v>
      </c>
    </row>
    <row r="101" spans="1:10" ht="12.75">
      <c r="A101" s="25" t="s">
        <v>194</v>
      </c>
      <c r="B101" s="26" t="s">
        <v>80</v>
      </c>
      <c r="C101" s="261">
        <v>0</v>
      </c>
      <c r="D101" s="262">
        <v>20.7779</v>
      </c>
      <c r="E101" s="263">
        <v>21</v>
      </c>
      <c r="F101" s="262">
        <v>1.73905</v>
      </c>
      <c r="G101" s="263">
        <v>3.9</v>
      </c>
      <c r="H101" s="262">
        <v>0</v>
      </c>
      <c r="I101" s="263">
        <v>0</v>
      </c>
      <c r="J101" s="279">
        <v>5</v>
      </c>
    </row>
    <row r="102" spans="1:10" ht="12.75">
      <c r="A102" s="27" t="s">
        <v>195</v>
      </c>
      <c r="B102" s="28" t="s">
        <v>81</v>
      </c>
      <c r="C102" s="264">
        <v>0</v>
      </c>
      <c r="D102" s="265">
        <v>11.22623</v>
      </c>
      <c r="E102" s="266">
        <v>16.747497</v>
      </c>
      <c r="F102" s="265">
        <v>6.127464</v>
      </c>
      <c r="G102" s="266">
        <v>1.304329</v>
      </c>
      <c r="H102" s="265">
        <v>0</v>
      </c>
      <c r="I102" s="266">
        <v>0</v>
      </c>
      <c r="J102" s="280">
        <v>13.997147</v>
      </c>
    </row>
    <row r="103" spans="1:10" ht="12.75">
      <c r="A103" s="25" t="s">
        <v>196</v>
      </c>
      <c r="B103" s="26" t="s">
        <v>82</v>
      </c>
      <c r="C103" s="261">
        <v>0</v>
      </c>
      <c r="D103" s="262">
        <v>6.179143</v>
      </c>
      <c r="E103" s="263">
        <v>0</v>
      </c>
      <c r="F103" s="262">
        <v>3.6</v>
      </c>
      <c r="G103" s="263">
        <v>0</v>
      </c>
      <c r="H103" s="262">
        <v>0.90919</v>
      </c>
      <c r="I103" s="263">
        <v>0</v>
      </c>
      <c r="J103" s="279">
        <v>0</v>
      </c>
    </row>
    <row r="104" spans="1:10" ht="12.75">
      <c r="A104" s="27" t="s">
        <v>197</v>
      </c>
      <c r="B104" s="28" t="s">
        <v>83</v>
      </c>
      <c r="C104" s="264">
        <v>0</v>
      </c>
      <c r="D104" s="265">
        <v>2.527971</v>
      </c>
      <c r="E104" s="266">
        <v>0</v>
      </c>
      <c r="F104" s="265">
        <v>4.4</v>
      </c>
      <c r="G104" s="266">
        <v>0</v>
      </c>
      <c r="H104" s="265">
        <v>0.6</v>
      </c>
      <c r="I104" s="266">
        <v>0</v>
      </c>
      <c r="J104" s="280">
        <v>0</v>
      </c>
    </row>
    <row r="105" spans="1:10" ht="12.75">
      <c r="A105" s="25" t="s">
        <v>198</v>
      </c>
      <c r="B105" s="291" t="s">
        <v>84</v>
      </c>
      <c r="C105" s="261">
        <v>0</v>
      </c>
      <c r="D105" s="262">
        <v>4.156396</v>
      </c>
      <c r="E105" s="263">
        <v>0.48</v>
      </c>
      <c r="F105" s="262">
        <v>3.531288</v>
      </c>
      <c r="G105" s="263">
        <v>0</v>
      </c>
      <c r="H105" s="262">
        <v>0.54873</v>
      </c>
      <c r="I105" s="263">
        <v>0</v>
      </c>
      <c r="J105" s="279">
        <v>0</v>
      </c>
    </row>
    <row r="106" spans="1:10" ht="12.75">
      <c r="A106" s="27" t="s">
        <v>199</v>
      </c>
      <c r="B106" s="292" t="s">
        <v>100</v>
      </c>
      <c r="C106" s="264">
        <v>4.195</v>
      </c>
      <c r="D106" s="265">
        <v>0</v>
      </c>
      <c r="E106" s="266">
        <v>0</v>
      </c>
      <c r="F106" s="265">
        <v>4.6</v>
      </c>
      <c r="G106" s="266">
        <v>0</v>
      </c>
      <c r="H106" s="265">
        <v>2</v>
      </c>
      <c r="I106" s="266">
        <v>0</v>
      </c>
      <c r="J106" s="280">
        <v>0</v>
      </c>
    </row>
    <row r="107" spans="1:10" ht="13.5" thickBot="1">
      <c r="A107" s="233" t="s">
        <v>347</v>
      </c>
      <c r="B107" s="218" t="s">
        <v>346</v>
      </c>
      <c r="C107" s="261">
        <v>0</v>
      </c>
      <c r="D107" s="262">
        <v>0</v>
      </c>
      <c r="E107" s="263">
        <v>0</v>
      </c>
      <c r="F107" s="262">
        <v>3.512405</v>
      </c>
      <c r="G107" s="263">
        <v>0</v>
      </c>
      <c r="H107" s="262">
        <v>0</v>
      </c>
      <c r="I107" s="263">
        <v>0</v>
      </c>
      <c r="J107" s="279">
        <v>0</v>
      </c>
    </row>
    <row r="108" spans="1:10" ht="12.75">
      <c r="A108" s="395" t="s">
        <v>201</v>
      </c>
      <c r="B108" s="435"/>
      <c r="C108" s="267">
        <v>241.85135600000012</v>
      </c>
      <c r="D108" s="268">
        <v>1129.9765779999998</v>
      </c>
      <c r="E108" s="269">
        <v>381.9068460000001</v>
      </c>
      <c r="F108" s="268">
        <v>441.6678629999999</v>
      </c>
      <c r="G108" s="269">
        <v>57.58111799999999</v>
      </c>
      <c r="H108" s="268">
        <v>80.58832199999998</v>
      </c>
      <c r="I108" s="269">
        <v>10.402</v>
      </c>
      <c r="J108" s="281">
        <v>29.830286</v>
      </c>
    </row>
    <row r="109" spans="1:10" ht="12.75">
      <c r="A109" s="393" t="s">
        <v>229</v>
      </c>
      <c r="B109" s="436"/>
      <c r="C109" s="270">
        <v>4.195</v>
      </c>
      <c r="D109" s="271">
        <v>12.863510000000002</v>
      </c>
      <c r="E109" s="272">
        <v>0.48</v>
      </c>
      <c r="F109" s="271">
        <v>19.643693</v>
      </c>
      <c r="G109" s="272">
        <v>0</v>
      </c>
      <c r="H109" s="271">
        <v>4.05792</v>
      </c>
      <c r="I109" s="272">
        <v>0</v>
      </c>
      <c r="J109" s="282">
        <v>0</v>
      </c>
    </row>
    <row r="110" spans="1:10" ht="13.5" thickBot="1">
      <c r="A110" s="391" t="s">
        <v>291</v>
      </c>
      <c r="B110" s="434"/>
      <c r="C110" s="273">
        <v>1144.525926</v>
      </c>
      <c r="D110" s="274">
        <v>1142.840088</v>
      </c>
      <c r="E110" s="275">
        <v>463.7868460000001</v>
      </c>
      <c r="F110" s="274">
        <v>461.31155599999994</v>
      </c>
      <c r="G110" s="275">
        <v>75.996777</v>
      </c>
      <c r="H110" s="274">
        <v>84.64624199999997</v>
      </c>
      <c r="I110" s="275">
        <v>10.402</v>
      </c>
      <c r="J110" s="283">
        <v>29.830286</v>
      </c>
    </row>
    <row r="111" spans="1:10" ht="12.75" customHeight="1">
      <c r="A111" s="432" t="s">
        <v>395</v>
      </c>
      <c r="B111" s="432"/>
      <c r="C111" s="432"/>
      <c r="D111" s="432"/>
      <c r="E111" s="432"/>
      <c r="F111" s="432"/>
      <c r="G111" s="432"/>
      <c r="H111" s="432"/>
      <c r="I111" s="432"/>
      <c r="J111" s="432"/>
    </row>
    <row r="112" spans="1:10" ht="12.75" customHeight="1">
      <c r="A112" s="433"/>
      <c r="B112" s="433"/>
      <c r="C112" s="433"/>
      <c r="D112" s="433"/>
      <c r="E112" s="433"/>
      <c r="F112" s="433"/>
      <c r="G112" s="433"/>
      <c r="H112" s="433"/>
      <c r="I112" s="433"/>
      <c r="J112" s="433"/>
    </row>
    <row r="113" spans="1:10" ht="40.5" customHeight="1">
      <c r="A113" s="433"/>
      <c r="B113" s="433"/>
      <c r="C113" s="433"/>
      <c r="D113" s="433"/>
      <c r="E113" s="433"/>
      <c r="F113" s="433"/>
      <c r="G113" s="433"/>
      <c r="H113" s="433"/>
      <c r="I113" s="433"/>
      <c r="J113" s="433"/>
    </row>
    <row r="114" spans="1:10" ht="12.75" customHeight="1">
      <c r="A114" s="300" t="s">
        <v>357</v>
      </c>
      <c r="B114" s="59"/>
      <c r="C114" s="60"/>
      <c r="D114" s="24"/>
      <c r="E114" s="276"/>
      <c r="F114" s="44"/>
      <c r="G114" s="123"/>
      <c r="H114" s="375"/>
      <c r="I114" s="376"/>
      <c r="J114" s="376"/>
    </row>
    <row r="115" ht="12.75">
      <c r="H115" s="237"/>
    </row>
    <row r="118" spans="3:8" ht="12.75">
      <c r="C118" s="290"/>
      <c r="D118" s="290"/>
      <c r="E118" s="290"/>
      <c r="F118" s="290"/>
      <c r="G118" s="290"/>
      <c r="H118" s="290"/>
    </row>
  </sheetData>
  <sheetProtection/>
  <mergeCells count="11">
    <mergeCell ref="A1:B1"/>
    <mergeCell ref="A5:B6"/>
    <mergeCell ref="A108:B108"/>
    <mergeCell ref="A109:B109"/>
    <mergeCell ref="C5:D5"/>
    <mergeCell ref="E5:F5"/>
    <mergeCell ref="G5:H5"/>
    <mergeCell ref="A3:J3"/>
    <mergeCell ref="I5:J5"/>
    <mergeCell ref="A111:J113"/>
    <mergeCell ref="A110:B110"/>
  </mergeCells>
  <hyperlinks>
    <hyperlink ref="J2" location="Index!A1" display="Index"/>
  </hyperlinks>
  <printOptions/>
  <pageMargins left="0.5118110236220472" right="0.2362204724409449" top="0.98" bottom="0.5511811023622047" header="0.26" footer="0.17"/>
  <pageSetup firstPageNumber="16" useFirstPageNumber="1" horizontalDpi="600" verticalDpi="600" orientation="portrait" paperSize="9" scale="83" r:id="rId1"/>
  <headerFooter alignWithMargins="0">
    <oddHeader>&amp;L&amp;8Ministère de l'intérieur
Ministère de la décentralisation et de la fonction publique / DGCL
&amp;R&amp;8Publication : «Les budgets primitifs 2014 des départements»</oddHeader>
    <oddFooter>&amp;L&amp;8Direction générale des collectivités locales / DESL.
Mise en ligne : novembre 2014
&amp;R&amp;P</oddFooter>
  </headerFooter>
  <rowBreaks count="1" manualBreakCount="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l'Intérieur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CARRE</dc:creator>
  <cp:keywords/>
  <dc:description/>
  <cp:lastModifiedBy>Utilisateur Windows</cp:lastModifiedBy>
  <cp:lastPrinted>2014-11-14T09:48:02Z</cp:lastPrinted>
  <dcterms:created xsi:type="dcterms:W3CDTF">2002-02-05T10:10:25Z</dcterms:created>
  <dcterms:modified xsi:type="dcterms:W3CDTF">2014-11-14T09:48:25Z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