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4385" yWindow="65521" windowWidth="14370" windowHeight="15705" tabRatio="814" firstSheet="1" activeTab="1"/>
  </bookViews>
  <sheets>
    <sheet name="#BusinessQuery#" sheetId="1" state="hidden" r:id="rId1"/>
    <sheet name="Index" sheetId="2" r:id="rId2"/>
    <sheet name="t1" sheetId="3" r:id="rId3"/>
    <sheet name="t2" sheetId="4" r:id="rId4"/>
    <sheet name="t3" sheetId="5" r:id="rId5"/>
    <sheet name="t3 bis" sheetId="6" r:id="rId6"/>
    <sheet name="t4" sheetId="7" r:id="rId7"/>
    <sheet name="t4 bis" sheetId="8" r:id="rId8"/>
    <sheet name="t5" sheetId="9" r:id="rId9"/>
    <sheet name="t6" sheetId="10" r:id="rId10"/>
    <sheet name="t7" sheetId="11" r:id="rId11"/>
    <sheet name="t8" sheetId="12" r:id="rId12"/>
    <sheet name="t9" sheetId="13" r:id="rId13"/>
    <sheet name="t10" sheetId="14" r:id="rId14"/>
    <sheet name="t11" sheetId="15" r:id="rId15"/>
    <sheet name="t11b" sheetId="16" r:id="rId16"/>
    <sheet name="t12" sheetId="17" r:id="rId17"/>
    <sheet name="t13" sheetId="18" r:id="rId18"/>
    <sheet name="t13b" sheetId="19" r:id="rId19"/>
    <sheet name="t14" sheetId="20" r:id="rId20"/>
    <sheet name="t15" sheetId="21" r:id="rId21"/>
    <sheet name="t16" sheetId="22" r:id="rId22"/>
    <sheet name="t17" sheetId="23" r:id="rId23"/>
    <sheet name="t17b" sheetId="24" r:id="rId24"/>
    <sheet name="t18" sheetId="25" r:id="rId25"/>
    <sheet name="t19" sheetId="26" r:id="rId26"/>
    <sheet name="t20" sheetId="27" r:id="rId27"/>
  </sheets>
  <definedNames>
    <definedName name="_xlnm.Print_Titles" localSheetId="2">'t1'!$9:$14</definedName>
    <definedName name="_xlnm.Print_Titles" localSheetId="13">'t10'!$1:$6</definedName>
    <definedName name="_xlnm.Print_Titles" localSheetId="14">'t11'!$1:$6</definedName>
    <definedName name="_xlnm.Print_Titles" localSheetId="15">'t11b'!$1:$6</definedName>
    <definedName name="_xlnm.Print_Titles" localSheetId="16">'t12'!$1:$6</definedName>
    <definedName name="_xlnm.Print_Titles" localSheetId="17">'t13'!$1:$6</definedName>
    <definedName name="_xlnm.Print_Titles" localSheetId="18">'t13b'!$1:$6</definedName>
    <definedName name="_xlnm.Print_Titles" localSheetId="19">'t14'!$1:$6</definedName>
    <definedName name="_xlnm.Print_Titles" localSheetId="20">'t15'!$1:$6</definedName>
    <definedName name="_xlnm.Print_Titles" localSheetId="21">'t16'!$1:$6</definedName>
    <definedName name="_xlnm.Print_Titles" localSheetId="22">'t17'!$1:$6</definedName>
    <definedName name="_xlnm.Print_Titles" localSheetId="23">'t17b'!$1:$6</definedName>
    <definedName name="_xlnm.Print_Titles" localSheetId="24">'t18'!$1:$6</definedName>
    <definedName name="_xlnm.Print_Titles" localSheetId="25">'t19'!$1:$6</definedName>
    <definedName name="_xlnm.Print_Titles" localSheetId="3">'t2'!$1:$6</definedName>
    <definedName name="_xlnm.Print_Titles" localSheetId="26">'t20'!$1:$6</definedName>
    <definedName name="_xlnm.Print_Titles" localSheetId="4">'t3'!$1:$6</definedName>
    <definedName name="_xlnm.Print_Titles" localSheetId="5">'t3 bis'!$1:$6</definedName>
    <definedName name="_xlnm.Print_Titles" localSheetId="6">'t4'!$1:$6</definedName>
    <definedName name="_xlnm.Print_Titles" localSheetId="7">'t4 bis'!$1:$6</definedName>
    <definedName name="_xlnm.Print_Titles" localSheetId="8">'t5'!$1:$6</definedName>
    <definedName name="_xlnm.Print_Titles" localSheetId="9">'t6'!$1:$6</definedName>
    <definedName name="_xlnm.Print_Titles" localSheetId="10">'t7'!$1:$6</definedName>
    <definedName name="_xlnm.Print_Titles" localSheetId="11">'t8'!$1:$6</definedName>
    <definedName name="_xlnm.Print_Titles" localSheetId="12">'t9'!$1:$6</definedName>
    <definedName name="_xlnm.Print_Area" localSheetId="1">'Index'!$A$1:$H$58</definedName>
    <definedName name="_xlnm.Print_Area" localSheetId="2">'t1'!$A$9:$L$121</definedName>
    <definedName name="_xlnm.Print_Area" localSheetId="13">'t10'!$A$1:$L$112</definedName>
    <definedName name="_xlnm.Print_Area" localSheetId="14">'t11'!$A$1:$H$116</definedName>
    <definedName name="_xlnm.Print_Area" localSheetId="15">'t11b'!$A$1:$H$113</definedName>
    <definedName name="_xlnm.Print_Area" localSheetId="16">'t12'!$A$1:$H$113</definedName>
    <definedName name="_xlnm.Print_Area" localSheetId="17">'t13'!$A$1:$M$113</definedName>
    <definedName name="_xlnm.Print_Area" localSheetId="18">'t13b'!$A$1:$H$113</definedName>
    <definedName name="_xlnm.Print_Area" localSheetId="19">'t14'!$A$1:$H$114</definedName>
    <definedName name="_xlnm.Print_Area" localSheetId="20">'t15'!$A$1:$K$113</definedName>
    <definedName name="_xlnm.Print_Area" localSheetId="21">'t16'!$A$1:$J$113</definedName>
    <definedName name="_xlnm.Print_Area" localSheetId="22">'t17'!$A$1:$H$115</definedName>
    <definedName name="_xlnm.Print_Area" localSheetId="23">'t17b'!$A$1:$G$113</definedName>
    <definedName name="_xlnm.Print_Area" localSheetId="24">'t18'!$A$1:$G$114</definedName>
    <definedName name="_xlnm.Print_Area" localSheetId="25">'t19'!$A$1:$G$115</definedName>
    <definedName name="_xlnm.Print_Area" localSheetId="3">'t2'!$A$1:$L$113</definedName>
    <definedName name="_xlnm.Print_Area" localSheetId="26">'t20'!$A$1:$F$114</definedName>
    <definedName name="_xlnm.Print_Area" localSheetId="4">'t3'!$A$1:$J$113</definedName>
    <definedName name="_xlnm.Print_Area" localSheetId="5">'t3 bis'!$A$1:$J$113</definedName>
    <definedName name="_xlnm.Print_Area" localSheetId="6">'t4'!$A$1:$I$113</definedName>
    <definedName name="_xlnm.Print_Area" localSheetId="7">'t4 bis'!$A$1:$I$114</definedName>
    <definedName name="_xlnm.Print_Area" localSheetId="8">'t5'!$A$1:$G$113</definedName>
    <definedName name="_xlnm.Print_Area" localSheetId="9">'t6'!$A$1:$K$113</definedName>
    <definedName name="_xlnm.Print_Area" localSheetId="10">'t7'!$A$1:$K$113</definedName>
    <definedName name="_xlnm.Print_Area" localSheetId="11">'t8'!$A$1:$I$113</definedName>
    <definedName name="_xlnm.Print_Area" localSheetId="12">'t9'!$A$1:$G$116</definedName>
  </definedNames>
  <calcPr fullCalcOnLoad="1"/>
</workbook>
</file>

<file path=xl/sharedStrings.xml><?xml version="1.0" encoding="utf-8"?>
<sst xmlns="http://schemas.openxmlformats.org/spreadsheetml/2006/main" count="5944" uniqueCount="503">
  <si>
    <t>% du
total</t>
  </si>
  <si>
    <t>Ain</t>
  </si>
  <si>
    <t>Aisne</t>
  </si>
  <si>
    <t>Allier</t>
  </si>
  <si>
    <t>Hautes-Alpes</t>
  </si>
  <si>
    <t>Alpes-Maritimes</t>
  </si>
  <si>
    <t>Ardèche</t>
  </si>
  <si>
    <t>Ariège</t>
  </si>
  <si>
    <t>Aude</t>
  </si>
  <si>
    <t>Aveyron</t>
  </si>
  <si>
    <t>Bouches-du-Rhône</t>
  </si>
  <si>
    <t>Calvados</t>
  </si>
  <si>
    <t>Cantal</t>
  </si>
  <si>
    <t>Charente</t>
  </si>
  <si>
    <t>Corse-du-Sud</t>
  </si>
  <si>
    <t>Haute-Corse</t>
  </si>
  <si>
    <t>Côte-d'Or</t>
  </si>
  <si>
    <t>Creuse</t>
  </si>
  <si>
    <t>Doubs</t>
  </si>
  <si>
    <t>Eure</t>
  </si>
  <si>
    <t>Eure-et-Loir</t>
  </si>
  <si>
    <t>Finistère</t>
  </si>
  <si>
    <t>Gard</t>
  </si>
  <si>
    <t>Haute-Garonne</t>
  </si>
  <si>
    <t>Gers</t>
  </si>
  <si>
    <t>Gironde</t>
  </si>
  <si>
    <t>Hérault</t>
  </si>
  <si>
    <t>Ille-et-Vilaine</t>
  </si>
  <si>
    <t>Indre</t>
  </si>
  <si>
    <t>Indre-et-Loire</t>
  </si>
  <si>
    <t>Isère</t>
  </si>
  <si>
    <t>Landes</t>
  </si>
  <si>
    <t>Loir-et-Cher</t>
  </si>
  <si>
    <t>Loire</t>
  </si>
  <si>
    <t>Haute-Loire</t>
  </si>
  <si>
    <t>Loire-Atlantique</t>
  </si>
  <si>
    <t>Lot</t>
  </si>
  <si>
    <t>Lot-et-Garonne</t>
  </si>
  <si>
    <t>Lozère</t>
  </si>
  <si>
    <t>Maine-et-Loire</t>
  </si>
  <si>
    <t>Manche</t>
  </si>
  <si>
    <t>Haute-Marne</t>
  </si>
  <si>
    <t>Mayenne</t>
  </si>
  <si>
    <t>Meurthe-et-Moselle</t>
  </si>
  <si>
    <t>Meuse</t>
  </si>
  <si>
    <t>Morbihan</t>
  </si>
  <si>
    <t>Moselle</t>
  </si>
  <si>
    <t>Nièvre</t>
  </si>
  <si>
    <t>Nord</t>
  </si>
  <si>
    <t>Oise</t>
  </si>
  <si>
    <t>Orne</t>
  </si>
  <si>
    <t>Pas-de-Calais</t>
  </si>
  <si>
    <t>Puy-de-Dôme</t>
  </si>
  <si>
    <t>Pyrénées-Atlantiques</t>
  </si>
  <si>
    <t>Pyrénées-Orientales</t>
  </si>
  <si>
    <t>Bas-Rhin</t>
  </si>
  <si>
    <t>Haut-Rhin</t>
  </si>
  <si>
    <t>Rhône</t>
  </si>
  <si>
    <t>Haute-Saône</t>
  </si>
  <si>
    <t>Saône-et-Loire</t>
  </si>
  <si>
    <t>Sarthe</t>
  </si>
  <si>
    <t>Savoie</t>
  </si>
  <si>
    <t>Haute-Savoie</t>
  </si>
  <si>
    <t>Paris</t>
  </si>
  <si>
    <t>Seine-Maritime</t>
  </si>
  <si>
    <t>Seine-et-Marne</t>
  </si>
  <si>
    <t>Yvelines</t>
  </si>
  <si>
    <t>Deux-Sèvres</t>
  </si>
  <si>
    <t>Somme</t>
  </si>
  <si>
    <t>Tarn</t>
  </si>
  <si>
    <t>Tarn-et-Garonne</t>
  </si>
  <si>
    <t>Var</t>
  </si>
  <si>
    <t>Vaucluse</t>
  </si>
  <si>
    <t>Vendée</t>
  </si>
  <si>
    <t>Vienne</t>
  </si>
  <si>
    <t>Vosges</t>
  </si>
  <si>
    <t>Yonne</t>
  </si>
  <si>
    <t>Territoire de Belfort</t>
  </si>
  <si>
    <t>Essonne</t>
  </si>
  <si>
    <t>Seine-Saint-Denis</t>
  </si>
  <si>
    <t>Val-de-Marne</t>
  </si>
  <si>
    <t>Val-d'Oise</t>
  </si>
  <si>
    <t>Guadeloupe</t>
  </si>
  <si>
    <t>Martinique</t>
  </si>
  <si>
    <t>Guyane</t>
  </si>
  <si>
    <t>Alpes-de-Haute-Pce</t>
  </si>
  <si>
    <t>Ardennes</t>
  </si>
  <si>
    <t>Aube</t>
  </si>
  <si>
    <t>Charente-Maritime</t>
  </si>
  <si>
    <t>Cher</t>
  </si>
  <si>
    <t>Corrèze</t>
  </si>
  <si>
    <t>Côtes-d'Armor</t>
  </si>
  <si>
    <t>Dordogne</t>
  </si>
  <si>
    <t>Drôme</t>
  </si>
  <si>
    <t>Jura</t>
  </si>
  <si>
    <t>Loiret</t>
  </si>
  <si>
    <t>Marne</t>
  </si>
  <si>
    <t>Hautes-Pyrénées</t>
  </si>
  <si>
    <t>Haute-Vienne</t>
  </si>
  <si>
    <t>Hauts-de-Seine</t>
  </si>
  <si>
    <t>La Réunion</t>
  </si>
  <si>
    <t>Ratio 8</t>
  </si>
  <si>
    <t>Ratio 10</t>
  </si>
  <si>
    <t>01</t>
  </si>
  <si>
    <t>02</t>
  </si>
  <si>
    <t>03</t>
  </si>
  <si>
    <t>04</t>
  </si>
  <si>
    <t>05</t>
  </si>
  <si>
    <t>06</t>
  </si>
  <si>
    <t>07</t>
  </si>
  <si>
    <t>08</t>
  </si>
  <si>
    <t>09</t>
  </si>
  <si>
    <t>10</t>
  </si>
  <si>
    <t>11</t>
  </si>
  <si>
    <t>12</t>
  </si>
  <si>
    <t>13</t>
  </si>
  <si>
    <t>14</t>
  </si>
  <si>
    <t>15</t>
  </si>
  <si>
    <t>16</t>
  </si>
  <si>
    <t>17</t>
  </si>
  <si>
    <t>18</t>
  </si>
  <si>
    <t>19</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</si>
  <si>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</si>
  <si>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</si>
  <si>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</si>
  <si>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</si>
  <si>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</si>
  <si>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</si>
  <si>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</si>
  <si>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</si>
  <si>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</si>
  <si>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</si>
  <si>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</si>
  <si>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</si>
  <si>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</si>
  <si>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</si>
  <si>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</si>
  <si>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</si>
  <si>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</si>
  <si>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</si>
  <si>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</si>
  <si>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</si>
  <si>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</si>
  <si>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</si>
  <si>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</si>
  <si>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</si>
  <si>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</si>
  <si>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</si>
  <si>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</si>
  <si>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</si>
  <si>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</si>
  <si>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</si>
  <si>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</si>
  <si>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</si>
  <si>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</si>
  <si>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</si>
  <si>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</si>
  <si>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</si>
  <si>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</si>
  <si>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</si>
  <si>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</si>
  <si>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</si>
  <si>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</si>
  <si>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</si>
  <si>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</si>
  <si>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</si>
  <si>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</si>
  <si>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</si>
  <si>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</si>
  <si>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</si>
  <si>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</si>
  <si>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</si>
  <si>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</si>
  <si>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</si>
  <si>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</si>
  <si>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</si>
  <si>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</si>
  <si>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</si>
  <si>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</si>
  <si>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</si>
  <si>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</si>
  <si>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</si>
  <si>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</si>
  <si>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</si>
  <si>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</si>
  <si>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</si>
  <si>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</si>
  <si>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</si>
  <si>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</si>
  <si>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</si>
  <si>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</si>
  <si>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</si>
  <si>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</si>
  <si>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</si>
  <si>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</si>
  <si>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</si>
  <si>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</si>
  <si>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971</t>
  </si>
  <si>
    <t>972</t>
  </si>
  <si>
    <t>973</t>
  </si>
  <si>
    <t>974</t>
  </si>
  <si>
    <t>Les dépenses pour les collèges</t>
  </si>
  <si>
    <t>Métropole (Hors Paris)</t>
  </si>
  <si>
    <t>en %</t>
  </si>
  <si>
    <t>QueryRef</t>
  </si>
  <si>
    <t>Domain</t>
  </si>
  <si>
    <t>Universe</t>
  </si>
  <si>
    <t>QueryName</t>
  </si>
  <si>
    <t>Header</t>
  </si>
  <si>
    <t>RowStrategy</t>
  </si>
  <si>
    <t>ColumnStrategy</t>
  </si>
  <si>
    <t>CreationDate</t>
  </si>
  <si>
    <t>RefreshDate</t>
  </si>
  <si>
    <t>RefreshOrder</t>
  </si>
  <si>
    <t>Created By</t>
  </si>
  <si>
    <t>Refreshed By</t>
  </si>
  <si>
    <t>Action</t>
  </si>
  <si>
    <t>AutoFit</t>
  </si>
  <si>
    <t>AutoFormat</t>
  </si>
  <si>
    <t>Description</t>
  </si>
  <si>
    <t>User Strategy</t>
  </si>
  <si>
    <t>Univers</t>
  </si>
  <si>
    <t>UTILDE_e</t>
  </si>
  <si>
    <t>Requête1</t>
  </si>
  <si>
    <t>SCE</t>
  </si>
  <si>
    <t>1.Requête1.UTILDE_e.Univers</t>
  </si>
  <si>
    <t>2A</t>
  </si>
  <si>
    <t>2B</t>
  </si>
  <si>
    <t>Epargne de gestion courante, brute et nette</t>
  </si>
  <si>
    <t>Départements</t>
  </si>
  <si>
    <t>Outre-mer</t>
  </si>
  <si>
    <t>Les dépenses de voirie</t>
  </si>
  <si>
    <t>Dépenses totales</t>
  </si>
  <si>
    <t>Dépenses de fonctionnement</t>
  </si>
  <si>
    <t>Dépenses d'investissement</t>
  </si>
  <si>
    <t>en M€</t>
  </si>
  <si>
    <t>en € / hab.</t>
  </si>
  <si>
    <r>
      <t xml:space="preserve">Les dépenses départementales </t>
    </r>
    <r>
      <rPr>
        <sz val="9"/>
        <rFont val="Calibri"/>
        <family val="2"/>
      </rPr>
      <t>(hors gestion active de la dette)</t>
    </r>
  </si>
  <si>
    <r>
      <t xml:space="preserve">Les recettes départementales </t>
    </r>
    <r>
      <rPr>
        <sz val="9"/>
        <rFont val="Calibri"/>
        <family val="2"/>
      </rPr>
      <t>(hors gestion active de la dette)</t>
    </r>
  </si>
  <si>
    <t>Recettes totales</t>
  </si>
  <si>
    <t>Recettes de fonctionnement</t>
  </si>
  <si>
    <t>Recettes d'investissement</t>
  </si>
  <si>
    <r>
      <t xml:space="preserve">Charges de personnel
</t>
    </r>
    <r>
      <rPr>
        <sz val="8"/>
        <rFont val="Calibri"/>
        <family val="2"/>
      </rPr>
      <t>(chap. 012)</t>
    </r>
  </si>
  <si>
    <r>
      <t xml:space="preserve">Charges à caractère général
</t>
    </r>
    <r>
      <rPr>
        <sz val="8"/>
        <rFont val="Calibri"/>
        <family val="2"/>
      </rPr>
      <t>(chap. 011)</t>
    </r>
  </si>
  <si>
    <t>% des
DRF</t>
  </si>
  <si>
    <r>
      <t xml:space="preserve">Les dépenses de fonctionnement par poste </t>
    </r>
    <r>
      <rPr>
        <sz val="9"/>
        <rFont val="Calibri"/>
        <family val="2"/>
      </rPr>
      <t>(1/2)</t>
    </r>
  </si>
  <si>
    <r>
      <t xml:space="preserve">Les dépenses de fonctionnement par poste </t>
    </r>
    <r>
      <rPr>
        <sz val="9"/>
        <rFont val="Calibri"/>
        <family val="2"/>
      </rPr>
      <t>(2/2)</t>
    </r>
  </si>
  <si>
    <r>
      <t xml:space="preserve">Charges financières
</t>
    </r>
    <r>
      <rPr>
        <sz val="8"/>
        <rFont val="Calibri"/>
        <family val="2"/>
      </rPr>
      <t>(chap. 66)</t>
    </r>
  </si>
  <si>
    <r>
      <t xml:space="preserve">Autres charges d'activité
</t>
    </r>
    <r>
      <rPr>
        <sz val="8"/>
        <rFont val="Calibri"/>
        <family val="2"/>
      </rPr>
      <t>(chap. 65)</t>
    </r>
  </si>
  <si>
    <r>
      <t xml:space="preserve">Les recettes de fonctionnement par poste </t>
    </r>
    <r>
      <rPr>
        <sz val="9"/>
        <rFont val="Calibri"/>
        <family val="2"/>
      </rPr>
      <t>(1/2)</t>
    </r>
  </si>
  <si>
    <t>% des
RRF</t>
  </si>
  <si>
    <r>
      <t xml:space="preserve">Dotations et participations
</t>
    </r>
    <r>
      <rPr>
        <sz val="8"/>
        <rFont val="Calibri"/>
        <family val="2"/>
      </rPr>
      <t>(chap. 74)</t>
    </r>
  </si>
  <si>
    <t>dont DGF*
 (en M€)</t>
  </si>
  <si>
    <t>* Les données de le Dotation Globale de Fonctionnement sont calculées par le bureau des concours financiers de l'Etat de la DGCL.</t>
  </si>
  <si>
    <r>
      <t xml:space="preserve">Impôts et taxes*
</t>
    </r>
    <r>
      <rPr>
        <sz val="8"/>
        <rFont val="Calibri"/>
        <family val="2"/>
      </rPr>
      <t>(chap. 73)</t>
    </r>
  </si>
  <si>
    <t>* Dans la nomenclature budgétaire et comptable M52, les impôts et taxes s'entendent hors fiscalité directe.</t>
  </si>
  <si>
    <t>dont TSCA
 (en M€)</t>
  </si>
  <si>
    <t>dont TIPP
 (en M€)</t>
  </si>
  <si>
    <r>
      <t xml:space="preserve">Immobilisations
</t>
    </r>
    <r>
      <rPr>
        <sz val="8"/>
        <rFont val="Calibri"/>
        <family val="2"/>
      </rPr>
      <t>(chap. 20, 21 et 23)</t>
    </r>
  </si>
  <si>
    <r>
      <t xml:space="preserve">Subventions d'équipement
</t>
    </r>
    <r>
      <rPr>
        <sz val="8"/>
        <rFont val="Calibri"/>
        <family val="2"/>
      </rPr>
      <t>(chap. 204)</t>
    </r>
  </si>
  <si>
    <t>% des
DRI</t>
  </si>
  <si>
    <r>
      <t xml:space="preserve">Subventions, dotations et fonds divers
</t>
    </r>
    <r>
      <rPr>
        <sz val="8"/>
        <rFont val="Calibri"/>
        <family val="2"/>
      </rPr>
      <t>(chap. 10 et 13)</t>
    </r>
  </si>
  <si>
    <t>dont FCTVA
 (en M€)</t>
  </si>
  <si>
    <t>dont DGE
 (en M€)</t>
  </si>
  <si>
    <t>% des dépenses totales</t>
  </si>
  <si>
    <t>Epargne de gestion courante</t>
  </si>
  <si>
    <t>Epargne brute</t>
  </si>
  <si>
    <t>Epargne nette</t>
  </si>
  <si>
    <t>Superficie</t>
  </si>
  <si>
    <t>Ratio 1</t>
  </si>
  <si>
    <t>DRF/pop</t>
  </si>
  <si>
    <t>Ratio 2</t>
  </si>
  <si>
    <t>Ratio 3</t>
  </si>
  <si>
    <t>Ratio 4</t>
  </si>
  <si>
    <t>Ratio 5</t>
  </si>
  <si>
    <t>Ratio 6</t>
  </si>
  <si>
    <t>RRF/pop</t>
  </si>
  <si>
    <t>Immobilisat°/
pop</t>
  </si>
  <si>
    <t>DGF/pop</t>
  </si>
  <si>
    <t>Ratio 7</t>
  </si>
  <si>
    <t>Ratio 9</t>
  </si>
  <si>
    <t>Ratio 11</t>
  </si>
  <si>
    <t>Ch. de personnel/DRF</t>
  </si>
  <si>
    <t>(DRF + Rbmt. dette)/
RRF</t>
  </si>
  <si>
    <t>Immobilisat°/
RRF</t>
  </si>
  <si>
    <t>France</t>
  </si>
  <si>
    <r>
      <t xml:space="preserve">Remboursements de dette
</t>
    </r>
    <r>
      <rPr>
        <sz val="8"/>
        <rFont val="Calibri"/>
        <family val="2"/>
      </rPr>
      <t>(chap. 16 hors 166 et 16449)</t>
    </r>
  </si>
  <si>
    <t>en milliers d'€</t>
  </si>
  <si>
    <t>Index</t>
  </si>
  <si>
    <t>Tableau 1</t>
  </si>
  <si>
    <t>Tableau 2</t>
  </si>
  <si>
    <t>Tableau 3</t>
  </si>
  <si>
    <t>Tableau 4</t>
  </si>
  <si>
    <t>Tableau 5</t>
  </si>
  <si>
    <t>Tableau 6</t>
  </si>
  <si>
    <t>Tableau 7</t>
  </si>
  <si>
    <t>Tableau 8</t>
  </si>
  <si>
    <t>Tableau 9</t>
  </si>
  <si>
    <t>Tableau 10</t>
  </si>
  <si>
    <t>Tableau 11</t>
  </si>
  <si>
    <t>Tableau 12</t>
  </si>
  <si>
    <t>Tableau 13</t>
  </si>
  <si>
    <t>Tableau 14</t>
  </si>
  <si>
    <t>Tableau 15</t>
  </si>
  <si>
    <t>Tableau 3 bis</t>
  </si>
  <si>
    <t>Tableau 4 bis</t>
  </si>
  <si>
    <t>►</t>
  </si>
  <si>
    <t>:</t>
  </si>
  <si>
    <t>des départements</t>
  </si>
  <si>
    <r>
      <t xml:space="preserve">Les dépenses départementales </t>
    </r>
    <r>
      <rPr>
        <sz val="12"/>
        <rFont val="Calibri"/>
        <family val="2"/>
      </rPr>
      <t>(hors gestion active de la dette)</t>
    </r>
  </si>
  <si>
    <r>
      <t xml:space="preserve">Les recettes départementales </t>
    </r>
    <r>
      <rPr>
        <sz val="12"/>
        <rFont val="Calibri"/>
        <family val="2"/>
      </rPr>
      <t>(hors gestion active de la dette)</t>
    </r>
  </si>
  <si>
    <r>
      <t xml:space="preserve">Les dépenses de fonctionnement par poste </t>
    </r>
    <r>
      <rPr>
        <sz val="12"/>
        <rFont val="Calibri"/>
        <family val="2"/>
      </rPr>
      <t>(1/2)</t>
    </r>
  </si>
  <si>
    <r>
      <t xml:space="preserve">Les dépenses de fonctionnement par poste </t>
    </r>
    <r>
      <rPr>
        <sz val="12"/>
        <rFont val="Calibri"/>
        <family val="2"/>
      </rPr>
      <t>(2/2)</t>
    </r>
  </si>
  <si>
    <r>
      <t xml:space="preserve">Les recettes de fonctionnement par poste </t>
    </r>
    <r>
      <rPr>
        <sz val="12"/>
        <rFont val="Calibri"/>
        <family val="2"/>
      </rPr>
      <t>(1/2)</t>
    </r>
  </si>
  <si>
    <t>Abréviations :</t>
  </si>
  <si>
    <t>- M€ : millions d'€</t>
  </si>
  <si>
    <t>- n.s. : non-significatif</t>
  </si>
  <si>
    <t>- n.d. : non-disponible</t>
  </si>
  <si>
    <t>Mis à jour le</t>
  </si>
  <si>
    <t>Département des Etudes et Statistiques Locales - DGCL - http://www.dgcl.interieur.gouv.fr/</t>
  </si>
  <si>
    <t>TABLEAU 1</t>
  </si>
  <si>
    <t>TABLEAU 2</t>
  </si>
  <si>
    <t>TABLEAU 3</t>
  </si>
  <si>
    <t>TABLEAU 3 bis</t>
  </si>
  <si>
    <t>TABLEAU 4</t>
  </si>
  <si>
    <t>TABLEAU 4 bis</t>
  </si>
  <si>
    <t>TABLEAU 5</t>
  </si>
  <si>
    <t>TABLEAU 6</t>
  </si>
  <si>
    <t>TABLEAU 7</t>
  </si>
  <si>
    <t>TABLEAU 8</t>
  </si>
  <si>
    <t>TABLEAU 9</t>
  </si>
  <si>
    <t>TABLEAU 12</t>
  </si>
  <si>
    <t>TABLEAU 13</t>
  </si>
  <si>
    <t>TABLEAU 14</t>
  </si>
  <si>
    <t>TABLEAU 15</t>
  </si>
  <si>
    <t xml:space="preserve">Comptes administratifs </t>
  </si>
  <si>
    <t>Taux d'endettement</t>
  </si>
  <si>
    <t>% des DRF</t>
  </si>
  <si>
    <t>F0 - Services généraux</t>
  </si>
  <si>
    <t>F1 - Sécurité</t>
  </si>
  <si>
    <t>F2 - Enseignement</t>
  </si>
  <si>
    <t>F3 - Culture, vie sociale, jeunsesse, sports et loisirs</t>
  </si>
  <si>
    <t>F4 - Prévention médico-sociale</t>
  </si>
  <si>
    <t>F6 - Réseaux et infrastructures</t>
  </si>
  <si>
    <t>F7 - Aménagement et environnement</t>
  </si>
  <si>
    <t>F8 - Transports</t>
  </si>
  <si>
    <t>F9 - Développement économique</t>
  </si>
  <si>
    <t>Les dépenses de fonctionnement d'aide sociale</t>
  </si>
  <si>
    <t>Dépenses brutes d'aide sociale*</t>
  </si>
  <si>
    <t>Dépenses brutes obligatoires**</t>
  </si>
  <si>
    <t>Rapport à la moyenne</t>
  </si>
  <si>
    <t>Les dépenses obligatoires* d'aide sociale</t>
  </si>
  <si>
    <t>Famille et enfance</t>
  </si>
  <si>
    <t>Personnes handicapées</t>
  </si>
  <si>
    <t>Personnes âgées</t>
  </si>
  <si>
    <t>Allocation personnalisée d'autonomie</t>
  </si>
  <si>
    <t>Collèges</t>
  </si>
  <si>
    <t>dont collèges publics</t>
  </si>
  <si>
    <t>Elèves</t>
  </si>
  <si>
    <t>Nombre</t>
  </si>
  <si>
    <t>en € / élève</t>
  </si>
  <si>
    <t>Les dépenses de fonctionnement des transports scolaires</t>
  </si>
  <si>
    <t>en % des DRF</t>
  </si>
  <si>
    <t>Dépenses de fonctionnement des transports scolaires</t>
  </si>
  <si>
    <t>TABLEAU 16</t>
  </si>
  <si>
    <t>TABLEAU 17</t>
  </si>
  <si>
    <t>Voirie départementale</t>
  </si>
  <si>
    <t>en km</t>
  </si>
  <si>
    <t>en € / km.</t>
  </si>
  <si>
    <t>Kilomètres de voirie pour 
1 000 hab.</t>
  </si>
  <si>
    <t>Les services départementaux d'incendie et de secours (SDIS)</t>
  </si>
  <si>
    <t>TABLEAU 19</t>
  </si>
  <si>
    <t>Caractéristiques physiques</t>
  </si>
  <si>
    <t>en km²</t>
  </si>
  <si>
    <t>en hab. / km²</t>
  </si>
  <si>
    <t>Communes</t>
  </si>
  <si>
    <t>Caractéristiques démographiques</t>
  </si>
  <si>
    <t>TABLEAU 20</t>
  </si>
  <si>
    <t>Population totale*</t>
  </si>
  <si>
    <t>TABLEAU 18</t>
  </si>
  <si>
    <t>TABLEAU 10</t>
  </si>
  <si>
    <t>RMI 
(et RSA)</t>
  </si>
  <si>
    <t>Dépenses brutes obligatoires*</t>
  </si>
  <si>
    <t>Dépenses nettes obligatoires***</t>
  </si>
  <si>
    <t>TABLEAU 11b</t>
  </si>
  <si>
    <t>TABLEAU 11</t>
  </si>
  <si>
    <t>TABLEAU 13b</t>
  </si>
  <si>
    <t>TABLEAU 17b</t>
  </si>
  <si>
    <t>Nombre d'élèves du secondaire pour 1000 hab.</t>
  </si>
  <si>
    <t>L'endettement</t>
  </si>
  <si>
    <t>Source : DGCL - DESL.</t>
  </si>
  <si>
    <t>Les évolutions des dépenses d'investissement des collèges et de voirie</t>
  </si>
  <si>
    <t>Source : DGCL - DESL, Ministère de l'Education - DEPP.</t>
  </si>
  <si>
    <t>Note : Certains départements peuvent être assistés par des syndicats en matière de financement de transport scolaire.</t>
  </si>
  <si>
    <t>--</t>
  </si>
  <si>
    <t>n.d.</t>
  </si>
  <si>
    <t>n.s. : Non significatif // n.d. : Non disponible</t>
  </si>
  <si>
    <t>* y compris Paris.</t>
  </si>
  <si>
    <t>Caractéristiques économiques et sociales des habitants</t>
  </si>
  <si>
    <t>Collèges : établissements, élèves et niveau de dépenses</t>
  </si>
  <si>
    <t>Source : DGCL - DESL</t>
  </si>
  <si>
    <t>Tableau 11 bis</t>
  </si>
  <si>
    <t>Les dépenses obligatoires d'aide sociale</t>
  </si>
  <si>
    <t>L'évolution des dépenses d'investissement des collèges et de voirie</t>
  </si>
  <si>
    <t>Tableau 13 bis</t>
  </si>
  <si>
    <t>Tableau 16</t>
  </si>
  <si>
    <t>Tableau 17 :</t>
  </si>
  <si>
    <r>
      <t xml:space="preserve">Les ratios financiers </t>
    </r>
    <r>
      <rPr>
        <sz val="12"/>
        <rFont val="Calibri"/>
        <family val="2"/>
      </rPr>
      <t>(1/2)</t>
    </r>
  </si>
  <si>
    <r>
      <t xml:space="preserve">Les services départementaux d'incendie et de secours </t>
    </r>
    <r>
      <rPr>
        <sz val="12"/>
        <rFont val="Calibri"/>
        <family val="2"/>
      </rPr>
      <t>(SDIS)</t>
    </r>
  </si>
  <si>
    <t>Tableau 17 bis</t>
  </si>
  <si>
    <t>Tableau 18</t>
  </si>
  <si>
    <t>Tableau 19</t>
  </si>
  <si>
    <t>Tableau 20</t>
  </si>
  <si>
    <t>* Données provenant du Bureau des services d'incendie et de secours du Ministère de l'Intérieur</t>
  </si>
  <si>
    <t>Source : Insee</t>
  </si>
  <si>
    <t>Produit des emprunts</t>
  </si>
  <si>
    <t>évolution sur un an</t>
  </si>
  <si>
    <t>Epargne de gestion courante, épargne brute et épargne nette</t>
  </si>
  <si>
    <t>% des RRI</t>
  </si>
  <si>
    <t>Les dépenses de fonctionnement par fonction</t>
  </si>
  <si>
    <t>* Dépenses des fonctions 4 (prévention médico-sociale), 5 (action sociale), 5.4 (RMI), 5.5 (APA) et 5.6 (RSA).</t>
  </si>
  <si>
    <t xml:space="preserve">* Dépenses des fonctions 5 (action sociale), 5.4 &amp; 5.6 (RMI &amp; RSA)  et  5.5 (APA) </t>
  </si>
  <si>
    <t>Dépenses d'investissement de voirie
en milliers d'euros</t>
  </si>
  <si>
    <t>Dépenses d'investissement des collèges 
en milliers d'euros</t>
  </si>
  <si>
    <r>
      <t xml:space="preserve">Les ratios financiers  en euros par habitant </t>
    </r>
    <r>
      <rPr>
        <sz val="9"/>
        <rFont val="Calibri"/>
        <family val="2"/>
      </rPr>
      <t xml:space="preserve"> (1/2)</t>
    </r>
  </si>
  <si>
    <r>
      <t xml:space="preserve">Les ratios financiers en % </t>
    </r>
    <r>
      <rPr>
        <sz val="9"/>
        <rFont val="Calibri"/>
        <family val="2"/>
      </rPr>
      <t xml:space="preserve"> (2/2)</t>
    </r>
  </si>
  <si>
    <r>
      <t>F5 - Action sociale</t>
    </r>
    <r>
      <rPr>
        <b/>
        <sz val="9"/>
        <color indexed="48"/>
        <rFont val="Calibri"/>
        <family val="2"/>
      </rPr>
      <t xml:space="preserve"> </t>
    </r>
    <r>
      <rPr>
        <sz val="9"/>
        <rFont val="Calibri"/>
        <family val="2"/>
      </rPr>
      <t>(yc. RMI 5-4 RSA 5-6 et APA 5-5)</t>
    </r>
  </si>
  <si>
    <t>** Dépenses des fonctions 5 (action sociale), 5.4 (RMI), 5.5 (APA) et 5.6 (RSA).</t>
  </si>
  <si>
    <t>nd</t>
  </si>
  <si>
    <t>Sources : DGFiP - Impôt sur le revenu des personnes physiques, Insee, Ministère du Travail - Dares, Ministère de l'Education - DEPP.</t>
  </si>
  <si>
    <t>en € / élève 
du secondaire</t>
  </si>
  <si>
    <r>
      <t xml:space="preserve">Les dépenses d'investissement par poste </t>
    </r>
    <r>
      <rPr>
        <sz val="12"/>
        <rFont val="Calibri"/>
        <family val="2"/>
      </rPr>
      <t>(hors gestion active de la dette)</t>
    </r>
  </si>
  <si>
    <r>
      <t xml:space="preserve">Les recettes d'investissement par poste </t>
    </r>
    <r>
      <rPr>
        <sz val="12"/>
        <rFont val="Calibri"/>
        <family val="2"/>
      </rPr>
      <t>(hors gestion active de la dette)</t>
    </r>
  </si>
  <si>
    <r>
      <t xml:space="preserve">Les dépenses d'investissement par poste </t>
    </r>
    <r>
      <rPr>
        <sz val="9"/>
        <rFont val="Calibri"/>
        <family val="2"/>
      </rPr>
      <t>(hors gestion active de la dette)</t>
    </r>
  </si>
  <si>
    <r>
      <t xml:space="preserve">Les recettes d'investissement par poste </t>
    </r>
    <r>
      <rPr>
        <sz val="9"/>
        <rFont val="Calibri"/>
        <family val="2"/>
      </rPr>
      <t>(hors gestion active de la dette)</t>
    </r>
  </si>
  <si>
    <t>*DDEC : dotation départementale d'équipement des collèges</t>
  </si>
  <si>
    <t>DDEC*</t>
  </si>
  <si>
    <t>Nombre*</t>
  </si>
  <si>
    <t>*** Dépenses  brutes desquelles sont enlevées les recouvrements et participations.</t>
  </si>
  <si>
    <t xml:space="preserve">Nombre d'élèves du secondaire* </t>
  </si>
  <si>
    <t>9,3*</t>
  </si>
  <si>
    <t>Comptes administratifs des départements 2011</t>
  </si>
  <si>
    <t>2011 / 2010</t>
  </si>
  <si>
    <t>Variation du solde 2011 - 2010 (en M€)</t>
  </si>
  <si>
    <t>2003 - 2005</t>
  </si>
  <si>
    <t>2006 - 2008</t>
  </si>
  <si>
    <t>2009 - 2011</t>
  </si>
  <si>
    <t>2011 / 1999</t>
  </si>
  <si>
    <t>Taux de chômage au 4ème trimestre 2011</t>
  </si>
  <si>
    <t xml:space="preserve">Source : DGCL - DESL, Insee - Population légale entrée en vigueur au 01/01/2011 (millésime 2008) </t>
  </si>
  <si>
    <t>*rentrée scolaire 2011</t>
  </si>
  <si>
    <t>Revenu imposable  en 2009</t>
  </si>
  <si>
    <t>FNGIR reversé</t>
  </si>
  <si>
    <t>FNGIR prélevé</t>
  </si>
  <si>
    <t>Fonds DMTO reversé</t>
  </si>
  <si>
    <t>Fonds DMTO prélevé</t>
  </si>
  <si>
    <t xml:space="preserve">Solde Fonds DMTO </t>
  </si>
  <si>
    <t>* : montants estimés</t>
  </si>
  <si>
    <t>dont DMTO **
 (en M€)</t>
  </si>
  <si>
    <t>** Droits de mutation avant appplication de la péréquation</t>
  </si>
  <si>
    <t>Contrib. directes/
Potentiel fiscal direct</t>
  </si>
  <si>
    <t>* La dette au 31/12/2011 ne provient plus du questionnaire complémentaire mais directement des comptes administratifs.</t>
  </si>
  <si>
    <t>Dette*/
pop</t>
  </si>
  <si>
    <t>Dette*/
RRF</t>
  </si>
  <si>
    <t>Stock de dette au 31/12/2011 *</t>
  </si>
  <si>
    <t>Ratio de capacité de désendettement**</t>
  </si>
  <si>
    <t>Marge d'autofinancement courant***</t>
  </si>
  <si>
    <t>** Le ratio de capacité de désendettement mesure le rapport dette sur épargne brute.</t>
  </si>
  <si>
    <t>*** Capacité de la collectivité à financer l'investissement une fois les charges obligatoires payées. Ce ratio rapporte la somme des dépenses réelles de fonctionnement et des remboursements de dette aux recettes réelles de fonctionnement.</t>
  </si>
  <si>
    <t>Nombre de bénéficiaires          RSA-socle au 31/12/2011</t>
  </si>
  <si>
    <t>0,9*</t>
  </si>
  <si>
    <t>n.s.</t>
  </si>
  <si>
    <t>-</t>
  </si>
  <si>
    <t>* La dette au 31/12 provient directement des comptes administratifs à partir de 2011.</t>
  </si>
  <si>
    <t>Contribution des départements dans le financement des SDIS *</t>
  </si>
  <si>
    <t>* Pour les départements de l'Oise et des Hauts-de-Seine, les engagements partenariat-public-privé ont été inclus dans la dette</t>
  </si>
  <si>
    <t>** Pour les départements de l'Oise et des Hauts-de-Seine, les engagements partenariat-public-privé ont été inclus dans la dette</t>
  </si>
  <si>
    <r>
      <t xml:space="preserve">Impôts locaux
</t>
    </r>
    <r>
      <rPr>
        <sz val="8"/>
        <rFont val="Calibri"/>
        <family val="2"/>
      </rPr>
      <t>(chap. 731)</t>
    </r>
  </si>
  <si>
    <t>*élèves des collèges, lycées et établissements d'enseignement adapté du secondaire, publics et privés. Rentrée scolaire 2011</t>
  </si>
  <si>
    <t>Sources : DGCL - DESL, Ministère de l'Education - DEPP, Insee - Population légale entrée en vigueur au 01/01/2011 (millésime 2008).</t>
  </si>
  <si>
    <t>* Population légale entrée en vigueur au 1er janvier 2011, lors du vote des Comptes Administratifs (millésime 2008).</t>
  </si>
  <si>
    <t>Population municipale**</t>
  </si>
  <si>
    <t>Part de la population de 15 à 64 ans***</t>
  </si>
  <si>
    <t>Part de la population de 75 ans et plus***</t>
  </si>
  <si>
    <t>*** Estimation de la population au 1er janvier 2011</t>
  </si>
  <si>
    <t>Densité de la population*</t>
  </si>
  <si>
    <t>Part de la population* vivant dans des communes de 10.000 hab. et plus</t>
  </si>
  <si>
    <t>dont rurales**</t>
  </si>
  <si>
    <t>** : une commune rurale est une commune qui n'appartient pas à une unité urbaine, selon la définition de l'INSEE</t>
  </si>
  <si>
    <t>Contrib. directes/
pop</t>
  </si>
  <si>
    <t>* Population municipale (au sens du décret n°2003-485 ) sans double compte.</t>
  </si>
  <si>
    <r>
      <t>Réforme de la fiscalité locale</t>
    </r>
    <r>
      <rPr>
        <b/>
        <sz val="11"/>
        <color indexed="48"/>
        <rFont val="Tahoma"/>
        <family val="2"/>
      </rPr>
      <t xml:space="preserve"> : prise en compte des éléments de péréquation horizontale</t>
    </r>
  </si>
  <si>
    <t>La réforme de la fiscalité locale mise en place dès 2010 dans les entreprises est entrée en vigueur en 2011 pour les collectivités locales : création de nouveaux impôts, redistribution des impôts existants entre collectivités locales, transferts d'impôts et taxes de l'État vers les collectivités locales et attribution de dotation de compensation pour assurer un niveau de ressources équivalent.</t>
  </si>
  <si>
    <t>Les tableaux statistiques de cette publication retracent les montants inscrits dans les comptes administratifs individuels des départements. Afin d'éviter les double-comptes, les agrégats ont été consolidés, c'est à dire retraités des montants inscrits aux comptes 73121 et 73912 (FNGIR) et aux comptes 7326 et 73913 (Fonds de péréquation DMTO).</t>
  </si>
  <si>
    <t>** Population municipale 2011 (au sens du décret n°2003-485 ) sans double compte.</t>
  </si>
  <si>
    <t>Source : DGCL - DESL, Insee.</t>
  </si>
  <si>
    <t>La péréquation horizontale</t>
  </si>
  <si>
    <t>Ci-dessous, la liste des montants consolidés au niveau de chaque agrégat ( "Métropole hors Paris", "Outre-mer" et "France entière" ) :
- dépenses et recettes réelles totales
- dépenses et recettes réelles de fonctionnement
- impôts et taxes (compte 73)
- impôts locaux (compte 731)
- droits de mutation à titre onéreux (comptes 7321+7322).</t>
  </si>
  <si>
    <t xml:space="preserve">1) le fonds national de garantie individuelle des ressources (FNGIR), article 78 de la loi n° 2009-1673 du 30 décembre 2009 de finances pour 2010, est chargé de compenser les conséquences financières de la réforme de la fiscalité locale. Il est mis en oeuvre pour la première fois en 2011. Un prélèvement est effectué sur les départements "gagnants" dans la réforme de la fiscalité locale, au profit des départements "perdants". </t>
  </si>
  <si>
    <t/>
  </si>
  <si>
    <t xml:space="preserve">Deux fonds de péréquation horizontale sont opérationnels en 2011 pour les départements : </t>
  </si>
  <si>
    <t>2) le fond de péréquation des droits de mutation à titre onéreux (Fonds de péréquation DMTO) a été créé pour atténuer les disparités de ressources entre départements. Mis en oeuvre également pour la première fois en 2011, il permet de redistribuer une partie des ressources issues des DMTO, des départements les plus riches vers les départements les plus défavorisés.</t>
  </si>
  <si>
    <t>Mise en ligne le 31/01/2013</t>
  </si>
</sst>
</file>

<file path=xl/styles.xml><?xml version="1.0" encoding="utf-8"?>
<styleSheet xmlns="http://schemas.openxmlformats.org/spreadsheetml/2006/main">
  <numFmts count="6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quot;F&quot;_-;\-* #,##0\ &quot;F&quot;_-;_-* &quot;-&quot;\ &quot;F&quot;_-;_-@_-"/>
    <numFmt numFmtId="165" formatCode="_-* #,##0\ _F_-;\-* #,##0\ _F_-;_-* &quot;-&quot;\ _F_-;_-@_-"/>
    <numFmt numFmtId="166" formatCode="_-* #,##0.00\ &quot;F&quot;_-;\-* #,##0.00\ &quot;F&quot;_-;_-* &quot;-&quot;??\ &quot;F&quot;_-;_-@_-"/>
    <numFmt numFmtId="167" formatCode="_-* #,##0.00\ _F_-;\-* #,##0.00\ _F_-;_-* &quot;-&quot;??\ _F_-;_-@_-"/>
    <numFmt numFmtId="168" formatCode="#,###,\ \ "/>
    <numFmt numFmtId="169" formatCode="#,##0\ \ "/>
    <numFmt numFmtId="170" formatCode="\+\ 0.0%\ \ ;\-\ 0.0%\ \ "/>
    <numFmt numFmtId="171" formatCode="0%\ "/>
    <numFmt numFmtId="172" formatCode="\+\ 0.0%\ ;\-\ 0.0%\ "/>
    <numFmt numFmtId="173" formatCode="_-* #,##0\ _F_-;\-* #,##0\ _F_-;_-* &quot;-&quot;??\ _F_-;_-@_-"/>
    <numFmt numFmtId="174" formatCode="0.0%"/>
    <numFmt numFmtId="175" formatCode="\+\ 0.0%;\-\ 0.0%"/>
    <numFmt numFmtId="176" formatCode="0.0"/>
    <numFmt numFmtId="177" formatCode="#,##0.0"/>
    <numFmt numFmtId="178" formatCode="_-* #,##0.0\ _F_-;\-* #,##0.0\ _F_-;_-* &quot;-&quot;??\ _F_-;_-@_-"/>
    <numFmt numFmtId="179" formatCode="#,##0.0\ \ "/>
    <numFmt numFmtId="180" formatCode="#,###.0,\ \ "/>
    <numFmt numFmtId="181" formatCode="00"/>
    <numFmt numFmtId="182" formatCode="#,##0.0&quot; &quot;"/>
    <numFmt numFmtId="183" formatCode="0.0&quot;  &quot;"/>
    <numFmt numFmtId="184" formatCode="#,##0&quot; &quot;"/>
    <numFmt numFmtId="185" formatCode="#,##0&quot;    &quot;"/>
    <numFmt numFmtId="186" formatCode="0.0&quot; &quot;"/>
    <numFmt numFmtId="187" formatCode="#,##0.0&quot;   &quot;"/>
    <numFmt numFmtId="188" formatCode="#,##0.0&quot;  &quot;"/>
    <numFmt numFmtId="189" formatCode="&quot;+ &quot;0.0"/>
    <numFmt numFmtId="190" formatCode="0.0000"/>
    <numFmt numFmtId="191" formatCode="#,##0;[Red]\-#,##0"/>
    <numFmt numFmtId="192" formatCode="&quot;+ &quot;0.0;&quot;- &quot;0.0"/>
    <numFmt numFmtId="193" formatCode="_-* #,##0.0000\ _F_-;\-* #,##0.0000\ _F_-;_-* &quot;-&quot;??\ _F_-;_-@_-"/>
    <numFmt numFmtId="194" formatCode=";;&quot;s.o.&quot;"/>
    <numFmt numFmtId="195" formatCode="0.0&quot;          &quot;"/>
    <numFmt numFmtId="196" formatCode="#,##0.00&quot;  &quot;"/>
    <numFmt numFmtId="197" formatCode="#,##0.00&quot; &quot;"/>
    <numFmt numFmtId="198" formatCode="#,##0.0&quot;&quot;"/>
    <numFmt numFmtId="199" formatCode="#,##0.0&quot;    &quot;"/>
    <numFmt numFmtId="200" formatCode="#,##0.0&quot;      &quot;"/>
    <numFmt numFmtId="201" formatCode="#,##0&quot;  &quot;"/>
    <numFmt numFmtId="202" formatCode="#,##0&quot;   &quot;"/>
    <numFmt numFmtId="203" formatCode="#,##0.0,&quot;   &quot;"/>
    <numFmt numFmtId="204" formatCode="\+\ 0.00;\-\ 0.00"/>
    <numFmt numFmtId="205" formatCode="#,##0.00,&quot;  &quot;"/>
    <numFmt numFmtId="206" formatCode="\+\ 0.0;\-\ 0.0"/>
    <numFmt numFmtId="207" formatCode="[$-40C]dddd\ d\ mmmm\ yyyy"/>
    <numFmt numFmtId="208" formatCode="[$-40C]d\ mmmm\ yyyy;@"/>
    <numFmt numFmtId="209" formatCode="#,##0.00,,&quot;   &quot;"/>
    <numFmt numFmtId="210" formatCode="&quot;Vrai&quot;;&quot;Vrai&quot;;&quot;Faux&quot;"/>
    <numFmt numFmtId="211" formatCode="&quot;Actif&quot;;&quot;Actif&quot;;&quot;Inactif&quot;"/>
    <numFmt numFmtId="212" formatCode="\+0.0%;\-0.0%"/>
    <numFmt numFmtId="213" formatCode="\+0.00%;\-0.00%"/>
    <numFmt numFmtId="214" formatCode="\+0.0%;"/>
    <numFmt numFmtId="215" formatCode="#,##0.0,&quot;  &quot;"/>
    <numFmt numFmtId="216" formatCode="#,##0.0&quot;       &quot;"/>
    <numFmt numFmtId="217" formatCode="0.0000000000"/>
    <numFmt numFmtId="218" formatCode="\+0%;\-0%"/>
    <numFmt numFmtId="219" formatCode="#,##0&quot;       &quot;"/>
    <numFmt numFmtId="220" formatCode="0.000"/>
    <numFmt numFmtId="221" formatCode="0.000%"/>
    <numFmt numFmtId="222" formatCode="0.000000"/>
    <numFmt numFmtId="223" formatCode="0.00000"/>
    <numFmt numFmtId="224" formatCode="0.00_ ;[Red]\-0.00\ "/>
  </numFmts>
  <fonts count="59">
    <font>
      <sz val="10"/>
      <name val="Arial"/>
      <family val="0"/>
    </font>
    <font>
      <sz val="10"/>
      <name val="MS Sans Serif"/>
      <family val="0"/>
    </font>
    <font>
      <u val="single"/>
      <sz val="10"/>
      <color indexed="12"/>
      <name val="MS Sans Serif"/>
      <family val="0"/>
    </font>
    <font>
      <u val="single"/>
      <sz val="10"/>
      <color indexed="14"/>
      <name val="MS Sans Serif"/>
      <family val="0"/>
    </font>
    <font>
      <sz val="8"/>
      <name val="Arial"/>
      <family val="0"/>
    </font>
    <font>
      <b/>
      <sz val="14"/>
      <name val="Calibri"/>
      <family val="2"/>
    </font>
    <font>
      <sz val="10"/>
      <name val="Calibri"/>
      <family val="2"/>
    </font>
    <font>
      <b/>
      <sz val="12"/>
      <color indexed="9"/>
      <name val="Calibri"/>
      <family val="2"/>
    </font>
    <font>
      <sz val="9"/>
      <name val="Calibri"/>
      <family val="2"/>
    </font>
    <font>
      <b/>
      <sz val="8.5"/>
      <name val="Calibri"/>
      <family val="2"/>
    </font>
    <font>
      <i/>
      <sz val="10"/>
      <name val="Calibri"/>
      <family val="2"/>
    </font>
    <font>
      <b/>
      <sz val="11"/>
      <color indexed="48"/>
      <name val="Calibri"/>
      <family val="2"/>
    </font>
    <font>
      <sz val="11"/>
      <color indexed="48"/>
      <name val="Calibri"/>
      <family val="2"/>
    </font>
    <font>
      <b/>
      <i/>
      <sz val="13"/>
      <color indexed="48"/>
      <name val="Calibri"/>
      <family val="2"/>
    </font>
    <font>
      <b/>
      <i/>
      <sz val="10"/>
      <color indexed="48"/>
      <name val="Calibri"/>
      <family val="2"/>
    </font>
    <font>
      <b/>
      <sz val="12"/>
      <color indexed="48"/>
      <name val="Calibri"/>
      <family val="2"/>
    </font>
    <font>
      <sz val="10"/>
      <color indexed="48"/>
      <name val="Calibri"/>
      <family val="2"/>
    </font>
    <font>
      <b/>
      <sz val="9"/>
      <name val="Calibri"/>
      <family val="2"/>
    </font>
    <font>
      <sz val="8"/>
      <name val="Calibri"/>
      <family val="2"/>
    </font>
    <font>
      <sz val="9"/>
      <color indexed="48"/>
      <name val="Calibri"/>
      <family val="2"/>
    </font>
    <font>
      <u val="single"/>
      <sz val="10"/>
      <color indexed="12"/>
      <name val="Calibri"/>
      <family val="2"/>
    </font>
    <font>
      <u val="single"/>
      <sz val="12"/>
      <color indexed="48"/>
      <name val="Calibri"/>
      <family val="2"/>
    </font>
    <font>
      <u val="single"/>
      <sz val="11"/>
      <color indexed="48"/>
      <name val="Calibri"/>
      <family val="2"/>
    </font>
    <font>
      <sz val="14"/>
      <color indexed="48"/>
      <name val="Calibri"/>
      <family val="2"/>
    </font>
    <font>
      <sz val="10"/>
      <color indexed="48"/>
      <name val="Arial"/>
      <family val="0"/>
    </font>
    <font>
      <sz val="14"/>
      <color indexed="48"/>
      <name val="Arial"/>
      <family val="0"/>
    </font>
    <font>
      <b/>
      <sz val="14"/>
      <color indexed="12"/>
      <name val="Calibri"/>
      <family val="2"/>
    </font>
    <font>
      <i/>
      <sz val="10"/>
      <color indexed="12"/>
      <name val="Calibri"/>
      <family val="2"/>
    </font>
    <font>
      <sz val="12"/>
      <color indexed="48"/>
      <name val="Arial"/>
      <family val="0"/>
    </font>
    <font>
      <b/>
      <sz val="12"/>
      <name val="Calibri"/>
      <family val="2"/>
    </font>
    <font>
      <sz val="12"/>
      <name val="Calibri"/>
      <family val="2"/>
    </font>
    <font>
      <b/>
      <sz val="10"/>
      <name val="Calibri"/>
      <family val="2"/>
    </font>
    <font>
      <b/>
      <u val="single"/>
      <sz val="10"/>
      <name val="Calibri"/>
      <family val="2"/>
    </font>
    <font>
      <sz val="10"/>
      <color indexed="12"/>
      <name val="Calibri"/>
      <family val="2"/>
    </font>
    <font>
      <b/>
      <sz val="9"/>
      <color indexed="48"/>
      <name val="Calibri"/>
      <family val="2"/>
    </font>
    <font>
      <b/>
      <sz val="11"/>
      <name val="Calibri"/>
      <family val="2"/>
    </font>
    <font>
      <sz val="8.5"/>
      <name val="Calibri"/>
      <family val="2"/>
    </font>
    <font>
      <b/>
      <sz val="10"/>
      <color indexed="48"/>
      <name val="Calibri"/>
      <family val="2"/>
    </font>
    <font>
      <b/>
      <i/>
      <sz val="8.5"/>
      <name val="Calibri"/>
      <family val="2"/>
    </font>
    <font>
      <b/>
      <u val="single"/>
      <sz val="11"/>
      <color indexed="48"/>
      <name val="Tahoma"/>
      <family val="2"/>
    </font>
    <font>
      <b/>
      <sz val="11"/>
      <color indexed="48"/>
      <name val="Tahoma"/>
      <family val="2"/>
    </font>
    <font>
      <sz val="10"/>
      <color indexed="48"/>
      <name val="Tahoma"/>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
      <patternFill patternType="solid">
        <fgColor indexed="13"/>
        <bgColor indexed="64"/>
      </patternFill>
    </fill>
    <fill>
      <patternFill patternType="solid">
        <fgColor indexed="9"/>
        <bgColor indexed="64"/>
      </patternFill>
    </fill>
    <fill>
      <patternFill patternType="solid">
        <fgColor indexed="48"/>
        <bgColor indexed="64"/>
      </patternFill>
    </fill>
  </fills>
  <borders count="85">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n"/>
    </border>
    <border>
      <left>
        <color indexed="63"/>
      </left>
      <right style="dotted"/>
      <top>
        <color indexed="63"/>
      </top>
      <bottom style="thin"/>
    </border>
    <border>
      <left>
        <color indexed="63"/>
      </left>
      <right style="medium"/>
      <top>
        <color indexed="63"/>
      </top>
      <bottom style="thin"/>
    </border>
    <border>
      <left style="dotted"/>
      <right>
        <color indexed="63"/>
      </right>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dotted"/>
      <top>
        <color indexed="63"/>
      </top>
      <bottom style="medium"/>
    </border>
    <border>
      <left>
        <color indexed="63"/>
      </left>
      <right style="dotted"/>
      <top>
        <color indexed="63"/>
      </top>
      <bottom>
        <color indexed="63"/>
      </bottom>
    </border>
    <border>
      <left>
        <color indexed="63"/>
      </left>
      <right style="dotted"/>
      <top style="medium"/>
      <bottom>
        <color indexed="63"/>
      </bottom>
    </border>
    <border>
      <left style="dotted"/>
      <right>
        <color indexed="63"/>
      </right>
      <top>
        <color indexed="63"/>
      </top>
      <bottom style="thin"/>
    </border>
    <border>
      <left>
        <color indexed="63"/>
      </left>
      <right>
        <color indexed="63"/>
      </right>
      <top style="medium"/>
      <bottom>
        <color indexed="63"/>
      </bottom>
    </border>
    <border>
      <left>
        <color indexed="63"/>
      </left>
      <right>
        <color indexed="63"/>
      </right>
      <top>
        <color indexed="63"/>
      </top>
      <bottom style="medium"/>
    </border>
    <border>
      <left>
        <color indexed="63"/>
      </left>
      <right style="medium"/>
      <top>
        <color indexed="63"/>
      </top>
      <bottom>
        <color indexed="63"/>
      </bottom>
    </border>
    <border>
      <left>
        <color indexed="63"/>
      </left>
      <right style="medium"/>
      <top style="medium"/>
      <bottom>
        <color indexed="63"/>
      </bottom>
    </border>
    <border>
      <left>
        <color indexed="63"/>
      </left>
      <right style="medium"/>
      <top>
        <color indexed="63"/>
      </top>
      <bottom style="medium"/>
    </border>
    <border>
      <left style="dotted">
        <color indexed="48"/>
      </left>
      <right style="medium"/>
      <top>
        <color indexed="63"/>
      </top>
      <bottom style="thin"/>
    </border>
    <border>
      <left style="dotted">
        <color indexed="48"/>
      </left>
      <right style="medium"/>
      <top style="thin"/>
      <bottom>
        <color indexed="63"/>
      </bottom>
    </border>
    <border>
      <left style="dotted">
        <color indexed="48"/>
      </left>
      <right style="medium"/>
      <top>
        <color indexed="63"/>
      </top>
      <bottom>
        <color indexed="63"/>
      </bottom>
    </border>
    <border>
      <left style="dotted">
        <color indexed="48"/>
      </left>
      <right>
        <color indexed="63"/>
      </right>
      <top>
        <color indexed="63"/>
      </top>
      <bottom style="thin"/>
    </border>
    <border>
      <left style="dotted">
        <color indexed="48"/>
      </left>
      <right>
        <color indexed="63"/>
      </right>
      <top style="thin"/>
      <bottom>
        <color indexed="63"/>
      </bottom>
    </border>
    <border>
      <left style="dotted">
        <color indexed="48"/>
      </left>
      <right>
        <color indexed="63"/>
      </right>
      <top>
        <color indexed="63"/>
      </top>
      <bottom>
        <color indexed="63"/>
      </bottom>
    </border>
    <border>
      <left style="dotted"/>
      <right>
        <color indexed="63"/>
      </right>
      <top style="medium"/>
      <bottom>
        <color indexed="63"/>
      </bottom>
    </border>
    <border>
      <left style="dotted"/>
      <right>
        <color indexed="63"/>
      </right>
      <top>
        <color indexed="63"/>
      </top>
      <bottom style="medium"/>
    </border>
    <border>
      <left style="dotted">
        <color indexed="48"/>
      </left>
      <right>
        <color indexed="63"/>
      </right>
      <top style="medium"/>
      <bottom>
        <color indexed="63"/>
      </bottom>
    </border>
    <border>
      <left style="dotted">
        <color indexed="48"/>
      </left>
      <right style="medium"/>
      <top style="medium"/>
      <bottom>
        <color indexed="63"/>
      </bottom>
    </border>
    <border>
      <left style="dotted">
        <color indexed="48"/>
      </left>
      <right>
        <color indexed="63"/>
      </right>
      <top>
        <color indexed="63"/>
      </top>
      <bottom style="medium"/>
    </border>
    <border>
      <left style="dotted">
        <color indexed="48"/>
      </left>
      <right style="medium"/>
      <top>
        <color indexed="63"/>
      </top>
      <bottom style="medium"/>
    </border>
    <border>
      <left style="dotted"/>
      <right style="medium"/>
      <top style="medium"/>
      <bottom>
        <color indexed="63"/>
      </bottom>
    </border>
    <border>
      <left style="dotted"/>
      <right style="medium"/>
      <top>
        <color indexed="63"/>
      </top>
      <bottom style="thin"/>
    </border>
    <border>
      <left style="dotted"/>
      <right style="medium"/>
      <top>
        <color indexed="63"/>
      </top>
      <bottom>
        <color indexed="63"/>
      </bottom>
    </border>
    <border>
      <left style="dotted"/>
      <right style="medium"/>
      <top>
        <color indexed="63"/>
      </top>
      <bottom style="medium"/>
    </border>
    <border>
      <left style="thin">
        <color indexed="48"/>
      </left>
      <right style="thin">
        <color indexed="48"/>
      </right>
      <top style="thin">
        <color indexed="48"/>
      </top>
      <bottom style="medium">
        <color indexed="48"/>
      </bottom>
    </border>
    <border>
      <left style="thin">
        <color indexed="30"/>
      </left>
      <right>
        <color indexed="63"/>
      </right>
      <top style="thin">
        <color indexed="30"/>
      </top>
      <bottom>
        <color indexed="63"/>
      </bottom>
    </border>
    <border>
      <left style="thin">
        <color indexed="30"/>
      </left>
      <right>
        <color indexed="63"/>
      </right>
      <top>
        <color indexed="63"/>
      </top>
      <bottom>
        <color indexed="63"/>
      </bottom>
    </border>
    <border>
      <left style="thin">
        <color indexed="30"/>
      </left>
      <right>
        <color indexed="63"/>
      </right>
      <top>
        <color indexed="63"/>
      </top>
      <bottom style="thin">
        <color indexed="30"/>
      </bottom>
    </border>
    <border>
      <left>
        <color indexed="63"/>
      </left>
      <right>
        <color indexed="63"/>
      </right>
      <top style="thin">
        <color indexed="30"/>
      </top>
      <bottom>
        <color indexed="63"/>
      </bottom>
    </border>
    <border>
      <left>
        <color indexed="63"/>
      </left>
      <right>
        <color indexed="63"/>
      </right>
      <top>
        <color indexed="63"/>
      </top>
      <bottom style="thin">
        <color indexed="30"/>
      </bottom>
    </border>
    <border>
      <left style="dotted"/>
      <right style="dotted"/>
      <top style="medium"/>
      <bottom>
        <color indexed="63"/>
      </bottom>
    </border>
    <border>
      <left style="dotted"/>
      <right style="dotted"/>
      <top>
        <color indexed="63"/>
      </top>
      <bottom style="thin"/>
    </border>
    <border>
      <left style="dotted">
        <color indexed="48"/>
      </left>
      <right style="dotted"/>
      <top>
        <color indexed="63"/>
      </top>
      <bottom style="thin"/>
    </border>
    <border>
      <left>
        <color indexed="63"/>
      </left>
      <right style="thin">
        <color indexed="48"/>
      </right>
      <top>
        <color indexed="63"/>
      </top>
      <bottom style="medium">
        <color indexed="48"/>
      </bottom>
    </border>
    <border>
      <left>
        <color indexed="63"/>
      </left>
      <right style="thin">
        <color indexed="30"/>
      </right>
      <top>
        <color indexed="63"/>
      </top>
      <bottom>
        <color indexed="63"/>
      </bottom>
    </border>
    <border>
      <left style="dotted"/>
      <right style="medium"/>
      <top style="thin"/>
      <bottom>
        <color indexed="63"/>
      </bottom>
    </border>
    <border>
      <left style="dotted"/>
      <right style="thin"/>
      <top style="medium"/>
      <bottom>
        <color indexed="63"/>
      </bottom>
    </border>
    <border>
      <left style="dotted"/>
      <right style="dotted"/>
      <top>
        <color indexed="63"/>
      </top>
      <bottom style="medium"/>
    </border>
    <border>
      <left style="dotted">
        <color indexed="48"/>
      </left>
      <right style="dotted"/>
      <top>
        <color indexed="63"/>
      </top>
      <bottom>
        <color indexed="63"/>
      </bottom>
    </border>
    <border>
      <left style="dotted"/>
      <right style="dotted"/>
      <top>
        <color indexed="63"/>
      </top>
      <bottom>
        <color indexed="63"/>
      </bottom>
    </border>
    <border>
      <left style="dotted"/>
      <right>
        <color indexed="63"/>
      </right>
      <top style="thin"/>
      <bottom>
        <color indexed="63"/>
      </bottom>
    </border>
    <border>
      <left style="medium">
        <color indexed="48"/>
      </left>
      <right>
        <color indexed="63"/>
      </right>
      <top style="medium">
        <color indexed="48"/>
      </top>
      <bottom style="medium">
        <color indexed="48"/>
      </bottom>
    </border>
    <border>
      <left>
        <color indexed="63"/>
      </left>
      <right>
        <color indexed="63"/>
      </right>
      <top style="medium">
        <color indexed="48"/>
      </top>
      <bottom style="medium">
        <color indexed="48"/>
      </bottom>
    </border>
    <border>
      <left>
        <color indexed="63"/>
      </left>
      <right style="medium">
        <color indexed="48"/>
      </right>
      <top style="medium">
        <color indexed="48"/>
      </top>
      <bottom style="medium">
        <color indexed="48"/>
      </bottom>
    </border>
    <border>
      <left style="dotted"/>
      <right style="dashed"/>
      <top style="medium"/>
      <bottom>
        <color indexed="63"/>
      </bottom>
    </border>
    <border>
      <left style="dashed"/>
      <right style="medium"/>
      <top style="medium"/>
      <bottom>
        <color indexed="63"/>
      </bottom>
    </border>
    <border>
      <left style="dotted"/>
      <right style="dashed"/>
      <top>
        <color indexed="63"/>
      </top>
      <bottom style="thin"/>
    </border>
    <border>
      <left style="dashed"/>
      <right style="medium"/>
      <top>
        <color indexed="63"/>
      </top>
      <bottom style="thin"/>
    </border>
    <border>
      <left style="dotted"/>
      <right style="dashed"/>
      <top>
        <color indexed="63"/>
      </top>
      <bottom>
        <color indexed="63"/>
      </bottom>
    </border>
    <border>
      <left style="dashed"/>
      <right style="medium"/>
      <top>
        <color indexed="63"/>
      </top>
      <bottom>
        <color indexed="63"/>
      </bottom>
    </border>
    <border>
      <left style="dotted"/>
      <right style="dashed"/>
      <top>
        <color indexed="63"/>
      </top>
      <bottom style="medium"/>
    </border>
    <border>
      <left style="dashed"/>
      <right style="medium"/>
      <top>
        <color indexed="63"/>
      </top>
      <bottom style="medium"/>
    </border>
    <border>
      <left>
        <color indexed="63"/>
      </left>
      <right>
        <color indexed="63"/>
      </right>
      <top style="thin"/>
      <bottom>
        <color indexed="63"/>
      </bottom>
    </border>
    <border>
      <left style="dotted"/>
      <right style="thin"/>
      <top>
        <color indexed="63"/>
      </top>
      <bottom style="thin"/>
    </border>
    <border>
      <left style="dotted"/>
      <right style="thin"/>
      <top style="thin"/>
      <bottom>
        <color indexed="63"/>
      </bottom>
    </border>
    <border>
      <left style="dotted"/>
      <right style="thin"/>
      <top>
        <color indexed="63"/>
      </top>
      <bottom>
        <color indexed="63"/>
      </bottom>
    </border>
    <border>
      <left style="dotted"/>
      <right style="thin"/>
      <top>
        <color indexed="63"/>
      </top>
      <bottom style="medium"/>
    </border>
    <border>
      <left style="dotted">
        <color indexed="48"/>
      </left>
      <right style="dotted"/>
      <top style="medium"/>
      <bottom>
        <color indexed="63"/>
      </bottom>
    </border>
    <border>
      <left style="dotted">
        <color indexed="48"/>
      </left>
      <right style="dotted"/>
      <top>
        <color indexed="63"/>
      </top>
      <bottom style="medium"/>
    </border>
    <border>
      <left style="dashed"/>
      <right>
        <color indexed="63"/>
      </right>
      <top style="medium"/>
      <bottom>
        <color indexed="63"/>
      </bottom>
    </border>
    <border>
      <left style="medium"/>
      <right>
        <color indexed="63"/>
      </right>
      <top style="medium"/>
      <bottom>
        <color indexed="63"/>
      </bottom>
    </border>
    <border>
      <left>
        <color indexed="63"/>
      </left>
      <right style="dashed"/>
      <top style="medium"/>
      <bottom>
        <color indexed="63"/>
      </bottom>
    </border>
    <border>
      <left style="medium"/>
      <right>
        <color indexed="63"/>
      </right>
      <top>
        <color indexed="63"/>
      </top>
      <bottom style="thin"/>
    </border>
    <border>
      <left style="dashed"/>
      <right>
        <color indexed="63"/>
      </right>
      <top>
        <color indexed="63"/>
      </top>
      <bottom style="thin"/>
    </border>
    <border>
      <left style="dashed"/>
      <right>
        <color indexed="63"/>
      </right>
      <top>
        <color indexed="63"/>
      </top>
      <bottom>
        <color indexed="63"/>
      </bottom>
    </border>
    <border>
      <left style="dashed"/>
      <right>
        <color indexed="63"/>
      </right>
      <top>
        <color indexed="63"/>
      </top>
      <bottom style="medium"/>
    </border>
    <border>
      <left>
        <color indexed="63"/>
      </left>
      <right style="thin">
        <color indexed="30"/>
      </right>
      <top>
        <color indexed="63"/>
      </top>
      <bottom style="thin">
        <color indexed="30"/>
      </bottom>
    </border>
    <border>
      <left>
        <color indexed="63"/>
      </left>
      <right style="thin">
        <color indexed="30"/>
      </right>
      <top style="thin">
        <color indexed="30"/>
      </top>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5" borderId="0" applyNumberFormat="0" applyBorder="0" applyAlignment="0" applyProtection="0"/>
    <xf numFmtId="0" fontId="42" fillId="8" borderId="0" applyNumberFormat="0" applyBorder="0" applyAlignment="0" applyProtection="0"/>
    <xf numFmtId="0" fontId="42" fillId="11" borderId="0" applyNumberFormat="0" applyBorder="0" applyAlignment="0" applyProtection="0"/>
    <xf numFmtId="0" fontId="43" fillId="12"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3" borderId="0" applyNumberFormat="0" applyBorder="0" applyAlignment="0" applyProtection="0"/>
    <xf numFmtId="0" fontId="43" fillId="14" borderId="0" applyNumberFormat="0" applyBorder="0" applyAlignment="0" applyProtection="0"/>
    <xf numFmtId="0" fontId="43" fillId="19" borderId="0" applyNumberFormat="0" applyBorder="0" applyAlignment="0" applyProtection="0"/>
    <xf numFmtId="0" fontId="44" fillId="0" borderId="0" applyNumberFormat="0" applyFill="0" applyBorder="0" applyAlignment="0" applyProtection="0"/>
    <xf numFmtId="0" fontId="45" fillId="20" borderId="1" applyNumberFormat="0" applyAlignment="0" applyProtection="0"/>
    <xf numFmtId="0" fontId="46" fillId="0" borderId="2" applyNumberFormat="0" applyFill="0" applyAlignment="0" applyProtection="0"/>
    <xf numFmtId="0" fontId="0" fillId="21" borderId="3" applyNumberFormat="0" applyFont="0" applyAlignment="0" applyProtection="0"/>
    <xf numFmtId="0" fontId="47" fillId="7" borderId="1" applyNumberFormat="0" applyAlignment="0" applyProtection="0"/>
    <xf numFmtId="0" fontId="48" fillId="3" borderId="0" applyNumberFormat="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0" fontId="49" fillId="22" borderId="0" applyNumberFormat="0" applyBorder="0" applyAlignment="0" applyProtection="0"/>
    <xf numFmtId="0" fontId="1" fillId="0" borderId="0">
      <alignment/>
      <protection/>
    </xf>
    <xf numFmtId="0" fontId="1" fillId="0" borderId="0">
      <alignment/>
      <protection/>
    </xf>
    <xf numFmtId="9" fontId="0" fillId="0" borderId="0" applyFont="0" applyFill="0" applyBorder="0" applyAlignment="0" applyProtection="0"/>
    <xf numFmtId="0" fontId="50" fillId="4" borderId="0" applyNumberFormat="0" applyBorder="0" applyAlignment="0" applyProtection="0"/>
    <xf numFmtId="0" fontId="51" fillId="20" borderId="4" applyNumberFormat="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23" borderId="9" applyNumberFormat="0" applyAlignment="0" applyProtection="0"/>
  </cellStyleXfs>
  <cellXfs count="804">
    <xf numFmtId="0" fontId="0" fillId="0" borderId="0" xfId="0" applyAlignment="1">
      <alignment/>
    </xf>
    <xf numFmtId="22" fontId="0" fillId="0" borderId="0" xfId="0" applyNumberFormat="1" applyAlignment="1">
      <alignment/>
    </xf>
    <xf numFmtId="0" fontId="6" fillId="0" borderId="0" xfId="0" applyFont="1" applyFill="1" applyAlignment="1">
      <alignment/>
    </xf>
    <xf numFmtId="0" fontId="6" fillId="0" borderId="0" xfId="0" applyFont="1" applyFill="1" applyBorder="1" applyAlignment="1">
      <alignment/>
    </xf>
    <xf numFmtId="187" fontId="6" fillId="0" borderId="0" xfId="0" applyNumberFormat="1" applyFont="1" applyFill="1" applyAlignment="1">
      <alignment/>
    </xf>
    <xf numFmtId="178" fontId="9" fillId="0" borderId="0" xfId="47" applyNumberFormat="1" applyFont="1" applyFill="1" applyBorder="1" applyAlignment="1" quotePrefix="1">
      <alignment horizontal="right"/>
    </xf>
    <xf numFmtId="169" fontId="8" fillId="0" borderId="10" xfId="52" applyNumberFormat="1" applyFont="1" applyFill="1" applyBorder="1" applyAlignment="1">
      <alignment horizontal="center" vertical="center"/>
      <protection/>
    </xf>
    <xf numFmtId="172" fontId="8" fillId="0" borderId="11" xfId="52" applyNumberFormat="1" applyFont="1" applyFill="1" applyBorder="1" applyAlignment="1">
      <alignment horizontal="center" vertical="center" wrapText="1"/>
      <protection/>
    </xf>
    <xf numFmtId="0" fontId="13" fillId="0" borderId="0" xfId="52" applyFont="1" applyFill="1" applyBorder="1" applyAlignment="1">
      <alignment vertical="top"/>
      <protection/>
    </xf>
    <xf numFmtId="0" fontId="14" fillId="0" borderId="0" xfId="52" applyFont="1" applyFill="1" applyBorder="1" applyAlignment="1">
      <alignment horizontal="left" vertical="top"/>
      <protection/>
    </xf>
    <xf numFmtId="0" fontId="16" fillId="0" borderId="0" xfId="0" applyFont="1" applyFill="1" applyAlignment="1">
      <alignment/>
    </xf>
    <xf numFmtId="0" fontId="15" fillId="0" borderId="0" xfId="0" applyFont="1" applyFill="1" applyAlignment="1">
      <alignment horizontal="center" vertical="center"/>
    </xf>
    <xf numFmtId="0" fontId="5" fillId="0" borderId="0" xfId="52" applyFont="1" applyFill="1" applyBorder="1" applyAlignment="1">
      <alignment horizontal="centerContinuous" vertical="top" wrapText="1"/>
      <protection/>
    </xf>
    <xf numFmtId="0" fontId="8" fillId="0" borderId="0" xfId="52" applyFont="1" applyFill="1" applyBorder="1" applyAlignment="1">
      <alignment horizontal="centerContinuous" vertical="top"/>
      <protection/>
    </xf>
    <xf numFmtId="168" fontId="8" fillId="0" borderId="0" xfId="52" applyNumberFormat="1" applyFont="1" applyFill="1" applyBorder="1" applyAlignment="1">
      <alignment horizontal="centerContinuous" vertical="top"/>
      <protection/>
    </xf>
    <xf numFmtId="169" fontId="8" fillId="0" borderId="0" xfId="52" applyNumberFormat="1" applyFont="1" applyFill="1" applyBorder="1" applyAlignment="1">
      <alignment horizontal="centerContinuous" vertical="top"/>
      <protection/>
    </xf>
    <xf numFmtId="170" fontId="8" fillId="0" borderId="0" xfId="52" applyNumberFormat="1" applyFont="1" applyFill="1" applyBorder="1" applyAlignment="1">
      <alignment horizontal="centerContinuous" vertical="top"/>
      <protection/>
    </xf>
    <xf numFmtId="171" fontId="8" fillId="0" borderId="0" xfId="52" applyNumberFormat="1" applyFont="1" applyFill="1" applyBorder="1" applyAlignment="1">
      <alignment horizontal="centerContinuous" vertical="top"/>
      <protection/>
    </xf>
    <xf numFmtId="172" fontId="8" fillId="0" borderId="0" xfId="52" applyNumberFormat="1" applyFont="1" applyFill="1" applyBorder="1" applyAlignment="1">
      <alignment horizontal="centerContinuous" vertical="top"/>
      <protection/>
    </xf>
    <xf numFmtId="172" fontId="8" fillId="0" borderId="12" xfId="52" applyNumberFormat="1" applyFont="1" applyFill="1" applyBorder="1" applyAlignment="1">
      <alignment horizontal="center" vertical="center" wrapText="1"/>
      <protection/>
    </xf>
    <xf numFmtId="0" fontId="6" fillId="24" borderId="0" xfId="0" applyFont="1" applyFill="1" applyAlignment="1">
      <alignment/>
    </xf>
    <xf numFmtId="187" fontId="8" fillId="0" borderId="13" xfId="47" applyNumberFormat="1" applyFont="1" applyFill="1" applyBorder="1" applyAlignment="1" quotePrefix="1">
      <alignment horizontal="right"/>
    </xf>
    <xf numFmtId="187" fontId="8" fillId="20" borderId="13" xfId="47" applyNumberFormat="1" applyFont="1" applyFill="1" applyBorder="1" applyAlignment="1">
      <alignment horizontal="right"/>
    </xf>
    <xf numFmtId="187" fontId="8" fillId="20" borderId="13" xfId="47" applyNumberFormat="1" applyFont="1" applyFill="1" applyBorder="1" applyAlignment="1" quotePrefix="1">
      <alignment horizontal="right"/>
    </xf>
    <xf numFmtId="197" fontId="17" fillId="0" borderId="0" xfId="47" applyNumberFormat="1" applyFont="1" applyFill="1" applyBorder="1" applyAlignment="1" quotePrefix="1">
      <alignment/>
    </xf>
    <xf numFmtId="0" fontId="17" fillId="0" borderId="14" xfId="52" applyFont="1" applyFill="1" applyBorder="1">
      <alignment/>
      <protection/>
    </xf>
    <xf numFmtId="0" fontId="8" fillId="0" borderId="0" xfId="53" applyFont="1" applyFill="1" applyBorder="1" applyAlignment="1">
      <alignment/>
      <protection/>
    </xf>
    <xf numFmtId="0" fontId="17" fillId="20" borderId="14" xfId="52" applyFont="1" applyFill="1" applyBorder="1">
      <alignment/>
      <protection/>
    </xf>
    <xf numFmtId="0" fontId="8" fillId="20" borderId="0" xfId="53" applyFont="1" applyFill="1" applyBorder="1" applyAlignment="1">
      <alignment/>
      <protection/>
    </xf>
    <xf numFmtId="0" fontId="17" fillId="20" borderId="15" xfId="52" applyFont="1" applyFill="1" applyBorder="1">
      <alignment/>
      <protection/>
    </xf>
    <xf numFmtId="0" fontId="8" fillId="20" borderId="16" xfId="53" applyFont="1" applyFill="1" applyBorder="1" applyAlignment="1">
      <alignment/>
      <protection/>
    </xf>
    <xf numFmtId="198" fontId="17" fillId="0" borderId="0" xfId="47" applyNumberFormat="1" applyFont="1" applyFill="1" applyBorder="1" applyAlignment="1" quotePrefix="1">
      <alignment horizontal="right" indent="1"/>
    </xf>
    <xf numFmtId="175" fontId="8" fillId="0" borderId="17" xfId="0" applyNumberFormat="1" applyFont="1" applyFill="1" applyBorder="1" applyAlignment="1" quotePrefix="1">
      <alignment horizontal="center"/>
    </xf>
    <xf numFmtId="175" fontId="8" fillId="20" borderId="17" xfId="0" applyNumberFormat="1" applyFont="1" applyFill="1" applyBorder="1" applyAlignment="1" quotePrefix="1">
      <alignment horizontal="center"/>
    </xf>
    <xf numFmtId="175" fontId="17" fillId="0" borderId="18" xfId="0" applyNumberFormat="1" applyFont="1" applyFill="1" applyBorder="1" applyAlignment="1" quotePrefix="1">
      <alignment horizontal="center"/>
    </xf>
    <xf numFmtId="175" fontId="17" fillId="0" borderId="17" xfId="0" applyNumberFormat="1" applyFont="1" applyFill="1" applyBorder="1" applyAlignment="1" quotePrefix="1">
      <alignment horizontal="center"/>
    </xf>
    <xf numFmtId="175" fontId="17" fillId="0" borderId="16" xfId="0" applyNumberFormat="1" applyFont="1" applyFill="1" applyBorder="1" applyAlignment="1" quotePrefix="1">
      <alignment horizontal="center"/>
    </xf>
    <xf numFmtId="168" fontId="8" fillId="0" borderId="19" xfId="52" applyNumberFormat="1" applyFont="1" applyFill="1" applyBorder="1" applyAlignment="1">
      <alignment horizontal="right" vertical="center" wrapText="1" indent="1"/>
      <protection/>
    </xf>
    <xf numFmtId="175" fontId="8" fillId="0" borderId="0" xfId="0" applyNumberFormat="1" applyFont="1" applyFill="1" applyBorder="1" applyAlignment="1" quotePrefix="1">
      <alignment horizontal="center"/>
    </xf>
    <xf numFmtId="175" fontId="8" fillId="20" borderId="0" xfId="0" applyNumberFormat="1" applyFont="1" applyFill="1" applyBorder="1" applyAlignment="1" quotePrefix="1">
      <alignment horizontal="center"/>
    </xf>
    <xf numFmtId="175" fontId="17" fillId="0" borderId="20" xfId="0" applyNumberFormat="1" applyFont="1" applyFill="1" applyBorder="1" applyAlignment="1" quotePrefix="1">
      <alignment horizontal="center"/>
    </xf>
    <xf numFmtId="175" fontId="17" fillId="0" borderId="0" xfId="0" applyNumberFormat="1" applyFont="1" applyFill="1" applyBorder="1" applyAlignment="1" quotePrefix="1">
      <alignment horizontal="center"/>
    </xf>
    <xf numFmtId="175" fontId="17" fillId="0" borderId="21" xfId="0" applyNumberFormat="1" applyFont="1" applyFill="1" applyBorder="1" applyAlignment="1" quotePrefix="1">
      <alignment horizontal="center"/>
    </xf>
    <xf numFmtId="175" fontId="8" fillId="0" borderId="22" xfId="0" applyNumberFormat="1" applyFont="1" applyFill="1" applyBorder="1" applyAlignment="1" quotePrefix="1">
      <alignment horizontal="center"/>
    </xf>
    <xf numFmtId="175" fontId="8" fillId="20" borderId="22" xfId="0" applyNumberFormat="1" applyFont="1" applyFill="1" applyBorder="1" applyAlignment="1" quotePrefix="1">
      <alignment horizontal="center"/>
    </xf>
    <xf numFmtId="175" fontId="17" fillId="0" borderId="23" xfId="0" applyNumberFormat="1" applyFont="1" applyFill="1" applyBorder="1" applyAlignment="1" quotePrefix="1">
      <alignment horizontal="center"/>
    </xf>
    <xf numFmtId="175" fontId="17" fillId="0" borderId="22" xfId="0" applyNumberFormat="1" applyFont="1" applyFill="1" applyBorder="1" applyAlignment="1" quotePrefix="1">
      <alignment horizontal="center"/>
    </xf>
    <xf numFmtId="175" fontId="17" fillId="0" borderId="24" xfId="0" applyNumberFormat="1" applyFont="1" applyFill="1" applyBorder="1" applyAlignment="1" quotePrefix="1">
      <alignment horizontal="center"/>
    </xf>
    <xf numFmtId="172" fontId="19" fillId="0" borderId="25" xfId="52" applyNumberFormat="1" applyFont="1" applyFill="1" applyBorder="1" applyAlignment="1">
      <alignment horizontal="center" vertical="center" wrapText="1"/>
      <protection/>
    </xf>
    <xf numFmtId="187" fontId="8" fillId="0" borderId="26" xfId="47" applyNumberFormat="1" applyFont="1" applyFill="1" applyBorder="1" applyAlignment="1" quotePrefix="1">
      <alignment horizontal="right" indent="1"/>
    </xf>
    <xf numFmtId="187" fontId="8" fillId="20" borderId="27" xfId="47" applyNumberFormat="1" applyFont="1" applyFill="1" applyBorder="1" applyAlignment="1">
      <alignment horizontal="right" indent="1"/>
    </xf>
    <xf numFmtId="187" fontId="8" fillId="0" borderId="27" xfId="47" applyNumberFormat="1" applyFont="1" applyFill="1" applyBorder="1" applyAlignment="1" quotePrefix="1">
      <alignment horizontal="right" indent="1"/>
    </xf>
    <xf numFmtId="187" fontId="8" fillId="20" borderId="27" xfId="47" applyNumberFormat="1" applyFont="1" applyFill="1" applyBorder="1" applyAlignment="1" quotePrefix="1">
      <alignment horizontal="right" indent="1"/>
    </xf>
    <xf numFmtId="0" fontId="17" fillId="0" borderId="0" xfId="0" applyFont="1" applyFill="1" applyBorder="1" applyAlignment="1">
      <alignment horizontal="left"/>
    </xf>
    <xf numFmtId="197" fontId="17" fillId="0" borderId="0" xfId="47" applyNumberFormat="1" applyFont="1" applyFill="1" applyBorder="1" applyAlignment="1" quotePrefix="1">
      <alignment horizontal="right"/>
    </xf>
    <xf numFmtId="197" fontId="17" fillId="0" borderId="0" xfId="47" applyNumberFormat="1" applyFont="1" applyFill="1" applyBorder="1" applyAlignment="1" quotePrefix="1">
      <alignment horizontal="right" indent="1"/>
    </xf>
    <xf numFmtId="172" fontId="19" fillId="0" borderId="28" xfId="52" applyNumberFormat="1" applyFont="1" applyFill="1" applyBorder="1" applyAlignment="1">
      <alignment horizontal="center" vertical="center" wrapText="1"/>
      <protection/>
    </xf>
    <xf numFmtId="199" fontId="8" fillId="0" borderId="13" xfId="47" applyNumberFormat="1" applyFont="1" applyFill="1" applyBorder="1" applyAlignment="1" quotePrefix="1">
      <alignment horizontal="right"/>
    </xf>
    <xf numFmtId="199" fontId="8" fillId="20" borderId="13" xfId="47" applyNumberFormat="1" applyFont="1" applyFill="1" applyBorder="1" applyAlignment="1">
      <alignment horizontal="right"/>
    </xf>
    <xf numFmtId="199" fontId="8" fillId="20" borderId="13" xfId="47" applyNumberFormat="1" applyFont="1" applyFill="1" applyBorder="1" applyAlignment="1" quotePrefix="1">
      <alignment horizontal="right"/>
    </xf>
    <xf numFmtId="187" fontId="8" fillId="0" borderId="29" xfId="47" applyNumberFormat="1" applyFont="1" applyFill="1" applyBorder="1" applyAlignment="1" quotePrefix="1">
      <alignment horizontal="center"/>
    </xf>
    <xf numFmtId="187" fontId="8" fillId="0" borderId="26" xfId="47" applyNumberFormat="1" applyFont="1" applyFill="1" applyBorder="1" applyAlignment="1" quotePrefix="1">
      <alignment horizontal="center"/>
    </xf>
    <xf numFmtId="187" fontId="8" fillId="20" borderId="30" xfId="47" applyNumberFormat="1" applyFont="1" applyFill="1" applyBorder="1" applyAlignment="1">
      <alignment horizontal="center"/>
    </xf>
    <xf numFmtId="187" fontId="8" fillId="20" borderId="27" xfId="47" applyNumberFormat="1" applyFont="1" applyFill="1" applyBorder="1" applyAlignment="1">
      <alignment horizontal="center"/>
    </xf>
    <xf numFmtId="187" fontId="8" fillId="0" borderId="30" xfId="47" applyNumberFormat="1" applyFont="1" applyFill="1" applyBorder="1" applyAlignment="1" quotePrefix="1">
      <alignment horizontal="center"/>
    </xf>
    <xf numFmtId="187" fontId="8" fillId="0" borderId="27" xfId="47" applyNumberFormat="1" applyFont="1" applyFill="1" applyBorder="1" applyAlignment="1" quotePrefix="1">
      <alignment horizontal="center"/>
    </xf>
    <xf numFmtId="187" fontId="8" fillId="20" borderId="30" xfId="47" applyNumberFormat="1" applyFont="1" applyFill="1" applyBorder="1" applyAlignment="1" quotePrefix="1">
      <alignment horizontal="center"/>
    </xf>
    <xf numFmtId="187" fontId="8" fillId="20" borderId="27" xfId="47" applyNumberFormat="1" applyFont="1" applyFill="1" applyBorder="1" applyAlignment="1" quotePrefix="1">
      <alignment horizontal="center"/>
    </xf>
    <xf numFmtId="199" fontId="17" fillId="0" borderId="31" xfId="47" applyNumberFormat="1" applyFont="1" applyFill="1" applyBorder="1" applyAlignment="1" quotePrefix="1">
      <alignment horizontal="right"/>
    </xf>
    <xf numFmtId="199" fontId="17" fillId="0" borderId="13" xfId="47" applyNumberFormat="1" applyFont="1" applyFill="1" applyBorder="1" applyAlignment="1" quotePrefix="1">
      <alignment horizontal="right"/>
    </xf>
    <xf numFmtId="199" fontId="17" fillId="0" borderId="32" xfId="47" applyNumberFormat="1" applyFont="1" applyFill="1" applyBorder="1" applyAlignment="1" quotePrefix="1">
      <alignment horizontal="right"/>
    </xf>
    <xf numFmtId="200" fontId="17" fillId="0" borderId="33" xfId="47" applyNumberFormat="1" applyFont="1" applyFill="1" applyBorder="1" applyAlignment="1" quotePrefix="1">
      <alignment horizontal="right" indent="1"/>
    </xf>
    <xf numFmtId="200" fontId="17" fillId="0" borderId="34" xfId="47" applyNumberFormat="1" applyFont="1" applyFill="1" applyBorder="1" applyAlignment="1" quotePrefix="1">
      <alignment horizontal="right" indent="1"/>
    </xf>
    <xf numFmtId="200" fontId="17" fillId="0" borderId="30" xfId="47" applyNumberFormat="1" applyFont="1" applyFill="1" applyBorder="1" applyAlignment="1" quotePrefix="1">
      <alignment horizontal="right" indent="1"/>
    </xf>
    <xf numFmtId="200" fontId="17" fillId="0" borderId="27" xfId="47" applyNumberFormat="1" applyFont="1" applyFill="1" applyBorder="1" applyAlignment="1" quotePrefix="1">
      <alignment horizontal="right" indent="1"/>
    </xf>
    <xf numFmtId="200" fontId="17" fillId="0" borderId="35" xfId="47" applyNumberFormat="1" applyFont="1" applyFill="1" applyBorder="1" applyAlignment="1" quotePrefix="1">
      <alignment horizontal="right" indent="1"/>
    </xf>
    <xf numFmtId="200" fontId="17" fillId="0" borderId="36" xfId="47" applyNumberFormat="1" applyFont="1" applyFill="1" applyBorder="1" applyAlignment="1" quotePrefix="1">
      <alignment horizontal="right" indent="1"/>
    </xf>
    <xf numFmtId="187" fontId="8" fillId="20" borderId="32" xfId="47" applyNumberFormat="1" applyFont="1" applyFill="1" applyBorder="1" applyAlignment="1">
      <alignment horizontal="right"/>
    </xf>
    <xf numFmtId="175" fontId="8" fillId="20" borderId="21" xfId="0" applyNumberFormat="1" applyFont="1" applyFill="1" applyBorder="1" applyAlignment="1" quotePrefix="1">
      <alignment horizontal="center"/>
    </xf>
    <xf numFmtId="0" fontId="6" fillId="0" borderId="0" xfId="0" applyFont="1" applyFill="1" applyAlignment="1">
      <alignment horizontal="left"/>
    </xf>
    <xf numFmtId="187" fontId="6" fillId="0" borderId="0" xfId="0" applyNumberFormat="1" applyFont="1" applyFill="1" applyAlignment="1">
      <alignment horizontal="left"/>
    </xf>
    <xf numFmtId="178" fontId="9" fillId="0" borderId="0" xfId="47" applyNumberFormat="1" applyFont="1" applyFill="1" applyBorder="1" applyAlignment="1" quotePrefix="1">
      <alignment horizontal="left"/>
    </xf>
    <xf numFmtId="168" fontId="11" fillId="0" borderId="31" xfId="52" applyNumberFormat="1" applyFont="1" applyFill="1" applyBorder="1" applyAlignment="1">
      <alignment horizontal="center" vertical="center" wrapText="1"/>
      <protection/>
    </xf>
    <xf numFmtId="168" fontId="8" fillId="0" borderId="19" xfId="52" applyNumberFormat="1" applyFont="1" applyFill="1" applyBorder="1" applyAlignment="1">
      <alignment horizontal="center" vertical="center" wrapText="1"/>
      <protection/>
    </xf>
    <xf numFmtId="168" fontId="11" fillId="0" borderId="37" xfId="52" applyNumberFormat="1" applyFont="1" applyFill="1" applyBorder="1" applyAlignment="1">
      <alignment horizontal="center" vertical="center" wrapText="1"/>
      <protection/>
    </xf>
    <xf numFmtId="168" fontId="8" fillId="0" borderId="38" xfId="52" applyNumberFormat="1" applyFont="1" applyFill="1" applyBorder="1" applyAlignment="1">
      <alignment horizontal="center" vertical="center" wrapText="1"/>
      <protection/>
    </xf>
    <xf numFmtId="187" fontId="8" fillId="0" borderId="13" xfId="47" applyNumberFormat="1" applyFont="1" applyFill="1" applyBorder="1" applyAlignment="1" quotePrefix="1">
      <alignment horizontal="right" indent="2"/>
    </xf>
    <xf numFmtId="187" fontId="8" fillId="0" borderId="39" xfId="47" applyNumberFormat="1" applyFont="1" applyFill="1" applyBorder="1" applyAlignment="1" quotePrefix="1">
      <alignment horizontal="right" indent="2"/>
    </xf>
    <xf numFmtId="187" fontId="8" fillId="20" borderId="13" xfId="47" applyNumberFormat="1" applyFont="1" applyFill="1" applyBorder="1" applyAlignment="1">
      <alignment horizontal="right" indent="2"/>
    </xf>
    <xf numFmtId="187" fontId="8" fillId="20" borderId="39" xfId="47" applyNumberFormat="1" applyFont="1" applyFill="1" applyBorder="1" applyAlignment="1">
      <alignment horizontal="right" indent="2"/>
    </xf>
    <xf numFmtId="187" fontId="8" fillId="20" borderId="13" xfId="47" applyNumberFormat="1" applyFont="1" applyFill="1" applyBorder="1" applyAlignment="1" quotePrefix="1">
      <alignment horizontal="right" indent="2"/>
    </xf>
    <xf numFmtId="187" fontId="8" fillId="20" borderId="39" xfId="47" applyNumberFormat="1" applyFont="1" applyFill="1" applyBorder="1" applyAlignment="1" quotePrefix="1">
      <alignment horizontal="right" indent="2"/>
    </xf>
    <xf numFmtId="187" fontId="17" fillId="0" borderId="31" xfId="47" applyNumberFormat="1" applyFont="1" applyFill="1" applyBorder="1" applyAlignment="1" quotePrefix="1">
      <alignment horizontal="right" indent="2"/>
    </xf>
    <xf numFmtId="187" fontId="17" fillId="0" borderId="13" xfId="47" applyNumberFormat="1" applyFont="1" applyFill="1" applyBorder="1" applyAlignment="1" quotePrefix="1">
      <alignment horizontal="right" indent="2"/>
    </xf>
    <xf numFmtId="187" fontId="17" fillId="0" borderId="32" xfId="47" applyNumberFormat="1" applyFont="1" applyFill="1" applyBorder="1" applyAlignment="1" quotePrefix="1">
      <alignment horizontal="right" indent="2"/>
    </xf>
    <xf numFmtId="187" fontId="8" fillId="0" borderId="13" xfId="47" applyNumberFormat="1" applyFont="1" applyFill="1" applyBorder="1" applyAlignment="1" quotePrefix="1">
      <alignment horizontal="right" indent="3"/>
    </xf>
    <xf numFmtId="187" fontId="8" fillId="20" borderId="13" xfId="47" applyNumberFormat="1" applyFont="1" applyFill="1" applyBorder="1" applyAlignment="1">
      <alignment horizontal="right" indent="3"/>
    </xf>
    <xf numFmtId="187" fontId="8" fillId="20" borderId="13" xfId="47" applyNumberFormat="1" applyFont="1" applyFill="1" applyBorder="1" applyAlignment="1" quotePrefix="1">
      <alignment horizontal="right" indent="3"/>
    </xf>
    <xf numFmtId="187" fontId="17" fillId="0" borderId="31" xfId="47" applyNumberFormat="1" applyFont="1" applyFill="1" applyBorder="1" applyAlignment="1" quotePrefix="1">
      <alignment horizontal="right" indent="3"/>
    </xf>
    <xf numFmtId="187" fontId="17" fillId="0" borderId="13" xfId="47" applyNumberFormat="1" applyFont="1" applyFill="1" applyBorder="1" applyAlignment="1" quotePrefix="1">
      <alignment horizontal="right" indent="3"/>
    </xf>
    <xf numFmtId="187" fontId="17" fillId="0" borderId="32" xfId="47" applyNumberFormat="1" applyFont="1" applyFill="1" applyBorder="1" applyAlignment="1" quotePrefix="1">
      <alignment horizontal="right" indent="3"/>
    </xf>
    <xf numFmtId="187" fontId="8" fillId="0" borderId="13" xfId="47" applyNumberFormat="1" applyFont="1" applyFill="1" applyBorder="1" applyAlignment="1" quotePrefix="1">
      <alignment horizontal="right" indent="4"/>
    </xf>
    <xf numFmtId="187" fontId="8" fillId="20" borderId="13" xfId="47" applyNumberFormat="1" applyFont="1" applyFill="1" applyBorder="1" applyAlignment="1">
      <alignment horizontal="right" indent="4"/>
    </xf>
    <xf numFmtId="187" fontId="8" fillId="20" borderId="13" xfId="47" applyNumberFormat="1" applyFont="1" applyFill="1" applyBorder="1" applyAlignment="1" quotePrefix="1">
      <alignment horizontal="right" indent="4"/>
    </xf>
    <xf numFmtId="187" fontId="17" fillId="0" borderId="31" xfId="47" applyNumberFormat="1" applyFont="1" applyFill="1" applyBorder="1" applyAlignment="1" quotePrefix="1">
      <alignment horizontal="right" indent="4"/>
    </xf>
    <xf numFmtId="187" fontId="17" fillId="0" borderId="13" xfId="47" applyNumberFormat="1" applyFont="1" applyFill="1" applyBorder="1" applyAlignment="1" quotePrefix="1">
      <alignment horizontal="right" indent="4"/>
    </xf>
    <xf numFmtId="187" fontId="17" fillId="0" borderId="32" xfId="47" applyNumberFormat="1" applyFont="1" applyFill="1" applyBorder="1" applyAlignment="1" quotePrefix="1">
      <alignment horizontal="right" indent="4"/>
    </xf>
    <xf numFmtId="187" fontId="17" fillId="0" borderId="37" xfId="47" applyNumberFormat="1" applyFont="1" applyFill="1" applyBorder="1" applyAlignment="1" quotePrefix="1">
      <alignment horizontal="right" indent="2"/>
    </xf>
    <xf numFmtId="187" fontId="17" fillId="0" borderId="39" xfId="47" applyNumberFormat="1" applyFont="1" applyFill="1" applyBorder="1" applyAlignment="1" quotePrefix="1">
      <alignment horizontal="right" indent="2"/>
    </xf>
    <xf numFmtId="187" fontId="17" fillId="0" borderId="40" xfId="47" applyNumberFormat="1" applyFont="1" applyFill="1" applyBorder="1" applyAlignment="1" quotePrefix="1">
      <alignment horizontal="right" indent="2"/>
    </xf>
    <xf numFmtId="188" fontId="8" fillId="0" borderId="0" xfId="52" applyNumberFormat="1" applyFont="1" applyFill="1" applyBorder="1" applyAlignment="1">
      <alignment horizontal="right" vertical="top" indent="1"/>
      <protection/>
    </xf>
    <xf numFmtId="188" fontId="17" fillId="0" borderId="0" xfId="47" applyNumberFormat="1" applyFont="1" applyFill="1" applyBorder="1" applyAlignment="1" quotePrefix="1">
      <alignment horizontal="right" indent="1"/>
    </xf>
    <xf numFmtId="188" fontId="6" fillId="0" borderId="0" xfId="0" applyNumberFormat="1" applyFont="1" applyFill="1" applyAlignment="1">
      <alignment horizontal="right" indent="1"/>
    </xf>
    <xf numFmtId="188" fontId="6" fillId="24" borderId="0" xfId="0" applyNumberFormat="1" applyFont="1" applyFill="1" applyAlignment="1">
      <alignment horizontal="right" indent="1"/>
    </xf>
    <xf numFmtId="0" fontId="8" fillId="20" borderId="21" xfId="53" applyFont="1" applyFill="1" applyBorder="1" applyAlignment="1">
      <alignment/>
      <protection/>
    </xf>
    <xf numFmtId="187" fontId="8" fillId="0" borderId="29" xfId="47" applyNumberFormat="1" applyFont="1" applyFill="1" applyBorder="1" applyAlignment="1" quotePrefix="1">
      <alignment horizontal="right" indent="1"/>
    </xf>
    <xf numFmtId="187" fontId="8" fillId="20" borderId="30" xfId="47" applyNumberFormat="1" applyFont="1" applyFill="1" applyBorder="1" applyAlignment="1">
      <alignment horizontal="right" indent="1"/>
    </xf>
    <xf numFmtId="187" fontId="8" fillId="0" borderId="30" xfId="47" applyNumberFormat="1" applyFont="1" applyFill="1" applyBorder="1" applyAlignment="1" quotePrefix="1">
      <alignment horizontal="right" indent="1"/>
    </xf>
    <xf numFmtId="187" fontId="8" fillId="20" borderId="30" xfId="47" applyNumberFormat="1" applyFont="1" applyFill="1" applyBorder="1" applyAlignment="1" quotePrefix="1">
      <alignment horizontal="right" indent="1"/>
    </xf>
    <xf numFmtId="187" fontId="8" fillId="20" borderId="35" xfId="47" applyNumberFormat="1" applyFont="1" applyFill="1" applyBorder="1" applyAlignment="1">
      <alignment horizontal="right" indent="1"/>
    </xf>
    <xf numFmtId="175" fontId="8" fillId="0" borderId="17" xfId="0" applyNumberFormat="1" applyFont="1" applyFill="1" applyBorder="1" applyAlignment="1">
      <alignment horizontal="center"/>
    </xf>
    <xf numFmtId="206" fontId="8" fillId="0" borderId="22" xfId="0" applyNumberFormat="1" applyFont="1" applyFill="1" applyBorder="1" applyAlignment="1" quotePrefix="1">
      <alignment horizontal="center"/>
    </xf>
    <xf numFmtId="206" fontId="8" fillId="20" borderId="22" xfId="0" applyNumberFormat="1" applyFont="1" applyFill="1" applyBorder="1" applyAlignment="1" quotePrefix="1">
      <alignment horizontal="center"/>
    </xf>
    <xf numFmtId="206" fontId="17" fillId="0" borderId="23" xfId="0" applyNumberFormat="1" applyFont="1" applyFill="1" applyBorder="1" applyAlignment="1" quotePrefix="1">
      <alignment horizontal="center"/>
    </xf>
    <xf numFmtId="206" fontId="17" fillId="0" borderId="22" xfId="0" applyNumberFormat="1" applyFont="1" applyFill="1" applyBorder="1" applyAlignment="1" quotePrefix="1">
      <alignment horizontal="center"/>
    </xf>
    <xf numFmtId="206" fontId="17" fillId="0" borderId="24" xfId="0" applyNumberFormat="1" applyFont="1" applyFill="1" applyBorder="1" applyAlignment="1" quotePrefix="1">
      <alignment horizontal="center"/>
    </xf>
    <xf numFmtId="0" fontId="22" fillId="0" borderId="41" xfId="45" applyFont="1" applyBorder="1" applyAlignment="1">
      <alignment horizontal="center" vertical="center"/>
    </xf>
    <xf numFmtId="0" fontId="0" fillId="25" borderId="0" xfId="0" applyFill="1" applyAlignment="1">
      <alignment/>
    </xf>
    <xf numFmtId="0" fontId="20" fillId="25" borderId="0" xfId="45" applyFont="1" applyFill="1" applyAlignment="1">
      <alignment/>
    </xf>
    <xf numFmtId="0" fontId="23" fillId="25" borderId="0" xfId="0" applyFont="1" applyFill="1" applyAlignment="1">
      <alignment/>
    </xf>
    <xf numFmtId="0" fontId="24" fillId="25" borderId="0" xfId="0" applyFont="1" applyFill="1" applyAlignment="1">
      <alignment/>
    </xf>
    <xf numFmtId="0" fontId="25" fillId="25" borderId="0" xfId="0" applyFont="1" applyFill="1" applyAlignment="1">
      <alignment horizontal="center"/>
    </xf>
    <xf numFmtId="0" fontId="0" fillId="25" borderId="0" xfId="0" applyFill="1" applyBorder="1" applyAlignment="1">
      <alignment/>
    </xf>
    <xf numFmtId="0" fontId="24" fillId="25" borderId="42" xfId="0" applyFont="1" applyFill="1" applyBorder="1" applyAlignment="1">
      <alignment/>
    </xf>
    <xf numFmtId="0" fontId="24" fillId="25" borderId="43" xfId="0" applyFont="1" applyFill="1" applyBorder="1" applyAlignment="1">
      <alignment/>
    </xf>
    <xf numFmtId="0" fontId="24" fillId="25" borderId="44" xfId="0" applyFont="1" applyFill="1" applyBorder="1" applyAlignment="1">
      <alignment/>
    </xf>
    <xf numFmtId="0" fontId="26" fillId="25" borderId="0" xfId="0" applyFont="1" applyFill="1" applyAlignment="1">
      <alignment horizontal="center"/>
    </xf>
    <xf numFmtId="0" fontId="26" fillId="25" borderId="0" xfId="0" applyFont="1" applyFill="1" applyAlignment="1">
      <alignment horizontal="left"/>
    </xf>
    <xf numFmtId="0" fontId="27" fillId="25" borderId="0" xfId="52" applyFont="1" applyFill="1" applyBorder="1" applyAlignment="1">
      <alignment horizontal="right" vertical="top"/>
      <protection/>
    </xf>
    <xf numFmtId="0" fontId="21" fillId="25" borderId="45" xfId="45" applyFont="1" applyFill="1" applyBorder="1" applyAlignment="1">
      <alignment/>
    </xf>
    <xf numFmtId="0" fontId="28" fillId="25" borderId="45" xfId="0" applyFont="1" applyFill="1" applyBorder="1" applyAlignment="1">
      <alignment horizontal="center"/>
    </xf>
    <xf numFmtId="0" fontId="21" fillId="25" borderId="0" xfId="45" applyFont="1" applyFill="1" applyBorder="1" applyAlignment="1">
      <alignment/>
    </xf>
    <xf numFmtId="0" fontId="28" fillId="25" borderId="0" xfId="0" applyFont="1" applyFill="1" applyBorder="1" applyAlignment="1">
      <alignment horizontal="center"/>
    </xf>
    <xf numFmtId="0" fontId="21" fillId="25" borderId="46" xfId="45" applyFont="1" applyFill="1" applyBorder="1" applyAlignment="1">
      <alignment/>
    </xf>
    <xf numFmtId="0" fontId="28" fillId="25" borderId="46" xfId="0" applyFont="1" applyFill="1" applyBorder="1" applyAlignment="1">
      <alignment horizontal="center"/>
    </xf>
    <xf numFmtId="0" fontId="16" fillId="25" borderId="0" xfId="0" applyFont="1" applyFill="1" applyAlignment="1">
      <alignment/>
    </xf>
    <xf numFmtId="0" fontId="6" fillId="25" borderId="0" xfId="0" applyFont="1" applyFill="1" applyAlignment="1">
      <alignment/>
    </xf>
    <xf numFmtId="0" fontId="16" fillId="25" borderId="0" xfId="0" applyFont="1" applyFill="1" applyAlignment="1">
      <alignment horizontal="center"/>
    </xf>
    <xf numFmtId="0" fontId="31" fillId="25" borderId="0" xfId="0" applyFont="1" applyFill="1" applyAlignment="1">
      <alignment horizontal="center"/>
    </xf>
    <xf numFmtId="0" fontId="32" fillId="25" borderId="0" xfId="0" applyFont="1" applyFill="1" applyAlignment="1">
      <alignment/>
    </xf>
    <xf numFmtId="0" fontId="33" fillId="25" borderId="0" xfId="52" applyFont="1" applyFill="1" applyBorder="1" applyAlignment="1">
      <alignment horizontal="left"/>
      <protection/>
    </xf>
    <xf numFmtId="49" fontId="6" fillId="0" borderId="0" xfId="0" applyNumberFormat="1" applyFont="1" applyFill="1" applyAlignment="1">
      <alignment/>
    </xf>
    <xf numFmtId="174" fontId="14" fillId="0" borderId="0" xfId="52" applyNumberFormat="1" applyFont="1" applyFill="1" applyBorder="1" applyAlignment="1">
      <alignment horizontal="left" vertical="top"/>
      <protection/>
    </xf>
    <xf numFmtId="174" fontId="8" fillId="0" borderId="0" xfId="52" applyNumberFormat="1" applyFont="1" applyFill="1" applyBorder="1" applyAlignment="1">
      <alignment horizontal="centerContinuous" vertical="top"/>
      <protection/>
    </xf>
    <xf numFmtId="174" fontId="6" fillId="0" borderId="0" xfId="0" applyNumberFormat="1" applyFont="1" applyFill="1" applyAlignment="1">
      <alignment/>
    </xf>
    <xf numFmtId="174" fontId="6" fillId="24" borderId="0" xfId="0" applyNumberFormat="1" applyFont="1" applyFill="1" applyAlignment="1">
      <alignment/>
    </xf>
    <xf numFmtId="174" fontId="22" fillId="0" borderId="41" xfId="45" applyNumberFormat="1" applyFont="1" applyBorder="1" applyAlignment="1">
      <alignment horizontal="center" vertical="center"/>
    </xf>
    <xf numFmtId="174" fontId="11" fillId="0" borderId="47" xfId="52" applyNumberFormat="1" applyFont="1" applyFill="1" applyBorder="1" applyAlignment="1">
      <alignment horizontal="center" textRotation="90" wrapText="1"/>
      <protection/>
    </xf>
    <xf numFmtId="174" fontId="11" fillId="0" borderId="37" xfId="52" applyNumberFormat="1" applyFont="1" applyFill="1" applyBorder="1" applyAlignment="1">
      <alignment horizontal="center" textRotation="90" wrapText="1"/>
      <protection/>
    </xf>
    <xf numFmtId="174" fontId="8" fillId="0" borderId="48" xfId="52" applyNumberFormat="1" applyFont="1" applyFill="1" applyBorder="1" applyAlignment="1">
      <alignment horizontal="center" vertical="center" wrapText="1"/>
      <protection/>
    </xf>
    <xf numFmtId="174" fontId="8" fillId="0" borderId="38" xfId="52" applyNumberFormat="1" applyFont="1" applyFill="1" applyBorder="1" applyAlignment="1">
      <alignment horizontal="center" vertical="center" wrapText="1"/>
      <protection/>
    </xf>
    <xf numFmtId="4" fontId="8" fillId="0" borderId="0" xfId="52" applyNumberFormat="1" applyFont="1" applyFill="1" applyBorder="1" applyAlignment="1">
      <alignment horizontal="centerContinuous" vertical="top"/>
      <protection/>
    </xf>
    <xf numFmtId="4" fontId="6" fillId="24" borderId="0" xfId="0" applyNumberFormat="1" applyFont="1" applyFill="1" applyAlignment="1">
      <alignment/>
    </xf>
    <xf numFmtId="4" fontId="6" fillId="0" borderId="0" xfId="0" applyNumberFormat="1" applyFont="1" applyFill="1" applyAlignment="1">
      <alignment/>
    </xf>
    <xf numFmtId="1" fontId="22" fillId="0" borderId="41" xfId="45" applyNumberFormat="1" applyFont="1" applyBorder="1" applyAlignment="1">
      <alignment horizontal="center" vertical="center"/>
    </xf>
    <xf numFmtId="1" fontId="8" fillId="0" borderId="0" xfId="52" applyNumberFormat="1" applyFont="1" applyFill="1" applyBorder="1" applyAlignment="1">
      <alignment horizontal="centerContinuous" vertical="top"/>
      <protection/>
    </xf>
    <xf numFmtId="1" fontId="6" fillId="0" borderId="0" xfId="0" applyNumberFormat="1" applyFont="1" applyFill="1" applyAlignment="1">
      <alignment horizontal="left"/>
    </xf>
    <xf numFmtId="1" fontId="6" fillId="24" borderId="0" xfId="0" applyNumberFormat="1" applyFont="1" applyFill="1" applyAlignment="1">
      <alignment/>
    </xf>
    <xf numFmtId="1" fontId="6" fillId="0" borderId="0" xfId="0" applyNumberFormat="1" applyFont="1" applyFill="1" applyAlignment="1">
      <alignment/>
    </xf>
    <xf numFmtId="174" fontId="14" fillId="0" borderId="0" xfId="54" applyNumberFormat="1" applyFont="1" applyFill="1" applyBorder="1" applyAlignment="1">
      <alignment horizontal="left" vertical="top"/>
    </xf>
    <xf numFmtId="174" fontId="8" fillId="0" borderId="0" xfId="54" applyNumberFormat="1" applyFont="1" applyFill="1" applyBorder="1" applyAlignment="1">
      <alignment horizontal="centerContinuous" vertical="top"/>
    </xf>
    <xf numFmtId="174" fontId="6" fillId="0" borderId="0" xfId="54" applyNumberFormat="1" applyFont="1" applyFill="1" applyAlignment="1">
      <alignment/>
    </xf>
    <xf numFmtId="177" fontId="22" fillId="0" borderId="41" xfId="45" applyNumberFormat="1" applyFont="1" applyBorder="1" applyAlignment="1">
      <alignment horizontal="center" vertical="center"/>
    </xf>
    <xf numFmtId="177" fontId="8" fillId="0" borderId="0" xfId="52" applyNumberFormat="1" applyFont="1" applyFill="1" applyBorder="1" applyAlignment="1">
      <alignment horizontal="centerContinuous" vertical="top"/>
      <protection/>
    </xf>
    <xf numFmtId="177" fontId="12" fillId="0" borderId="37" xfId="0" applyNumberFormat="1" applyFont="1" applyFill="1" applyBorder="1" applyAlignment="1">
      <alignment horizontal="center" vertical="center"/>
    </xf>
    <xf numFmtId="177" fontId="8" fillId="0" borderId="38" xfId="52" applyNumberFormat="1" applyFont="1" applyFill="1" applyBorder="1" applyAlignment="1">
      <alignment horizontal="center" vertical="center" wrapText="1"/>
      <protection/>
    </xf>
    <xf numFmtId="177" fontId="6" fillId="0" borderId="0" xfId="0" applyNumberFormat="1" applyFont="1" applyFill="1" applyAlignment="1">
      <alignment horizontal="left"/>
    </xf>
    <xf numFmtId="177" fontId="6" fillId="0" borderId="0" xfId="0" applyNumberFormat="1" applyFont="1" applyFill="1" applyAlignment="1">
      <alignment/>
    </xf>
    <xf numFmtId="177" fontId="6" fillId="24" borderId="0" xfId="0" applyNumberFormat="1" applyFont="1" applyFill="1" applyAlignment="1">
      <alignment/>
    </xf>
    <xf numFmtId="3" fontId="14" fillId="0" borderId="0" xfId="52" applyNumberFormat="1" applyFont="1" applyFill="1" applyBorder="1" applyAlignment="1">
      <alignment horizontal="left" vertical="top"/>
      <protection/>
    </xf>
    <xf numFmtId="3" fontId="8" fillId="0" borderId="0" xfId="52" applyNumberFormat="1" applyFont="1" applyFill="1" applyBorder="1" applyAlignment="1">
      <alignment horizontal="centerContinuous" vertical="top"/>
      <protection/>
    </xf>
    <xf numFmtId="3" fontId="8" fillId="0" borderId="19" xfId="52" applyNumberFormat="1" applyFont="1" applyFill="1" applyBorder="1" applyAlignment="1">
      <alignment horizontal="center" vertical="center" wrapText="1"/>
      <protection/>
    </xf>
    <xf numFmtId="3" fontId="19" fillId="0" borderId="49" xfId="52" applyNumberFormat="1" applyFont="1" applyFill="1" applyBorder="1" applyAlignment="1">
      <alignment horizontal="center" vertical="center" wrapText="1"/>
      <protection/>
    </xf>
    <xf numFmtId="3" fontId="8" fillId="0" borderId="10" xfId="52" applyNumberFormat="1" applyFont="1" applyFill="1" applyBorder="1" applyAlignment="1">
      <alignment horizontal="center" vertical="center" wrapText="1"/>
      <protection/>
    </xf>
    <xf numFmtId="3" fontId="8" fillId="0" borderId="13" xfId="0" applyNumberFormat="1" applyFont="1" applyFill="1" applyBorder="1" applyAlignment="1" quotePrefix="1">
      <alignment horizontal="right" indent="1"/>
    </xf>
    <xf numFmtId="3" fontId="8" fillId="0" borderId="0" xfId="0" applyNumberFormat="1" applyFont="1" applyFill="1" applyBorder="1" applyAlignment="1" quotePrefix="1">
      <alignment horizontal="right" indent="1"/>
    </xf>
    <xf numFmtId="3" fontId="8" fillId="20" borderId="13" xfId="0" applyNumberFormat="1" applyFont="1" applyFill="1" applyBorder="1" applyAlignment="1" quotePrefix="1">
      <alignment horizontal="right" indent="1"/>
    </xf>
    <xf numFmtId="3" fontId="8" fillId="20" borderId="0" xfId="0" applyNumberFormat="1" applyFont="1" applyFill="1" applyBorder="1" applyAlignment="1" quotePrefix="1">
      <alignment horizontal="right" indent="1"/>
    </xf>
    <xf numFmtId="3" fontId="17" fillId="0" borderId="0" xfId="0" applyNumberFormat="1" applyFont="1" applyFill="1" applyBorder="1" applyAlignment="1" quotePrefix="1">
      <alignment horizontal="center"/>
    </xf>
    <xf numFmtId="3" fontId="6" fillId="0" borderId="0" xfId="0" applyNumberFormat="1" applyFont="1" applyFill="1" applyAlignment="1">
      <alignment/>
    </xf>
    <xf numFmtId="3" fontId="6" fillId="0" borderId="0" xfId="0" applyNumberFormat="1" applyFont="1" applyFill="1" applyBorder="1" applyAlignment="1">
      <alignment/>
    </xf>
    <xf numFmtId="3" fontId="6" fillId="24" borderId="0" xfId="0" applyNumberFormat="1" applyFont="1" applyFill="1" applyAlignment="1">
      <alignment/>
    </xf>
    <xf numFmtId="3" fontId="6" fillId="24" borderId="0" xfId="0" applyNumberFormat="1" applyFont="1" applyFill="1" applyBorder="1" applyAlignment="1">
      <alignment/>
    </xf>
    <xf numFmtId="4" fontId="14" fillId="0" borderId="0" xfId="52" applyNumberFormat="1" applyFont="1" applyFill="1" applyBorder="1" applyAlignment="1">
      <alignment horizontal="left" vertical="top"/>
      <protection/>
    </xf>
    <xf numFmtId="4" fontId="17" fillId="0" borderId="0" xfId="0" applyNumberFormat="1" applyFont="1" applyFill="1" applyBorder="1" applyAlignment="1" quotePrefix="1">
      <alignment horizontal="center"/>
    </xf>
    <xf numFmtId="3" fontId="22" fillId="0" borderId="41" xfId="45" applyNumberFormat="1" applyFont="1" applyBorder="1" applyAlignment="1">
      <alignment horizontal="center" vertical="center"/>
    </xf>
    <xf numFmtId="3" fontId="8" fillId="0" borderId="22" xfId="0" applyNumberFormat="1" applyFont="1" applyFill="1" applyBorder="1" applyAlignment="1" quotePrefix="1">
      <alignment horizontal="right" indent="1"/>
    </xf>
    <xf numFmtId="3" fontId="8" fillId="20" borderId="22" xfId="0" applyNumberFormat="1" applyFont="1" applyFill="1" applyBorder="1" applyAlignment="1" quotePrefix="1">
      <alignment horizontal="right" indent="1"/>
    </xf>
    <xf numFmtId="3" fontId="17" fillId="0" borderId="23" xfId="47" applyNumberFormat="1" applyFont="1" applyFill="1" applyBorder="1" applyAlignment="1" quotePrefix="1">
      <alignment horizontal="right" indent="1"/>
    </xf>
    <xf numFmtId="3" fontId="17" fillId="0" borderId="22" xfId="47" applyNumberFormat="1" applyFont="1" applyFill="1" applyBorder="1" applyAlignment="1" quotePrefix="1">
      <alignment horizontal="right" indent="1"/>
    </xf>
    <xf numFmtId="3" fontId="17" fillId="0" borderId="24" xfId="47" applyNumberFormat="1" applyFont="1" applyFill="1" applyBorder="1" applyAlignment="1" quotePrefix="1">
      <alignment horizontal="right" indent="1"/>
    </xf>
    <xf numFmtId="3" fontId="9" fillId="0" borderId="0" xfId="47" applyNumberFormat="1" applyFont="1" applyFill="1" applyBorder="1" applyAlignment="1" quotePrefix="1">
      <alignment horizontal="left"/>
    </xf>
    <xf numFmtId="3" fontId="6" fillId="0" borderId="0" xfId="0" applyNumberFormat="1" applyFont="1" applyFill="1" applyAlignment="1">
      <alignment horizontal="left"/>
    </xf>
    <xf numFmtId="212" fontId="22" fillId="0" borderId="50" xfId="45" applyNumberFormat="1" applyFont="1" applyBorder="1" applyAlignment="1">
      <alignment horizontal="center" vertical="center"/>
    </xf>
    <xf numFmtId="212" fontId="8" fillId="0" borderId="0" xfId="52" applyNumberFormat="1" applyFont="1" applyFill="1" applyBorder="1" applyAlignment="1">
      <alignment horizontal="centerContinuous" vertical="top"/>
      <protection/>
    </xf>
    <xf numFmtId="212" fontId="8" fillId="0" borderId="17" xfId="0" applyNumberFormat="1" applyFont="1" applyFill="1" applyBorder="1" applyAlignment="1" quotePrefix="1">
      <alignment horizontal="right" indent="1"/>
    </xf>
    <xf numFmtId="212" fontId="8" fillId="20" borderId="17" xfId="0" applyNumberFormat="1" applyFont="1" applyFill="1" applyBorder="1" applyAlignment="1" quotePrefix="1">
      <alignment horizontal="right" indent="1"/>
    </xf>
    <xf numFmtId="212" fontId="17" fillId="0" borderId="18" xfId="47" applyNumberFormat="1" applyFont="1" applyFill="1" applyBorder="1" applyAlignment="1" quotePrefix="1">
      <alignment horizontal="right" indent="1"/>
    </xf>
    <xf numFmtId="212" fontId="17" fillId="0" borderId="17" xfId="47" applyNumberFormat="1" applyFont="1" applyFill="1" applyBorder="1" applyAlignment="1" quotePrefix="1">
      <alignment horizontal="right" indent="1"/>
    </xf>
    <xf numFmtId="212" fontId="17" fillId="0" borderId="16" xfId="47" applyNumberFormat="1" applyFont="1" applyFill="1" applyBorder="1" applyAlignment="1" quotePrefix="1">
      <alignment horizontal="right" indent="1"/>
    </xf>
    <xf numFmtId="212" fontId="9" fillId="0" borderId="0" xfId="47" applyNumberFormat="1" applyFont="1" applyFill="1" applyBorder="1" applyAlignment="1" quotePrefix="1">
      <alignment horizontal="left"/>
    </xf>
    <xf numFmtId="212" fontId="6" fillId="24" borderId="0" xfId="0" applyNumberFormat="1" applyFont="1" applyFill="1" applyAlignment="1">
      <alignment/>
    </xf>
    <xf numFmtId="212" fontId="6" fillId="0" borderId="0" xfId="0" applyNumberFormat="1" applyFont="1" applyFill="1" applyAlignment="1">
      <alignment/>
    </xf>
    <xf numFmtId="4" fontId="22" fillId="0" borderId="41" xfId="45" applyNumberFormat="1" applyFont="1" applyBorder="1" applyAlignment="1">
      <alignment horizontal="center" vertical="center"/>
    </xf>
    <xf numFmtId="174" fontId="17" fillId="0" borderId="0" xfId="54" applyNumberFormat="1" applyFont="1" applyFill="1" applyBorder="1" applyAlignment="1" quotePrefix="1">
      <alignment/>
    </xf>
    <xf numFmtId="3" fontId="17" fillId="0" borderId="0" xfId="47" applyNumberFormat="1" applyFont="1" applyFill="1" applyBorder="1" applyAlignment="1" quotePrefix="1">
      <alignment/>
    </xf>
    <xf numFmtId="3" fontId="17" fillId="0" borderId="0" xfId="47" applyNumberFormat="1" applyFont="1" applyFill="1" applyBorder="1" applyAlignment="1" quotePrefix="1">
      <alignment horizontal="right"/>
    </xf>
    <xf numFmtId="177" fontId="14" fillId="0" borderId="0" xfId="52" applyNumberFormat="1" applyFont="1" applyFill="1" applyBorder="1" applyAlignment="1">
      <alignment horizontal="left" vertical="top"/>
      <protection/>
    </xf>
    <xf numFmtId="177" fontId="16" fillId="0" borderId="0" xfId="0" applyNumberFormat="1" applyFont="1" applyFill="1" applyAlignment="1">
      <alignment/>
    </xf>
    <xf numFmtId="212" fontId="14" fillId="0" borderId="0" xfId="52" applyNumberFormat="1" applyFont="1" applyFill="1" applyBorder="1" applyAlignment="1">
      <alignment horizontal="left" vertical="top"/>
      <protection/>
    </xf>
    <xf numFmtId="212" fontId="17" fillId="0" borderId="0" xfId="47" applyNumberFormat="1" applyFont="1" applyFill="1" applyBorder="1" applyAlignment="1" quotePrefix="1">
      <alignment horizontal="right" indent="1"/>
    </xf>
    <xf numFmtId="0" fontId="6" fillId="0" borderId="0" xfId="0" applyFont="1" applyFill="1" applyAlignment="1">
      <alignment horizontal="left" wrapText="1"/>
    </xf>
    <xf numFmtId="177" fontId="17" fillId="0" borderId="0" xfId="47" applyNumberFormat="1" applyFont="1" applyFill="1" applyBorder="1" applyAlignment="1" quotePrefix="1">
      <alignment horizontal="right"/>
    </xf>
    <xf numFmtId="187" fontId="6" fillId="24" borderId="0" xfId="0" applyNumberFormat="1" applyFont="1" applyFill="1" applyAlignment="1">
      <alignment/>
    </xf>
    <xf numFmtId="176" fontId="6" fillId="0" borderId="0" xfId="0" applyNumberFormat="1" applyFont="1" applyFill="1" applyAlignment="1">
      <alignment/>
    </xf>
    <xf numFmtId="0" fontId="8" fillId="0" borderId="19" xfId="52" applyNumberFormat="1" applyFont="1" applyFill="1" applyBorder="1" applyAlignment="1">
      <alignment horizontal="center" vertical="center" wrapText="1"/>
      <protection/>
    </xf>
    <xf numFmtId="0" fontId="14" fillId="0" borderId="0" xfId="52" applyFont="1" applyFill="1" applyBorder="1" applyAlignment="1">
      <alignment horizontal="center" vertical="top"/>
      <protection/>
    </xf>
    <xf numFmtId="0" fontId="8" fillId="0" borderId="0" xfId="52" applyFont="1" applyFill="1" applyBorder="1" applyAlignment="1">
      <alignment horizontal="center" vertical="top"/>
      <protection/>
    </xf>
    <xf numFmtId="170" fontId="8" fillId="0" borderId="0" xfId="52" applyNumberFormat="1" applyFont="1" applyFill="1" applyBorder="1" applyAlignment="1">
      <alignment horizontal="center" vertical="top"/>
      <protection/>
    </xf>
    <xf numFmtId="187" fontId="6" fillId="0" borderId="0" xfId="0" applyNumberFormat="1" applyFont="1" applyFill="1" applyAlignment="1">
      <alignment horizontal="center"/>
    </xf>
    <xf numFmtId="0" fontId="6" fillId="24" borderId="0" xfId="0" applyFont="1" applyFill="1" applyAlignment="1">
      <alignment horizontal="center"/>
    </xf>
    <xf numFmtId="0" fontId="6" fillId="0" borderId="0" xfId="0" applyFont="1" applyFill="1" applyAlignment="1">
      <alignment horizontal="center"/>
    </xf>
    <xf numFmtId="1" fontId="14" fillId="0" borderId="0" xfId="52" applyNumberFormat="1" applyFont="1" applyFill="1" applyBorder="1" applyAlignment="1">
      <alignment horizontal="center" vertical="top"/>
      <protection/>
    </xf>
    <xf numFmtId="1" fontId="8" fillId="0" borderId="0" xfId="52" applyNumberFormat="1" applyFont="1" applyFill="1" applyBorder="1" applyAlignment="1">
      <alignment horizontal="center" vertical="top"/>
      <protection/>
    </xf>
    <xf numFmtId="1" fontId="8" fillId="0" borderId="19" xfId="52" applyNumberFormat="1" applyFont="1" applyFill="1" applyBorder="1" applyAlignment="1">
      <alignment horizontal="center" vertical="center" wrapText="1"/>
      <protection/>
    </xf>
    <xf numFmtId="1" fontId="6" fillId="0" borderId="0" xfId="0" applyNumberFormat="1" applyFont="1" applyFill="1" applyAlignment="1">
      <alignment horizontal="center"/>
    </xf>
    <xf numFmtId="1" fontId="6" fillId="24" borderId="0" xfId="0" applyNumberFormat="1" applyFont="1" applyFill="1" applyAlignment="1">
      <alignment horizontal="center"/>
    </xf>
    <xf numFmtId="187" fontId="8" fillId="0" borderId="13" xfId="47" applyNumberFormat="1" applyFont="1" applyFill="1" applyBorder="1" applyAlignment="1">
      <alignment horizontal="right" indent="3"/>
    </xf>
    <xf numFmtId="182" fontId="17" fillId="0" borderId="31" xfId="47" applyNumberFormat="1" applyFont="1" applyFill="1" applyBorder="1" applyAlignment="1" quotePrefix="1">
      <alignment horizontal="right"/>
    </xf>
    <xf numFmtId="182" fontId="17" fillId="0" borderId="13" xfId="47" applyNumberFormat="1" applyFont="1" applyFill="1" applyBorder="1" applyAlignment="1" quotePrefix="1">
      <alignment horizontal="right"/>
    </xf>
    <xf numFmtId="182" fontId="17" fillId="0" borderId="32" xfId="47" applyNumberFormat="1" applyFont="1" applyFill="1" applyBorder="1" applyAlignment="1" quotePrefix="1">
      <alignment horizontal="right"/>
    </xf>
    <xf numFmtId="182" fontId="17" fillId="0" borderId="34" xfId="47" applyNumberFormat="1" applyFont="1" applyFill="1" applyBorder="1" applyAlignment="1" quotePrefix="1">
      <alignment horizontal="right" indent="1"/>
    </xf>
    <xf numFmtId="182" fontId="17" fillId="0" borderId="27" xfId="47" applyNumberFormat="1" applyFont="1" applyFill="1" applyBorder="1" applyAlignment="1" quotePrefix="1">
      <alignment horizontal="right" indent="1"/>
    </xf>
    <xf numFmtId="182" fontId="17" fillId="0" borderId="36" xfId="47" applyNumberFormat="1" applyFont="1" applyFill="1" applyBorder="1" applyAlignment="1" quotePrefix="1">
      <alignment horizontal="right" indent="1"/>
    </xf>
    <xf numFmtId="182" fontId="17" fillId="0" borderId="33" xfId="47" applyNumberFormat="1" applyFont="1" applyFill="1" applyBorder="1" applyAlignment="1" quotePrefix="1">
      <alignment horizontal="right" indent="1"/>
    </xf>
    <xf numFmtId="182" fontId="17" fillId="0" borderId="30" xfId="47" applyNumberFormat="1" applyFont="1" applyFill="1" applyBorder="1" applyAlignment="1" quotePrefix="1">
      <alignment horizontal="right" indent="1"/>
    </xf>
    <xf numFmtId="182" fontId="17" fillId="0" borderId="35" xfId="47" applyNumberFormat="1" applyFont="1" applyFill="1" applyBorder="1" applyAlignment="1" quotePrefix="1">
      <alignment horizontal="right" indent="1"/>
    </xf>
    <xf numFmtId="182" fontId="17" fillId="0" borderId="31" xfId="47" applyNumberFormat="1" applyFont="1" applyFill="1" applyBorder="1" applyAlignment="1" quotePrefix="1">
      <alignment horizontal="right" indent="2"/>
    </xf>
    <xf numFmtId="182" fontId="17" fillId="0" borderId="13" xfId="47" applyNumberFormat="1" applyFont="1" applyFill="1" applyBorder="1" applyAlignment="1" quotePrefix="1">
      <alignment horizontal="right" indent="2"/>
    </xf>
    <xf numFmtId="182" fontId="17" fillId="0" borderId="32" xfId="47" applyNumberFormat="1" applyFont="1" applyFill="1" applyBorder="1" applyAlignment="1" quotePrefix="1">
      <alignment horizontal="right" indent="2"/>
    </xf>
    <xf numFmtId="182" fontId="17" fillId="0" borderId="37" xfId="47" applyNumberFormat="1" applyFont="1" applyFill="1" applyBorder="1" applyAlignment="1" quotePrefix="1">
      <alignment horizontal="right" indent="2"/>
    </xf>
    <xf numFmtId="182" fontId="17" fillId="0" borderId="39" xfId="47" applyNumberFormat="1" applyFont="1" applyFill="1" applyBorder="1" applyAlignment="1" quotePrefix="1">
      <alignment horizontal="right" indent="2"/>
    </xf>
    <xf numFmtId="182" fontId="17" fillId="0" borderId="40" xfId="47" applyNumberFormat="1" applyFont="1" applyFill="1" applyBorder="1" applyAlignment="1" quotePrefix="1">
      <alignment horizontal="right" indent="2"/>
    </xf>
    <xf numFmtId="0" fontId="29" fillId="25" borderId="51" xfId="52" applyFont="1" applyFill="1" applyBorder="1" applyAlignment="1">
      <alignment horizontal="left" vertical="center"/>
      <protection/>
    </xf>
    <xf numFmtId="0" fontId="29" fillId="25" borderId="0" xfId="52" applyFont="1" applyFill="1" applyBorder="1" applyAlignment="1">
      <alignment horizontal="left" vertical="center"/>
      <protection/>
    </xf>
    <xf numFmtId="176" fontId="14" fillId="0" borderId="0" xfId="52" applyNumberFormat="1" applyFont="1" applyFill="1" applyBorder="1" applyAlignment="1">
      <alignment horizontal="left" vertical="top"/>
      <protection/>
    </xf>
    <xf numFmtId="176" fontId="8" fillId="0" borderId="0" xfId="52" applyNumberFormat="1" applyFont="1" applyFill="1" applyBorder="1" applyAlignment="1">
      <alignment horizontal="centerContinuous" vertical="top"/>
      <protection/>
    </xf>
    <xf numFmtId="176" fontId="8" fillId="0" borderId="10" xfId="52" applyNumberFormat="1" applyFont="1" applyFill="1" applyBorder="1" applyAlignment="1">
      <alignment horizontal="center" vertical="center" wrapText="1"/>
      <protection/>
    </xf>
    <xf numFmtId="176" fontId="17" fillId="0" borderId="0" xfId="47" applyNumberFormat="1" applyFont="1" applyFill="1" applyBorder="1" applyAlignment="1" quotePrefix="1">
      <alignment horizontal="right" indent="1"/>
    </xf>
    <xf numFmtId="176" fontId="6" fillId="24" borderId="0" xfId="0" applyNumberFormat="1" applyFont="1" applyFill="1" applyAlignment="1">
      <alignment/>
    </xf>
    <xf numFmtId="176" fontId="9" fillId="0" borderId="0" xfId="47" applyNumberFormat="1" applyFont="1" applyFill="1" applyBorder="1" applyAlignment="1" quotePrefix="1">
      <alignment horizontal="right"/>
    </xf>
    <xf numFmtId="176" fontId="8" fillId="0" borderId="0" xfId="0" applyNumberFormat="1" applyFont="1" applyFill="1" applyBorder="1" applyAlignment="1" quotePrefix="1">
      <alignment horizontal="center"/>
    </xf>
    <xf numFmtId="176" fontId="8" fillId="20" borderId="0" xfId="0" applyNumberFormat="1" applyFont="1" applyFill="1" applyBorder="1" applyAlignment="1" quotePrefix="1">
      <alignment horizontal="center"/>
    </xf>
    <xf numFmtId="176" fontId="17" fillId="0" borderId="0" xfId="47" applyNumberFormat="1" applyFont="1" applyFill="1" applyBorder="1" applyAlignment="1" quotePrefix="1">
      <alignment horizontal="center"/>
    </xf>
    <xf numFmtId="176" fontId="17" fillId="0" borderId="0" xfId="0" applyNumberFormat="1" applyFont="1" applyFill="1" applyBorder="1" applyAlignment="1" quotePrefix="1">
      <alignment horizontal="center"/>
    </xf>
    <xf numFmtId="176" fontId="16" fillId="0" borderId="0" xfId="0" applyNumberFormat="1" applyFont="1" applyFill="1" applyAlignment="1">
      <alignment/>
    </xf>
    <xf numFmtId="176" fontId="22" fillId="0" borderId="41" xfId="45" applyNumberFormat="1" applyFont="1" applyBorder="1" applyAlignment="1">
      <alignment horizontal="center" vertical="center"/>
    </xf>
    <xf numFmtId="176" fontId="11" fillId="0" borderId="31" xfId="52" applyNumberFormat="1" applyFont="1" applyFill="1" applyBorder="1" applyAlignment="1">
      <alignment horizontal="center" vertical="center" wrapText="1"/>
      <protection/>
    </xf>
    <xf numFmtId="176" fontId="8" fillId="0" borderId="19" xfId="52" applyNumberFormat="1" applyFont="1" applyFill="1" applyBorder="1" applyAlignment="1">
      <alignment horizontal="center" vertical="center" wrapText="1"/>
      <protection/>
    </xf>
    <xf numFmtId="176" fontId="14" fillId="0" borderId="0" xfId="52" applyNumberFormat="1" applyFont="1" applyFill="1" applyBorder="1" applyAlignment="1">
      <alignment horizontal="center" vertical="center"/>
      <protection/>
    </xf>
    <xf numFmtId="176" fontId="8" fillId="0" borderId="0" xfId="52" applyNumberFormat="1" applyFont="1" applyFill="1" applyBorder="1" applyAlignment="1">
      <alignment horizontal="center" vertical="center"/>
      <protection/>
    </xf>
    <xf numFmtId="176" fontId="17" fillId="0" borderId="0" xfId="47" applyNumberFormat="1" applyFont="1" applyFill="1" applyBorder="1" applyAlignment="1" quotePrefix="1">
      <alignment horizontal="center" vertical="center"/>
    </xf>
    <xf numFmtId="176" fontId="6" fillId="0" borderId="0" xfId="0" applyNumberFormat="1" applyFont="1" applyFill="1" applyAlignment="1">
      <alignment horizontal="center" vertical="center"/>
    </xf>
    <xf numFmtId="176" fontId="6" fillId="24" borderId="0" xfId="0" applyNumberFormat="1" applyFont="1" applyFill="1" applyAlignment="1">
      <alignment horizontal="center" vertical="center"/>
    </xf>
    <xf numFmtId="176" fontId="8" fillId="0" borderId="39" xfId="0" applyNumberFormat="1" applyFont="1" applyFill="1" applyBorder="1" applyAlignment="1" quotePrefix="1">
      <alignment horizontal="center"/>
    </xf>
    <xf numFmtId="176" fontId="14" fillId="0" borderId="0" xfId="54" applyNumberFormat="1" applyFont="1" applyFill="1" applyBorder="1" applyAlignment="1">
      <alignment horizontal="left" vertical="top"/>
    </xf>
    <xf numFmtId="176" fontId="22" fillId="0" borderId="41" xfId="54" applyNumberFormat="1" applyFont="1" applyBorder="1" applyAlignment="1">
      <alignment horizontal="center" vertical="center"/>
    </xf>
    <xf numFmtId="176" fontId="8" fillId="0" borderId="0" xfId="54" applyNumberFormat="1" applyFont="1" applyFill="1" applyBorder="1" applyAlignment="1">
      <alignment horizontal="centerContinuous" vertical="top"/>
    </xf>
    <xf numFmtId="176" fontId="11" fillId="0" borderId="31" xfId="54" applyNumberFormat="1" applyFont="1" applyFill="1" applyBorder="1" applyAlignment="1">
      <alignment horizontal="center" vertical="center" wrapText="1"/>
    </xf>
    <xf numFmtId="176" fontId="11" fillId="0" borderId="37" xfId="54" applyNumberFormat="1" applyFont="1" applyFill="1" applyBorder="1" applyAlignment="1">
      <alignment horizontal="center" vertical="center" wrapText="1"/>
    </xf>
    <xf numFmtId="176" fontId="6" fillId="0" borderId="0" xfId="54" applyNumberFormat="1" applyFont="1" applyFill="1" applyAlignment="1">
      <alignment horizontal="left"/>
    </xf>
    <xf numFmtId="176" fontId="6" fillId="24" borderId="0" xfId="54" applyNumberFormat="1" applyFont="1" applyFill="1" applyAlignment="1">
      <alignment/>
    </xf>
    <xf numFmtId="176" fontId="6" fillId="0" borderId="0" xfId="54" applyNumberFormat="1" applyFont="1" applyFill="1" applyAlignment="1">
      <alignment/>
    </xf>
    <xf numFmtId="176" fontId="16" fillId="0" borderId="0" xfId="54" applyNumberFormat="1" applyFont="1" applyFill="1" applyAlignment="1">
      <alignment/>
    </xf>
    <xf numFmtId="176" fontId="9" fillId="0" borderId="0" xfId="54" applyNumberFormat="1" applyFont="1" applyFill="1" applyBorder="1" applyAlignment="1" quotePrefix="1">
      <alignment horizontal="left"/>
    </xf>
    <xf numFmtId="176" fontId="17" fillId="0" borderId="20" xfId="0" applyNumberFormat="1" applyFont="1" applyFill="1" applyBorder="1" applyAlignment="1" quotePrefix="1">
      <alignment horizontal="center"/>
    </xf>
    <xf numFmtId="176" fontId="17" fillId="0" borderId="21" xfId="0" applyNumberFormat="1" applyFont="1" applyFill="1" applyBorder="1" applyAlignment="1" quotePrefix="1">
      <alignment horizontal="center"/>
    </xf>
    <xf numFmtId="176" fontId="11" fillId="0" borderId="37" xfId="0" applyNumberFormat="1" applyFont="1" applyFill="1" applyBorder="1" applyAlignment="1">
      <alignment horizontal="center" vertical="center" wrapText="1"/>
    </xf>
    <xf numFmtId="176" fontId="8" fillId="0" borderId="38" xfId="52" applyNumberFormat="1" applyFont="1" applyFill="1" applyBorder="1" applyAlignment="1">
      <alignment horizontal="center" vertical="center"/>
      <protection/>
    </xf>
    <xf numFmtId="176" fontId="8" fillId="0" borderId="0" xfId="52" applyNumberFormat="1" applyFont="1" applyFill="1" applyBorder="1" applyAlignment="1">
      <alignment horizontal="center" vertical="top"/>
      <protection/>
    </xf>
    <xf numFmtId="176" fontId="11" fillId="0" borderId="37" xfId="52" applyNumberFormat="1" applyFont="1" applyFill="1" applyBorder="1" applyAlignment="1">
      <alignment horizontal="center" vertical="center" wrapText="1"/>
      <protection/>
    </xf>
    <xf numFmtId="176" fontId="8" fillId="0" borderId="38" xfId="52" applyNumberFormat="1" applyFont="1" applyFill="1" applyBorder="1" applyAlignment="1">
      <alignment horizontal="center" vertical="center" wrapText="1"/>
      <protection/>
    </xf>
    <xf numFmtId="176" fontId="8" fillId="0" borderId="52" xfId="47" applyNumberFormat="1" applyFont="1" applyFill="1" applyBorder="1" applyAlignment="1" quotePrefix="1">
      <alignment horizontal="center"/>
    </xf>
    <xf numFmtId="176" fontId="8" fillId="20" borderId="39" xfId="47" applyNumberFormat="1" applyFont="1" applyFill="1" applyBorder="1" applyAlignment="1">
      <alignment horizontal="center"/>
    </xf>
    <xf numFmtId="176" fontId="8" fillId="0" borderId="39" xfId="47" applyNumberFormat="1" applyFont="1" applyFill="1" applyBorder="1" applyAlignment="1" quotePrefix="1">
      <alignment horizontal="center"/>
    </xf>
    <xf numFmtId="176" fontId="8" fillId="20" borderId="39" xfId="47" applyNumberFormat="1" applyFont="1" applyFill="1" applyBorder="1" applyAlignment="1" quotePrefix="1">
      <alignment horizontal="center"/>
    </xf>
    <xf numFmtId="176" fontId="17" fillId="0" borderId="37" xfId="47" applyNumberFormat="1" applyFont="1" applyFill="1" applyBorder="1" applyAlignment="1" quotePrefix="1">
      <alignment horizontal="center"/>
    </xf>
    <xf numFmtId="176" fontId="17" fillId="0" borderId="39" xfId="47" applyNumberFormat="1" applyFont="1" applyFill="1" applyBorder="1" applyAlignment="1" quotePrefix="1">
      <alignment horizontal="center"/>
    </xf>
    <xf numFmtId="176" fontId="17" fillId="0" borderId="40" xfId="47" applyNumberFormat="1" applyFont="1" applyFill="1" applyBorder="1" applyAlignment="1" quotePrefix="1">
      <alignment horizontal="center"/>
    </xf>
    <xf numFmtId="176" fontId="6" fillId="0" borderId="0" xfId="0" applyNumberFormat="1" applyFont="1" applyFill="1" applyAlignment="1">
      <alignment horizontal="center"/>
    </xf>
    <xf numFmtId="176" fontId="6" fillId="24" borderId="0" xfId="0" applyNumberFormat="1" applyFont="1" applyFill="1" applyAlignment="1">
      <alignment horizontal="center"/>
    </xf>
    <xf numFmtId="176" fontId="17" fillId="0" borderId="0" xfId="47" applyNumberFormat="1" applyFont="1" applyFill="1" applyBorder="1" applyAlignment="1" quotePrefix="1">
      <alignment horizontal="right"/>
    </xf>
    <xf numFmtId="184" fontId="17" fillId="0" borderId="21" xfId="47" applyNumberFormat="1" applyFont="1" applyFill="1" applyBorder="1" applyAlignment="1" quotePrefix="1">
      <alignment/>
    </xf>
    <xf numFmtId="212" fontId="8" fillId="0" borderId="10" xfId="52" applyNumberFormat="1" applyFont="1" applyFill="1" applyBorder="1" applyAlignment="1">
      <alignment horizontal="center" vertical="center" wrapText="1"/>
      <protection/>
    </xf>
    <xf numFmtId="217" fontId="6" fillId="0" borderId="0" xfId="0" applyNumberFormat="1" applyFont="1" applyFill="1" applyAlignment="1">
      <alignment/>
    </xf>
    <xf numFmtId="168" fontId="35" fillId="0" borderId="31" xfId="52" applyNumberFormat="1" applyFont="1" applyFill="1" applyBorder="1" applyAlignment="1">
      <alignment horizontal="center" vertical="center" wrapText="1"/>
      <protection/>
    </xf>
    <xf numFmtId="182" fontId="8" fillId="0" borderId="10" xfId="52" applyNumberFormat="1" applyFont="1" applyFill="1" applyBorder="1" applyAlignment="1">
      <alignment horizontal="center" vertical="center"/>
      <protection/>
    </xf>
    <xf numFmtId="182" fontId="8" fillId="0" borderId="0" xfId="47" applyNumberFormat="1" applyFont="1" applyFill="1" applyBorder="1" applyAlignment="1" quotePrefix="1">
      <alignment horizontal="right" indent="1"/>
    </xf>
    <xf numFmtId="182" fontId="8" fillId="20" borderId="0" xfId="47" applyNumberFormat="1" applyFont="1" applyFill="1" applyBorder="1" applyAlignment="1" quotePrefix="1">
      <alignment horizontal="right" indent="1"/>
    </xf>
    <xf numFmtId="182" fontId="17" fillId="0" borderId="20" xfId="47" applyNumberFormat="1" applyFont="1" applyFill="1" applyBorder="1" applyAlignment="1" quotePrefix="1">
      <alignment horizontal="right" indent="1"/>
    </xf>
    <xf numFmtId="182" fontId="17" fillId="0" borderId="0" xfId="47" applyNumberFormat="1" applyFont="1" applyFill="1" applyBorder="1" applyAlignment="1" quotePrefix="1">
      <alignment horizontal="right" indent="1"/>
    </xf>
    <xf numFmtId="182" fontId="17" fillId="0" borderId="21" xfId="47" applyNumberFormat="1" applyFont="1" applyFill="1" applyBorder="1" applyAlignment="1" quotePrefix="1">
      <alignment horizontal="right" indent="1"/>
    </xf>
    <xf numFmtId="182" fontId="8" fillId="0" borderId="0" xfId="47" applyNumberFormat="1" applyFont="1" applyFill="1" applyBorder="1" applyAlignment="1" quotePrefix="1">
      <alignment horizontal="right"/>
    </xf>
    <xf numFmtId="182" fontId="8" fillId="20" borderId="0" xfId="47" applyNumberFormat="1" applyFont="1" applyFill="1" applyBorder="1" applyAlignment="1" quotePrefix="1">
      <alignment horizontal="right"/>
    </xf>
    <xf numFmtId="182" fontId="17" fillId="0" borderId="20" xfId="47" applyNumberFormat="1" applyFont="1" applyFill="1" applyBorder="1" applyAlignment="1" quotePrefix="1">
      <alignment/>
    </xf>
    <xf numFmtId="182" fontId="17" fillId="0" borderId="0" xfId="47" applyNumberFormat="1" applyFont="1" applyFill="1" applyBorder="1" applyAlignment="1" quotePrefix="1">
      <alignment/>
    </xf>
    <xf numFmtId="182" fontId="17" fillId="0" borderId="21" xfId="47" applyNumberFormat="1" applyFont="1" applyFill="1" applyBorder="1" applyAlignment="1" quotePrefix="1">
      <alignment/>
    </xf>
    <xf numFmtId="184" fontId="8" fillId="0" borderId="10" xfId="52" applyNumberFormat="1" applyFont="1" applyFill="1" applyBorder="1" applyAlignment="1">
      <alignment horizontal="center" vertical="center"/>
      <protection/>
    </xf>
    <xf numFmtId="184" fontId="8" fillId="0" borderId="0" xfId="47" applyNumberFormat="1" applyFont="1" applyFill="1" applyBorder="1" applyAlignment="1" quotePrefix="1">
      <alignment horizontal="right"/>
    </xf>
    <xf numFmtId="184" fontId="8" fillId="20" borderId="0" xfId="47" applyNumberFormat="1" applyFont="1" applyFill="1" applyBorder="1" applyAlignment="1" quotePrefix="1">
      <alignment horizontal="right"/>
    </xf>
    <xf numFmtId="184" fontId="17" fillId="0" borderId="20" xfId="47" applyNumberFormat="1" applyFont="1" applyFill="1" applyBorder="1" applyAlignment="1" quotePrefix="1">
      <alignment/>
    </xf>
    <xf numFmtId="184" fontId="17" fillId="0" borderId="0" xfId="47" applyNumberFormat="1" applyFont="1" applyFill="1" applyBorder="1" applyAlignment="1" quotePrefix="1">
      <alignment/>
    </xf>
    <xf numFmtId="173" fontId="8" fillId="0" borderId="10" xfId="47" applyNumberFormat="1" applyFont="1" applyFill="1" applyBorder="1" applyAlignment="1">
      <alignment horizontal="center" vertical="center"/>
    </xf>
    <xf numFmtId="184" fontId="8" fillId="0" borderId="48" xfId="52" applyNumberFormat="1" applyFont="1" applyFill="1" applyBorder="1" applyAlignment="1">
      <alignment horizontal="center" vertical="center"/>
      <protection/>
    </xf>
    <xf numFmtId="184" fontId="8" fillId="0" borderId="19" xfId="52" applyNumberFormat="1" applyFont="1" applyFill="1" applyBorder="1" applyAlignment="1">
      <alignment horizontal="right" vertical="center" wrapText="1" indent="1"/>
      <protection/>
    </xf>
    <xf numFmtId="3" fontId="8" fillId="0" borderId="19" xfId="52" applyNumberFormat="1" applyFont="1" applyFill="1" applyBorder="1" applyAlignment="1">
      <alignment horizontal="right" vertical="center" wrapText="1" indent="1"/>
      <protection/>
    </xf>
    <xf numFmtId="172" fontId="8" fillId="0" borderId="28" xfId="52" applyNumberFormat="1" applyFont="1" applyFill="1" applyBorder="1" applyAlignment="1">
      <alignment horizontal="center" vertical="center" wrapText="1"/>
      <protection/>
    </xf>
    <xf numFmtId="176" fontId="11" fillId="0" borderId="20" xfId="54" applyNumberFormat="1" applyFont="1" applyFill="1" applyBorder="1" applyAlignment="1">
      <alignment horizontal="center" vertical="center" wrapText="1"/>
    </xf>
    <xf numFmtId="168" fontId="11" fillId="0" borderId="53" xfId="52" applyNumberFormat="1" applyFont="1" applyFill="1" applyBorder="1" applyAlignment="1">
      <alignment horizontal="center" vertical="center" wrapText="1"/>
      <protection/>
    </xf>
    <xf numFmtId="3" fontId="8" fillId="0" borderId="11" xfId="52" applyNumberFormat="1" applyFont="1" applyFill="1" applyBorder="1" applyAlignment="1">
      <alignment horizontal="center" vertical="center" wrapText="1"/>
      <protection/>
    </xf>
    <xf numFmtId="3" fontId="8" fillId="0" borderId="12" xfId="52" applyNumberFormat="1" applyFont="1" applyFill="1" applyBorder="1" applyAlignment="1">
      <alignment horizontal="center" vertical="center" wrapText="1"/>
      <protection/>
    </xf>
    <xf numFmtId="3" fontId="17" fillId="0" borderId="47" xfId="0" applyNumberFormat="1" applyFont="1" applyFill="1" applyBorder="1" applyAlignment="1" quotePrefix="1">
      <alignment horizontal="right" indent="1"/>
    </xf>
    <xf numFmtId="3" fontId="17" fillId="0" borderId="54" xfId="0" applyNumberFormat="1" applyFont="1" applyFill="1" applyBorder="1" applyAlignment="1" quotePrefix="1">
      <alignment horizontal="right" indent="1"/>
    </xf>
    <xf numFmtId="3" fontId="8" fillId="0" borderId="55" xfId="0" applyNumberFormat="1" applyFont="1" applyFill="1" applyBorder="1" applyAlignment="1" quotePrefix="1">
      <alignment horizontal="right" indent="1"/>
    </xf>
    <xf numFmtId="3" fontId="8" fillId="20" borderId="55" xfId="0" applyNumberFormat="1" applyFont="1" applyFill="1" applyBorder="1" applyAlignment="1" quotePrefix="1">
      <alignment horizontal="right" indent="1"/>
    </xf>
    <xf numFmtId="3" fontId="17" fillId="0" borderId="56" xfId="0" applyNumberFormat="1" applyFont="1" applyFill="1" applyBorder="1" applyAlignment="1" quotePrefix="1">
      <alignment horizontal="right" indent="1"/>
    </xf>
    <xf numFmtId="1" fontId="8" fillId="0" borderId="49" xfId="52" applyNumberFormat="1" applyFont="1" applyFill="1" applyBorder="1" applyAlignment="1">
      <alignment horizontal="center" vertical="center" wrapText="1"/>
      <protection/>
    </xf>
    <xf numFmtId="182" fontId="17" fillId="0" borderId="0" xfId="47" applyNumberFormat="1" applyFont="1" applyFill="1" applyBorder="1" applyAlignment="1" quotePrefix="1">
      <alignment horizontal="center"/>
    </xf>
    <xf numFmtId="1" fontId="17" fillId="0" borderId="0" xfId="47" applyNumberFormat="1" applyFont="1" applyFill="1" applyBorder="1" applyAlignment="1" quotePrefix="1">
      <alignment horizontal="center"/>
    </xf>
    <xf numFmtId="1" fontId="17" fillId="0" borderId="0" xfId="0" applyNumberFormat="1" applyFont="1" applyFill="1" applyBorder="1" applyAlignment="1" quotePrefix="1">
      <alignment horizontal="center"/>
    </xf>
    <xf numFmtId="188" fontId="8" fillId="0" borderId="57" xfId="47" applyNumberFormat="1" applyFont="1" applyFill="1" applyBorder="1" applyAlignment="1" quotePrefix="1">
      <alignment horizontal="right"/>
    </xf>
    <xf numFmtId="49" fontId="6" fillId="0" borderId="0" xfId="0" applyNumberFormat="1" applyFont="1" applyFill="1" applyAlignment="1">
      <alignment horizontal="right"/>
    </xf>
    <xf numFmtId="0" fontId="15" fillId="0" borderId="0" xfId="52" applyFont="1" applyFill="1" applyBorder="1" applyAlignment="1">
      <alignment vertical="top"/>
      <protection/>
    </xf>
    <xf numFmtId="0" fontId="5" fillId="0" borderId="58" xfId="52" applyFont="1" applyFill="1" applyBorder="1" applyAlignment="1">
      <alignment vertical="center"/>
      <protection/>
    </xf>
    <xf numFmtId="0" fontId="5" fillId="0" borderId="59" xfId="52" applyFont="1" applyFill="1" applyBorder="1" applyAlignment="1">
      <alignment vertical="center"/>
      <protection/>
    </xf>
    <xf numFmtId="0" fontId="5" fillId="0" borderId="60" xfId="52" applyFont="1" applyFill="1" applyBorder="1" applyAlignment="1">
      <alignment vertical="center"/>
      <protection/>
    </xf>
    <xf numFmtId="184" fontId="8" fillId="0" borderId="19" xfId="52" applyNumberFormat="1" applyFont="1" applyFill="1" applyBorder="1" applyAlignment="1">
      <alignment horizontal="center" vertical="center" wrapText="1"/>
      <protection/>
    </xf>
    <xf numFmtId="176" fontId="8" fillId="0" borderId="13" xfId="54" applyNumberFormat="1" applyFont="1" applyFill="1" applyBorder="1" applyAlignment="1" quotePrefix="1">
      <alignment horizontal="center"/>
    </xf>
    <xf numFmtId="176" fontId="8" fillId="20" borderId="13" xfId="54" applyNumberFormat="1" applyFont="1" applyFill="1" applyBorder="1" applyAlignment="1">
      <alignment horizontal="center"/>
    </xf>
    <xf numFmtId="176" fontId="8" fillId="20" borderId="39" xfId="54" applyNumberFormat="1" applyFont="1" applyFill="1" applyBorder="1" applyAlignment="1" quotePrefix="1">
      <alignment horizontal="center"/>
    </xf>
    <xf numFmtId="176" fontId="8" fillId="0" borderId="39" xfId="54" applyNumberFormat="1" applyFont="1" applyFill="1" applyBorder="1" applyAlignment="1" quotePrefix="1">
      <alignment horizontal="center"/>
    </xf>
    <xf numFmtId="176" fontId="8" fillId="20" borderId="13" xfId="54" applyNumberFormat="1" applyFont="1" applyFill="1" applyBorder="1" applyAlignment="1" quotePrefix="1">
      <alignment horizontal="center"/>
    </xf>
    <xf numFmtId="176" fontId="8" fillId="0" borderId="39" xfId="54" applyNumberFormat="1" applyFont="1" applyFill="1" applyBorder="1" applyAlignment="1">
      <alignment horizontal="center"/>
    </xf>
    <xf numFmtId="176" fontId="17" fillId="0" borderId="31" xfId="54" applyNumberFormat="1" applyFont="1" applyFill="1" applyBorder="1" applyAlignment="1" quotePrefix="1">
      <alignment horizontal="center"/>
    </xf>
    <xf numFmtId="176" fontId="17" fillId="0" borderId="37" xfId="54" applyNumberFormat="1" applyFont="1" applyFill="1" applyBorder="1" applyAlignment="1" quotePrefix="1">
      <alignment horizontal="center"/>
    </xf>
    <xf numFmtId="176" fontId="17" fillId="0" borderId="13" xfId="54" applyNumberFormat="1" applyFont="1" applyFill="1" applyBorder="1" applyAlignment="1" quotePrefix="1">
      <alignment horizontal="center"/>
    </xf>
    <xf numFmtId="176" fontId="17" fillId="0" borderId="39" xfId="54" applyNumberFormat="1" applyFont="1" applyFill="1" applyBorder="1" applyAlignment="1" quotePrefix="1">
      <alignment horizontal="center"/>
    </xf>
    <xf numFmtId="176" fontId="17" fillId="0" borderId="32" xfId="54" applyNumberFormat="1" applyFont="1" applyFill="1" applyBorder="1" applyAlignment="1" quotePrefix="1">
      <alignment horizontal="center"/>
    </xf>
    <xf numFmtId="176" fontId="17" fillId="0" borderId="40" xfId="54" applyNumberFormat="1" applyFont="1" applyFill="1" applyBorder="1" applyAlignment="1" quotePrefix="1">
      <alignment horizontal="center"/>
    </xf>
    <xf numFmtId="0" fontId="6" fillId="0" borderId="0" xfId="0" applyFont="1" applyFill="1" applyAlignment="1">
      <alignment/>
    </xf>
    <xf numFmtId="2" fontId="11" fillId="0" borderId="61" xfId="52" applyNumberFormat="1" applyFont="1" applyFill="1" applyBorder="1" applyAlignment="1">
      <alignment horizontal="center" vertical="center" wrapText="1"/>
      <protection/>
    </xf>
    <xf numFmtId="2" fontId="11" fillId="0" borderId="62" xfId="52" applyNumberFormat="1" applyFont="1" applyFill="1" applyBorder="1" applyAlignment="1">
      <alignment horizontal="center" vertical="center" wrapText="1"/>
      <protection/>
    </xf>
    <xf numFmtId="0" fontId="10" fillId="0" borderId="0" xfId="0" applyFont="1" applyFill="1" applyBorder="1" applyAlignment="1">
      <alignment/>
    </xf>
    <xf numFmtId="0" fontId="10" fillId="0" borderId="0" xfId="0" applyFont="1" applyFill="1" applyBorder="1" applyAlignment="1">
      <alignment horizontal="left"/>
    </xf>
    <xf numFmtId="176" fontId="36" fillId="0" borderId="10" xfId="54" applyNumberFormat="1" applyFont="1" applyFill="1" applyBorder="1" applyAlignment="1">
      <alignment horizontal="center" vertical="center" wrapText="1"/>
    </xf>
    <xf numFmtId="0" fontId="10" fillId="0" borderId="0" xfId="0" applyFont="1" applyFill="1" applyBorder="1" applyAlignment="1">
      <alignment wrapText="1"/>
    </xf>
    <xf numFmtId="184" fontId="8" fillId="0" borderId="10" xfId="52" applyNumberFormat="1" applyFont="1" applyFill="1" applyBorder="1" applyAlignment="1">
      <alignment horizontal="right" vertical="center" indent="1"/>
      <protection/>
    </xf>
    <xf numFmtId="184" fontId="8" fillId="0" borderId="0" xfId="47" applyNumberFormat="1" applyFont="1" applyFill="1" applyBorder="1" applyAlignment="1" quotePrefix="1">
      <alignment horizontal="right" indent="1"/>
    </xf>
    <xf numFmtId="184" fontId="8" fillId="20" borderId="0" xfId="47" applyNumberFormat="1" applyFont="1" applyFill="1" applyBorder="1" applyAlignment="1" quotePrefix="1">
      <alignment horizontal="right" indent="1"/>
    </xf>
    <xf numFmtId="184" fontId="17" fillId="0" borderId="20" xfId="47" applyNumberFormat="1" applyFont="1" applyFill="1" applyBorder="1" applyAlignment="1" quotePrefix="1">
      <alignment horizontal="right" indent="1"/>
    </xf>
    <xf numFmtId="184" fontId="17" fillId="0" borderId="0" xfId="47" applyNumberFormat="1" applyFont="1" applyFill="1" applyBorder="1" applyAlignment="1" quotePrefix="1">
      <alignment horizontal="right" indent="1"/>
    </xf>
    <xf numFmtId="184" fontId="17" fillId="0" borderId="21" xfId="47" applyNumberFormat="1" applyFont="1" applyFill="1" applyBorder="1" applyAlignment="1" quotePrefix="1">
      <alignment horizontal="right" indent="1"/>
    </xf>
    <xf numFmtId="184" fontId="8" fillId="0" borderId="0" xfId="47" applyNumberFormat="1" applyFont="1" applyFill="1" applyBorder="1" applyAlignment="1" quotePrefix="1">
      <alignment horizontal="center"/>
    </xf>
    <xf numFmtId="184" fontId="8" fillId="20" borderId="0" xfId="47" applyNumberFormat="1" applyFont="1" applyFill="1" applyBorder="1" applyAlignment="1" quotePrefix="1">
      <alignment horizontal="center"/>
    </xf>
    <xf numFmtId="184" fontId="17" fillId="0" borderId="20" xfId="47" applyNumberFormat="1" applyFont="1" applyFill="1" applyBorder="1" applyAlignment="1" quotePrefix="1">
      <alignment horizontal="center"/>
    </xf>
    <xf numFmtId="184" fontId="17" fillId="0" borderId="0" xfId="47" applyNumberFormat="1" applyFont="1" applyFill="1" applyBorder="1" applyAlignment="1" quotePrefix="1">
      <alignment horizontal="center"/>
    </xf>
    <xf numFmtId="184" fontId="17" fillId="0" borderId="21" xfId="47" applyNumberFormat="1" applyFont="1" applyFill="1" applyBorder="1" applyAlignment="1" quotePrefix="1">
      <alignment horizontal="center"/>
    </xf>
    <xf numFmtId="184" fontId="8" fillId="0" borderId="0" xfId="47" applyNumberFormat="1" applyFont="1" applyFill="1" applyBorder="1" applyAlignment="1" quotePrefix="1">
      <alignment horizontal="right" indent="2"/>
    </xf>
    <xf numFmtId="184" fontId="8" fillId="20" borderId="0" xfId="47" applyNumberFormat="1" applyFont="1" applyFill="1" applyBorder="1" applyAlignment="1" quotePrefix="1">
      <alignment horizontal="right" indent="2"/>
    </xf>
    <xf numFmtId="184" fontId="17" fillId="0" borderId="20" xfId="47" applyNumberFormat="1" applyFont="1" applyFill="1" applyBorder="1" applyAlignment="1" quotePrefix="1">
      <alignment horizontal="right" indent="2"/>
    </xf>
    <xf numFmtId="184" fontId="17" fillId="0" borderId="0" xfId="47" applyNumberFormat="1" applyFont="1" applyFill="1" applyBorder="1" applyAlignment="1" quotePrefix="1">
      <alignment horizontal="right" indent="2"/>
    </xf>
    <xf numFmtId="184" fontId="17" fillId="0" borderId="21" xfId="47" applyNumberFormat="1" applyFont="1" applyFill="1" applyBorder="1" applyAlignment="1" quotePrefix="1">
      <alignment horizontal="right" indent="2"/>
    </xf>
    <xf numFmtId="184" fontId="8" fillId="0" borderId="19" xfId="52" applyNumberFormat="1" applyFont="1" applyFill="1" applyBorder="1" applyAlignment="1">
      <alignment horizontal="center" vertical="center"/>
      <protection/>
    </xf>
    <xf numFmtId="184" fontId="8" fillId="0" borderId="63" xfId="52" applyNumberFormat="1" applyFont="1" applyFill="1" applyBorder="1" applyAlignment="1">
      <alignment horizontal="center" vertical="center" wrapText="1"/>
      <protection/>
    </xf>
    <xf numFmtId="184" fontId="8" fillId="0" borderId="64" xfId="52" applyNumberFormat="1" applyFont="1" applyFill="1" applyBorder="1" applyAlignment="1">
      <alignment horizontal="center" vertical="center" wrapText="1"/>
      <protection/>
    </xf>
    <xf numFmtId="184" fontId="8" fillId="0" borderId="65" xfId="54" applyNumberFormat="1" applyFont="1" applyFill="1" applyBorder="1" applyAlignment="1" quotePrefix="1">
      <alignment horizontal="right" indent="1"/>
    </xf>
    <xf numFmtId="184" fontId="8" fillId="0" borderId="66" xfId="54" applyNumberFormat="1" applyFont="1" applyFill="1" applyBorder="1" applyAlignment="1" quotePrefix="1">
      <alignment horizontal="right" indent="1"/>
    </xf>
    <xf numFmtId="184" fontId="8" fillId="20" borderId="65" xfId="54" applyNumberFormat="1" applyFont="1" applyFill="1" applyBorder="1" applyAlignment="1" quotePrefix="1">
      <alignment horizontal="right" indent="1"/>
    </xf>
    <xf numFmtId="184" fontId="8" fillId="20" borderId="66" xfId="54" applyNumberFormat="1" applyFont="1" applyFill="1" applyBorder="1" applyAlignment="1" quotePrefix="1">
      <alignment horizontal="right" indent="1"/>
    </xf>
    <xf numFmtId="184" fontId="17" fillId="0" borderId="61" xfId="0" applyNumberFormat="1" applyFont="1" applyFill="1" applyBorder="1" applyAlignment="1" quotePrefix="1">
      <alignment horizontal="right" indent="1"/>
    </xf>
    <xf numFmtId="184" fontId="17" fillId="0" borderId="62" xfId="0" applyNumberFormat="1" applyFont="1" applyFill="1" applyBorder="1" applyAlignment="1" quotePrefix="1">
      <alignment horizontal="right" indent="1"/>
    </xf>
    <xf numFmtId="184" fontId="17" fillId="0" borderId="65" xfId="0" applyNumberFormat="1" applyFont="1" applyFill="1" applyBorder="1" applyAlignment="1" quotePrefix="1">
      <alignment horizontal="right" indent="1"/>
    </xf>
    <xf numFmtId="184" fontId="17" fillId="0" borderId="66" xfId="0" applyNumberFormat="1" applyFont="1" applyFill="1" applyBorder="1" applyAlignment="1" quotePrefix="1">
      <alignment horizontal="right" indent="1"/>
    </xf>
    <xf numFmtId="184" fontId="17" fillId="0" borderId="67" xfId="0" applyNumberFormat="1" applyFont="1" applyFill="1" applyBorder="1" applyAlignment="1" quotePrefix="1">
      <alignment horizontal="right" indent="1"/>
    </xf>
    <xf numFmtId="184" fontId="17" fillId="0" borderId="68" xfId="0" applyNumberFormat="1" applyFont="1" applyFill="1" applyBorder="1" applyAlignment="1" quotePrefix="1">
      <alignment horizontal="right" indent="1"/>
    </xf>
    <xf numFmtId="184" fontId="8" fillId="0" borderId="19" xfId="52" applyNumberFormat="1" applyFont="1" applyFill="1" applyBorder="1" applyAlignment="1">
      <alignment vertical="center" wrapText="1"/>
      <protection/>
    </xf>
    <xf numFmtId="176" fontId="8" fillId="0" borderId="69" xfId="54" applyNumberFormat="1" applyFont="1" applyFill="1" applyBorder="1" applyAlignment="1" quotePrefix="1">
      <alignment horizontal="right" indent="3"/>
    </xf>
    <xf numFmtId="176" fontId="8" fillId="0" borderId="57" xfId="54" applyNumberFormat="1" applyFont="1" applyFill="1" applyBorder="1" applyAlignment="1" quotePrefix="1">
      <alignment horizontal="right" indent="3"/>
    </xf>
    <xf numFmtId="176" fontId="8" fillId="0" borderId="52" xfId="54" applyNumberFormat="1" applyFont="1" applyFill="1" applyBorder="1" applyAlignment="1" quotePrefix="1">
      <alignment horizontal="right" indent="3"/>
    </xf>
    <xf numFmtId="176" fontId="8" fillId="20" borderId="0" xfId="54" applyNumberFormat="1" applyFont="1" applyFill="1" applyBorder="1" applyAlignment="1">
      <alignment horizontal="right" indent="3"/>
    </xf>
    <xf numFmtId="176" fontId="8" fillId="20" borderId="13" xfId="54" applyNumberFormat="1" applyFont="1" applyFill="1" applyBorder="1" applyAlignment="1">
      <alignment horizontal="right" indent="3"/>
    </xf>
    <xf numFmtId="176" fontId="8" fillId="20" borderId="39" xfId="54" applyNumberFormat="1" applyFont="1" applyFill="1" applyBorder="1" applyAlignment="1">
      <alignment horizontal="right" indent="3"/>
    </xf>
    <xf numFmtId="176" fontId="8" fillId="0" borderId="0" xfId="54" applyNumberFormat="1" applyFont="1" applyFill="1" applyBorder="1" applyAlignment="1" quotePrefix="1">
      <alignment horizontal="right" indent="3"/>
    </xf>
    <xf numFmtId="176" fontId="8" fillId="0" borderId="13" xfId="54" applyNumberFormat="1" applyFont="1" applyFill="1" applyBorder="1" applyAlignment="1" quotePrefix="1">
      <alignment horizontal="right" indent="3"/>
    </xf>
    <xf numFmtId="176" fontId="8" fillId="0" borderId="39" xfId="54" applyNumberFormat="1" applyFont="1" applyFill="1" applyBorder="1" applyAlignment="1" quotePrefix="1">
      <alignment horizontal="right" indent="3"/>
    </xf>
    <xf numFmtId="176" fontId="8" fillId="20" borderId="0" xfId="54" applyNumberFormat="1" applyFont="1" applyFill="1" applyBorder="1" applyAlignment="1" quotePrefix="1">
      <alignment horizontal="right" indent="3"/>
    </xf>
    <xf numFmtId="176" fontId="8" fillId="20" borderId="13" xfId="54" applyNumberFormat="1" applyFont="1" applyFill="1" applyBorder="1" applyAlignment="1" quotePrefix="1">
      <alignment horizontal="right" indent="3"/>
    </xf>
    <xf numFmtId="176" fontId="8" fillId="20" borderId="39" xfId="54" applyNumberFormat="1" applyFont="1" applyFill="1" applyBorder="1" applyAlignment="1" quotePrefix="1">
      <alignment horizontal="right" indent="3"/>
    </xf>
    <xf numFmtId="176" fontId="17" fillId="0" borderId="20" xfId="54" applyNumberFormat="1" applyFont="1" applyFill="1" applyBorder="1" applyAlignment="1" quotePrefix="1">
      <alignment horizontal="right" indent="3"/>
    </xf>
    <xf numFmtId="176" fontId="17" fillId="0" borderId="31" xfId="54" applyNumberFormat="1" applyFont="1" applyFill="1" applyBorder="1" applyAlignment="1" quotePrefix="1">
      <alignment horizontal="right" indent="3"/>
    </xf>
    <xf numFmtId="176" fontId="17" fillId="0" borderId="37" xfId="54" applyNumberFormat="1" applyFont="1" applyFill="1" applyBorder="1" applyAlignment="1" quotePrefix="1">
      <alignment horizontal="right" indent="3"/>
    </xf>
    <xf numFmtId="176" fontId="17" fillId="0" borderId="0" xfId="54" applyNumberFormat="1" applyFont="1" applyFill="1" applyBorder="1" applyAlignment="1" quotePrefix="1">
      <alignment horizontal="right" indent="3"/>
    </xf>
    <xf numFmtId="176" fontId="17" fillId="0" borderId="13" xfId="54" applyNumberFormat="1" applyFont="1" applyFill="1" applyBorder="1" applyAlignment="1" quotePrefix="1">
      <alignment horizontal="right" indent="3"/>
    </xf>
    <xf numFmtId="176" fontId="17" fillId="0" borderId="39" xfId="54" applyNumberFormat="1" applyFont="1" applyFill="1" applyBorder="1" applyAlignment="1" quotePrefix="1">
      <alignment horizontal="right" indent="3"/>
    </xf>
    <xf numFmtId="176" fontId="17" fillId="0" borderId="21" xfId="54" applyNumberFormat="1" applyFont="1" applyFill="1" applyBorder="1" applyAlignment="1" quotePrefix="1">
      <alignment horizontal="right" indent="3"/>
    </xf>
    <xf numFmtId="176" fontId="17" fillId="0" borderId="32" xfId="54" applyNumberFormat="1" applyFont="1" applyFill="1" applyBorder="1" applyAlignment="1" quotePrefix="1">
      <alignment horizontal="right" indent="3"/>
    </xf>
    <xf numFmtId="176" fontId="17" fillId="0" borderId="40" xfId="54" applyNumberFormat="1" applyFont="1" applyFill="1" applyBorder="1" applyAlignment="1" quotePrefix="1">
      <alignment horizontal="right" indent="3"/>
    </xf>
    <xf numFmtId="182" fontId="8" fillId="20" borderId="16" xfId="47" applyNumberFormat="1" applyFont="1" applyFill="1" applyBorder="1" applyAlignment="1" quotePrefix="1">
      <alignment horizontal="right" indent="1"/>
    </xf>
    <xf numFmtId="3" fontId="8" fillId="20" borderId="40" xfId="0" applyNumberFormat="1" applyFont="1" applyFill="1" applyBorder="1" applyAlignment="1" quotePrefix="1">
      <alignment horizontal="right" indent="1"/>
    </xf>
    <xf numFmtId="176" fontId="8" fillId="0" borderId="13" xfId="0" applyNumberFormat="1" applyFont="1" applyFill="1" applyBorder="1" applyAlignment="1" quotePrefix="1">
      <alignment horizontal="right" indent="1"/>
    </xf>
    <xf numFmtId="176" fontId="8" fillId="20" borderId="13" xfId="0" applyNumberFormat="1" applyFont="1" applyFill="1" applyBorder="1" applyAlignment="1" quotePrefix="1">
      <alignment horizontal="right" indent="1"/>
    </xf>
    <xf numFmtId="176" fontId="8" fillId="20" borderId="32" xfId="0" applyNumberFormat="1" applyFont="1" applyFill="1" applyBorder="1" applyAlignment="1" quotePrefix="1">
      <alignment horizontal="right" indent="1"/>
    </xf>
    <xf numFmtId="176" fontId="17" fillId="0" borderId="31" xfId="47" applyNumberFormat="1" applyFont="1" applyFill="1" applyBorder="1" applyAlignment="1" quotePrefix="1">
      <alignment horizontal="right" indent="1"/>
    </xf>
    <xf numFmtId="176" fontId="17" fillId="0" borderId="13" xfId="47" applyNumberFormat="1" applyFont="1" applyFill="1" applyBorder="1" applyAlignment="1" quotePrefix="1">
      <alignment horizontal="right" indent="1"/>
    </xf>
    <xf numFmtId="176" fontId="17" fillId="0" borderId="32" xfId="47" applyNumberFormat="1" applyFont="1" applyFill="1" applyBorder="1" applyAlignment="1" quotePrefix="1">
      <alignment horizontal="right" indent="1"/>
    </xf>
    <xf numFmtId="176" fontId="8" fillId="20" borderId="13" xfId="47" applyNumberFormat="1" applyFont="1" applyFill="1" applyBorder="1" applyAlignment="1">
      <alignment horizontal="right" indent="1"/>
    </xf>
    <xf numFmtId="176" fontId="8" fillId="0" borderId="13" xfId="47" applyNumberFormat="1" applyFont="1" applyFill="1" applyBorder="1" applyAlignment="1" quotePrefix="1">
      <alignment horizontal="right" indent="1"/>
    </xf>
    <xf numFmtId="176" fontId="8" fillId="20" borderId="13" xfId="47" applyNumberFormat="1" applyFont="1" applyFill="1" applyBorder="1" applyAlignment="1" quotePrefix="1">
      <alignment horizontal="right" indent="1"/>
    </xf>
    <xf numFmtId="176" fontId="8" fillId="20" borderId="32" xfId="47" applyNumberFormat="1" applyFont="1" applyFill="1" applyBorder="1" applyAlignment="1">
      <alignment horizontal="right" indent="1"/>
    </xf>
    <xf numFmtId="2" fontId="8" fillId="0" borderId="17" xfId="0" applyNumberFormat="1" applyFont="1" applyFill="1" applyBorder="1" applyAlignment="1" quotePrefix="1">
      <alignment horizontal="left" indent="4"/>
    </xf>
    <xf numFmtId="2" fontId="8" fillId="20" borderId="17" xfId="0" applyNumberFormat="1" applyFont="1" applyFill="1" applyBorder="1" applyAlignment="1" quotePrefix="1">
      <alignment horizontal="left" indent="4"/>
    </xf>
    <xf numFmtId="2" fontId="17" fillId="0" borderId="18" xfId="0" applyNumberFormat="1" applyFont="1" applyFill="1" applyBorder="1" applyAlignment="1" quotePrefix="1">
      <alignment horizontal="left" indent="4"/>
    </xf>
    <xf numFmtId="2" fontId="17" fillId="0" borderId="17" xfId="0" applyNumberFormat="1" applyFont="1" applyFill="1" applyBorder="1" applyAlignment="1" quotePrefix="1">
      <alignment horizontal="left" indent="4"/>
    </xf>
    <xf numFmtId="2" fontId="17" fillId="0" borderId="16" xfId="0" applyNumberFormat="1" applyFont="1" applyFill="1" applyBorder="1" applyAlignment="1" quotePrefix="1">
      <alignment horizontal="left" indent="4"/>
    </xf>
    <xf numFmtId="184" fontId="8" fillId="0" borderId="13" xfId="47" applyNumberFormat="1" applyFont="1" applyFill="1" applyBorder="1" applyAlignment="1" quotePrefix="1">
      <alignment horizontal="right" indent="1"/>
    </xf>
    <xf numFmtId="184" fontId="8" fillId="20" borderId="13" xfId="47" applyNumberFormat="1" applyFont="1" applyFill="1" applyBorder="1" applyAlignment="1">
      <alignment horizontal="right" indent="1"/>
    </xf>
    <xf numFmtId="184" fontId="8" fillId="20" borderId="13" xfId="47" applyNumberFormat="1" applyFont="1" applyFill="1" applyBorder="1" applyAlignment="1" quotePrefix="1">
      <alignment horizontal="right" indent="1"/>
    </xf>
    <xf numFmtId="184" fontId="17" fillId="0" borderId="31" xfId="47" applyNumberFormat="1" applyFont="1" applyFill="1" applyBorder="1" applyAlignment="1" quotePrefix="1">
      <alignment horizontal="right" indent="1"/>
    </xf>
    <xf numFmtId="184" fontId="17" fillId="0" borderId="13" xfId="47" applyNumberFormat="1" applyFont="1" applyFill="1" applyBorder="1" applyAlignment="1" quotePrefix="1">
      <alignment horizontal="right" indent="1"/>
    </xf>
    <xf numFmtId="184" fontId="17" fillId="0" borderId="32" xfId="47" applyNumberFormat="1" applyFont="1" applyFill="1" applyBorder="1" applyAlignment="1" quotePrefix="1">
      <alignment horizontal="right" indent="1"/>
    </xf>
    <xf numFmtId="184" fontId="8" fillId="0" borderId="13" xfId="47" applyNumberFormat="1" applyFont="1" applyFill="1" applyBorder="1" applyAlignment="1" quotePrefix="1">
      <alignment horizontal="left" indent="4"/>
    </xf>
    <xf numFmtId="184" fontId="8" fillId="20" borderId="13" xfId="47" applyNumberFormat="1" applyFont="1" applyFill="1" applyBorder="1" applyAlignment="1" quotePrefix="1">
      <alignment horizontal="left" indent="4"/>
    </xf>
    <xf numFmtId="184" fontId="17" fillId="0" borderId="31" xfId="47" applyNumberFormat="1" applyFont="1" applyFill="1" applyBorder="1" applyAlignment="1" quotePrefix="1">
      <alignment horizontal="left" indent="4"/>
    </xf>
    <xf numFmtId="184" fontId="17" fillId="0" borderId="13" xfId="47" applyNumberFormat="1" applyFont="1" applyFill="1" applyBorder="1" applyAlignment="1" quotePrefix="1">
      <alignment horizontal="left" indent="4"/>
    </xf>
    <xf numFmtId="184" fontId="17" fillId="0" borderId="32" xfId="47" applyNumberFormat="1" applyFont="1" applyFill="1" applyBorder="1" applyAlignment="1" quotePrefix="1">
      <alignment horizontal="left" indent="4"/>
    </xf>
    <xf numFmtId="187" fontId="8" fillId="0" borderId="13" xfId="47" applyNumberFormat="1" applyFont="1" applyFill="1" applyBorder="1" applyAlignment="1" quotePrefix="1">
      <alignment horizontal="right" indent="1"/>
    </xf>
    <xf numFmtId="187" fontId="8" fillId="20" borderId="13" xfId="47" applyNumberFormat="1" applyFont="1" applyFill="1" applyBorder="1" applyAlignment="1">
      <alignment horizontal="right" indent="1"/>
    </xf>
    <xf numFmtId="187" fontId="8" fillId="20" borderId="13" xfId="47" applyNumberFormat="1" applyFont="1" applyFill="1" applyBorder="1" applyAlignment="1" quotePrefix="1">
      <alignment horizontal="right" indent="1"/>
    </xf>
    <xf numFmtId="182" fontId="17" fillId="0" borderId="31" xfId="47" applyNumberFormat="1" applyFont="1" applyFill="1" applyBorder="1" applyAlignment="1" quotePrefix="1">
      <alignment horizontal="right" indent="1"/>
    </xf>
    <xf numFmtId="182" fontId="17" fillId="0" borderId="13" xfId="47" applyNumberFormat="1" applyFont="1" applyFill="1" applyBorder="1" applyAlignment="1" quotePrefix="1">
      <alignment horizontal="right" indent="1"/>
    </xf>
    <xf numFmtId="182" fontId="17" fillId="0" borderId="32" xfId="47" applyNumberFormat="1" applyFont="1" applyFill="1" applyBorder="1" applyAlignment="1" quotePrefix="1">
      <alignment horizontal="right" indent="1"/>
    </xf>
    <xf numFmtId="0" fontId="15" fillId="0" borderId="0" xfId="52" applyFont="1" applyFill="1" applyBorder="1" applyAlignment="1">
      <alignment vertical="center"/>
      <protection/>
    </xf>
    <xf numFmtId="184" fontId="8" fillId="0" borderId="10" xfId="52" applyNumberFormat="1" applyFont="1" applyFill="1" applyBorder="1" applyAlignment="1">
      <alignment horizontal="center" vertical="center" wrapText="1"/>
      <protection/>
    </xf>
    <xf numFmtId="182" fontId="8" fillId="20" borderId="0" xfId="47" applyNumberFormat="1" applyFont="1" applyFill="1" applyBorder="1" applyAlignment="1" quotePrefix="1">
      <alignment horizontal="right" indent="3"/>
    </xf>
    <xf numFmtId="184" fontId="8" fillId="20" borderId="0" xfId="47" applyNumberFormat="1" applyFont="1" applyFill="1" applyBorder="1" applyAlignment="1" quotePrefix="1">
      <alignment horizontal="right" indent="3"/>
    </xf>
    <xf numFmtId="212" fontId="8" fillId="0" borderId="0" xfId="0" applyNumberFormat="1" applyFont="1" applyFill="1" applyBorder="1" applyAlignment="1" quotePrefix="1">
      <alignment horizontal="center"/>
    </xf>
    <xf numFmtId="182" fontId="8" fillId="20" borderId="0" xfId="47" applyNumberFormat="1" applyFont="1" applyFill="1" applyBorder="1" applyAlignment="1" quotePrefix="1">
      <alignment horizontal="left" indent="4"/>
    </xf>
    <xf numFmtId="184" fontId="8" fillId="20" borderId="0" xfId="47" applyNumberFormat="1" applyFont="1" applyFill="1" applyBorder="1" applyAlignment="1" quotePrefix="1">
      <alignment horizontal="left" indent="4"/>
    </xf>
    <xf numFmtId="184" fontId="6" fillId="0" borderId="0" xfId="0" applyNumberFormat="1" applyFont="1" applyFill="1" applyAlignment="1">
      <alignment/>
    </xf>
    <xf numFmtId="182" fontId="6" fillId="0" borderId="0" xfId="0" applyNumberFormat="1" applyFont="1" applyFill="1" applyAlignment="1">
      <alignment/>
    </xf>
    <xf numFmtId="1" fontId="8" fillId="0" borderId="10" xfId="52" applyNumberFormat="1" applyFont="1" applyFill="1" applyBorder="1" applyAlignment="1">
      <alignment horizontal="center" vertical="center" wrapText="1"/>
      <protection/>
    </xf>
    <xf numFmtId="1" fontId="8" fillId="0" borderId="0" xfId="0" applyNumberFormat="1" applyFont="1" applyFill="1" applyBorder="1" applyAlignment="1" quotePrefix="1">
      <alignment horizontal="right" indent="1"/>
    </xf>
    <xf numFmtId="1" fontId="8" fillId="20" borderId="0" xfId="0" applyNumberFormat="1" applyFont="1" applyFill="1" applyBorder="1" applyAlignment="1" quotePrefix="1">
      <alignment horizontal="right" indent="1"/>
    </xf>
    <xf numFmtId="1" fontId="17" fillId="0" borderId="20" xfId="47" applyNumberFormat="1" applyFont="1" applyFill="1" applyBorder="1" applyAlignment="1" quotePrefix="1">
      <alignment horizontal="right" indent="1"/>
    </xf>
    <xf numFmtId="1" fontId="17" fillId="0" borderId="0" xfId="47" applyNumberFormat="1" applyFont="1" applyFill="1" applyBorder="1" applyAlignment="1" quotePrefix="1">
      <alignment horizontal="right" indent="1"/>
    </xf>
    <xf numFmtId="1" fontId="17" fillId="0" borderId="21" xfId="47" applyNumberFormat="1" applyFont="1" applyFill="1" applyBorder="1" applyAlignment="1" quotePrefix="1">
      <alignment horizontal="right" indent="1"/>
    </xf>
    <xf numFmtId="1" fontId="8" fillId="0" borderId="0" xfId="54" applyNumberFormat="1" applyFont="1" applyFill="1" applyBorder="1" applyAlignment="1" quotePrefix="1">
      <alignment horizontal="right" indent="1"/>
    </xf>
    <xf numFmtId="1" fontId="8" fillId="20" borderId="0" xfId="54" applyNumberFormat="1" applyFont="1" applyFill="1" applyBorder="1" applyAlignment="1" quotePrefix="1">
      <alignment horizontal="right" indent="1"/>
    </xf>
    <xf numFmtId="1" fontId="17" fillId="0" borderId="20" xfId="54" applyNumberFormat="1" applyFont="1" applyFill="1" applyBorder="1" applyAlignment="1" quotePrefix="1">
      <alignment horizontal="right" indent="1"/>
    </xf>
    <xf numFmtId="1" fontId="17" fillId="0" borderId="0" xfId="54" applyNumberFormat="1" applyFont="1" applyFill="1" applyBorder="1" applyAlignment="1" quotePrefix="1">
      <alignment horizontal="right" indent="1"/>
    </xf>
    <xf numFmtId="1" fontId="17" fillId="0" borderId="21" xfId="54" applyNumberFormat="1" applyFont="1" applyFill="1" applyBorder="1" applyAlignment="1" quotePrefix="1">
      <alignment horizontal="right" indent="1"/>
    </xf>
    <xf numFmtId="1" fontId="8" fillId="0" borderId="0" xfId="54" applyNumberFormat="1" applyFont="1" applyFill="1" applyBorder="1" applyAlignment="1" quotePrefix="1">
      <alignment horizontal="right" indent="2"/>
    </xf>
    <xf numFmtId="1" fontId="8" fillId="20" borderId="0" xfId="54" applyNumberFormat="1" applyFont="1" applyFill="1" applyBorder="1" applyAlignment="1" quotePrefix="1">
      <alignment horizontal="right" indent="2"/>
    </xf>
    <xf numFmtId="1" fontId="17" fillId="0" borderId="20" xfId="54" applyNumberFormat="1" applyFont="1" applyFill="1" applyBorder="1" applyAlignment="1" quotePrefix="1">
      <alignment horizontal="right" indent="2"/>
    </xf>
    <xf numFmtId="1" fontId="17" fillId="0" borderId="0" xfId="54" applyNumberFormat="1" applyFont="1" applyFill="1" applyBorder="1" applyAlignment="1" quotePrefix="1">
      <alignment horizontal="right" indent="2"/>
    </xf>
    <xf numFmtId="1" fontId="17" fillId="0" borderId="21" xfId="54" applyNumberFormat="1" applyFont="1" applyFill="1" applyBorder="1" applyAlignment="1" quotePrefix="1">
      <alignment horizontal="right" indent="2"/>
    </xf>
    <xf numFmtId="1" fontId="8" fillId="0" borderId="10" xfId="52" applyNumberFormat="1" applyFont="1" applyFill="1" applyBorder="1" applyAlignment="1">
      <alignment horizontal="right" vertical="center" wrapText="1" indent="1"/>
      <protection/>
    </xf>
    <xf numFmtId="175" fontId="8" fillId="0" borderId="0" xfId="0" applyNumberFormat="1" applyFont="1" applyFill="1" applyBorder="1" applyAlignment="1">
      <alignment horizontal="center"/>
    </xf>
    <xf numFmtId="172" fontId="17" fillId="0" borderId="16" xfId="54" applyNumberFormat="1" applyFont="1" applyFill="1" applyBorder="1" applyAlignment="1" quotePrefix="1">
      <alignment horizontal="center"/>
    </xf>
    <xf numFmtId="1" fontId="8" fillId="0" borderId="10" xfId="54" applyNumberFormat="1" applyFont="1" applyFill="1" applyBorder="1" applyAlignment="1">
      <alignment horizontal="center" vertical="center" wrapText="1"/>
    </xf>
    <xf numFmtId="1" fontId="8" fillId="0" borderId="0" xfId="54" applyNumberFormat="1" applyFont="1" applyFill="1" applyBorder="1" applyAlignment="1" quotePrefix="1">
      <alignment horizontal="center"/>
    </xf>
    <xf numFmtId="1" fontId="8" fillId="20" borderId="0" xfId="54" applyNumberFormat="1" applyFont="1" applyFill="1" applyBorder="1" applyAlignment="1" quotePrefix="1">
      <alignment horizontal="center"/>
    </xf>
    <xf numFmtId="1" fontId="17" fillId="0" borderId="20" xfId="54" applyNumberFormat="1" applyFont="1" applyFill="1" applyBorder="1" applyAlignment="1" quotePrefix="1">
      <alignment horizontal="center"/>
    </xf>
    <xf numFmtId="1" fontId="17" fillId="0" borderId="0" xfId="54" applyNumberFormat="1" applyFont="1" applyFill="1" applyBorder="1" applyAlignment="1" quotePrefix="1">
      <alignment horizontal="center"/>
    </xf>
    <xf numFmtId="1" fontId="17" fillId="0" borderId="21" xfId="54" applyNumberFormat="1" applyFont="1" applyFill="1" applyBorder="1" applyAlignment="1" quotePrefix="1">
      <alignment horizontal="center"/>
    </xf>
    <xf numFmtId="1" fontId="8" fillId="0" borderId="0" xfId="0" applyNumberFormat="1" applyFont="1" applyFill="1" applyBorder="1" applyAlignment="1" quotePrefix="1">
      <alignment horizontal="center"/>
    </xf>
    <xf numFmtId="1" fontId="8" fillId="20" borderId="0" xfId="0" applyNumberFormat="1" applyFont="1" applyFill="1" applyBorder="1" applyAlignment="1" quotePrefix="1">
      <alignment horizontal="center"/>
    </xf>
    <xf numFmtId="1" fontId="17" fillId="0" borderId="20" xfId="47" applyNumberFormat="1" applyFont="1" applyFill="1" applyBorder="1" applyAlignment="1" quotePrefix="1">
      <alignment horizontal="center"/>
    </xf>
    <xf numFmtId="1" fontId="17" fillId="0" borderId="21" xfId="47" applyNumberFormat="1" applyFont="1" applyFill="1" applyBorder="1" applyAlignment="1" quotePrefix="1">
      <alignment horizontal="center"/>
    </xf>
    <xf numFmtId="1" fontId="8" fillId="20" borderId="21" xfId="0" applyNumberFormat="1" applyFont="1" applyFill="1" applyBorder="1" applyAlignment="1" quotePrefix="1">
      <alignment horizontal="center"/>
    </xf>
    <xf numFmtId="1" fontId="8" fillId="20" borderId="0" xfId="47" applyNumberFormat="1" applyFont="1" applyFill="1" applyBorder="1" applyAlignment="1">
      <alignment horizontal="center"/>
    </xf>
    <xf numFmtId="1" fontId="8" fillId="0" borderId="0" xfId="47" applyNumberFormat="1" applyFont="1" applyFill="1" applyBorder="1" applyAlignment="1" quotePrefix="1">
      <alignment horizontal="center"/>
    </xf>
    <xf numFmtId="1" fontId="8" fillId="20" borderId="0" xfId="47" applyNumberFormat="1" applyFont="1" applyFill="1" applyBorder="1" applyAlignment="1" quotePrefix="1">
      <alignment horizontal="center"/>
    </xf>
    <xf numFmtId="1" fontId="8" fillId="20" borderId="21" xfId="47" applyNumberFormat="1" applyFont="1" applyFill="1" applyBorder="1" applyAlignment="1">
      <alignment horizontal="center"/>
    </xf>
    <xf numFmtId="1" fontId="8" fillId="0" borderId="69" xfId="47" applyNumberFormat="1" applyFont="1" applyFill="1" applyBorder="1" applyAlignment="1" quotePrefix="1">
      <alignment horizontal="center"/>
    </xf>
    <xf numFmtId="1" fontId="8" fillId="0" borderId="12" xfId="52" applyNumberFormat="1" applyFont="1" applyFill="1" applyBorder="1" applyAlignment="1">
      <alignment horizontal="center" vertical="center" wrapText="1"/>
      <protection/>
    </xf>
    <xf numFmtId="1" fontId="8" fillId="0" borderId="22" xfId="0" applyNumberFormat="1" applyFont="1" applyFill="1" applyBorder="1" applyAlignment="1" quotePrefix="1">
      <alignment horizontal="center"/>
    </xf>
    <xf numFmtId="1" fontId="8" fillId="20" borderId="22" xfId="0" applyNumberFormat="1" applyFont="1" applyFill="1" applyBorder="1" applyAlignment="1" quotePrefix="1">
      <alignment horizontal="center"/>
    </xf>
    <xf numFmtId="1" fontId="8" fillId="20" borderId="24" xfId="0" applyNumberFormat="1" applyFont="1" applyFill="1" applyBorder="1" applyAlignment="1" quotePrefix="1">
      <alignment horizontal="center"/>
    </xf>
    <xf numFmtId="1" fontId="17" fillId="0" borderId="23" xfId="47" applyNumberFormat="1" applyFont="1" applyFill="1" applyBorder="1" applyAlignment="1" quotePrefix="1">
      <alignment horizontal="center"/>
    </xf>
    <xf numFmtId="1" fontId="17" fillId="0" borderId="22" xfId="47" applyNumberFormat="1" applyFont="1" applyFill="1" applyBorder="1" applyAlignment="1" quotePrefix="1">
      <alignment horizontal="center"/>
    </xf>
    <xf numFmtId="1" fontId="17" fillId="0" borderId="24" xfId="47" applyNumberFormat="1" applyFont="1" applyFill="1" applyBorder="1" applyAlignment="1" quotePrefix="1">
      <alignment horizontal="center"/>
    </xf>
    <xf numFmtId="218" fontId="8" fillId="20" borderId="0" xfId="47" applyNumberFormat="1" applyFont="1" applyFill="1" applyBorder="1" applyAlignment="1" quotePrefix="1">
      <alignment horizontal="center"/>
    </xf>
    <xf numFmtId="218" fontId="8" fillId="0" borderId="0" xfId="47" applyNumberFormat="1" applyFont="1" applyFill="1" applyBorder="1" applyAlignment="1" quotePrefix="1">
      <alignment horizontal="center"/>
    </xf>
    <xf numFmtId="218" fontId="17" fillId="0" borderId="20" xfId="47" applyNumberFormat="1" applyFont="1" applyFill="1" applyBorder="1" applyAlignment="1" quotePrefix="1">
      <alignment horizontal="center"/>
    </xf>
    <xf numFmtId="218" fontId="17" fillId="0" borderId="0" xfId="47" applyNumberFormat="1" applyFont="1" applyFill="1" applyBorder="1" applyAlignment="1" quotePrefix="1">
      <alignment horizontal="center"/>
    </xf>
    <xf numFmtId="218" fontId="17" fillId="0" borderId="21" xfId="47" applyNumberFormat="1" applyFont="1" applyFill="1" applyBorder="1" applyAlignment="1" quotePrefix="1">
      <alignment horizontal="center"/>
    </xf>
    <xf numFmtId="176" fontId="8" fillId="0" borderId="19" xfId="52" applyNumberFormat="1" applyFont="1" applyFill="1" applyBorder="1" applyAlignment="1">
      <alignment horizontal="right" vertical="center" wrapText="1" indent="2"/>
      <protection/>
    </xf>
    <xf numFmtId="176" fontId="8" fillId="0" borderId="13" xfId="47" applyNumberFormat="1" applyFont="1" applyFill="1" applyBorder="1" applyAlignment="1" quotePrefix="1">
      <alignment horizontal="right" vertical="center" indent="2"/>
    </xf>
    <xf numFmtId="176" fontId="8" fillId="20" borderId="13" xfId="47" applyNumberFormat="1" applyFont="1" applyFill="1" applyBorder="1" applyAlignment="1">
      <alignment horizontal="right" vertical="center" indent="2"/>
    </xf>
    <xf numFmtId="176" fontId="8" fillId="20" borderId="13" xfId="47" applyNumberFormat="1" applyFont="1" applyFill="1" applyBorder="1" applyAlignment="1" quotePrefix="1">
      <alignment horizontal="right" vertical="center" indent="2"/>
    </xf>
    <xf numFmtId="176" fontId="17" fillId="0" borderId="31" xfId="47" applyNumberFormat="1" applyFont="1" applyFill="1" applyBorder="1" applyAlignment="1" quotePrefix="1">
      <alignment horizontal="right" vertical="center" indent="2"/>
    </xf>
    <xf numFmtId="176" fontId="17" fillId="0" borderId="13" xfId="47" applyNumberFormat="1" applyFont="1" applyFill="1" applyBorder="1" applyAlignment="1" quotePrefix="1">
      <alignment horizontal="right" vertical="center" indent="2"/>
    </xf>
    <xf numFmtId="176" fontId="17" fillId="0" borderId="32" xfId="47" applyNumberFormat="1" applyFont="1" applyFill="1" applyBorder="1" applyAlignment="1" quotePrefix="1">
      <alignment horizontal="right" vertical="center" indent="2"/>
    </xf>
    <xf numFmtId="168" fontId="8" fillId="0" borderId="19" xfId="52" applyNumberFormat="1" applyFont="1" applyFill="1" applyBorder="1" applyAlignment="1">
      <alignment horizontal="right" vertical="center" wrapText="1" indent="2"/>
      <protection/>
    </xf>
    <xf numFmtId="176" fontId="8" fillId="0" borderId="56" xfId="0" applyNumberFormat="1" applyFont="1" applyFill="1" applyBorder="1" applyAlignment="1" quotePrefix="1">
      <alignment horizontal="right" indent="2"/>
    </xf>
    <xf numFmtId="176" fontId="8" fillId="20" borderId="56" xfId="0" applyNumberFormat="1" applyFont="1" applyFill="1" applyBorder="1" applyAlignment="1" quotePrefix="1">
      <alignment horizontal="right" indent="2"/>
    </xf>
    <xf numFmtId="176" fontId="17" fillId="0" borderId="47" xfId="47" applyNumberFormat="1" applyFont="1" applyFill="1" applyBorder="1" applyAlignment="1" quotePrefix="1">
      <alignment horizontal="right" indent="2"/>
    </xf>
    <xf numFmtId="176" fontId="17" fillId="0" borderId="56" xfId="47" applyNumberFormat="1" applyFont="1" applyFill="1" applyBorder="1" applyAlignment="1" quotePrefix="1">
      <alignment horizontal="right" indent="2"/>
    </xf>
    <xf numFmtId="176" fontId="17" fillId="0" borderId="54" xfId="47" applyNumberFormat="1" applyFont="1" applyFill="1" applyBorder="1" applyAlignment="1" quotePrefix="1">
      <alignment horizontal="right" indent="2"/>
    </xf>
    <xf numFmtId="176" fontId="8" fillId="0" borderId="56" xfId="47" applyNumberFormat="1" applyFont="1" applyFill="1" applyBorder="1" applyAlignment="1" quotePrefix="1">
      <alignment horizontal="right" indent="2"/>
    </xf>
    <xf numFmtId="176" fontId="8" fillId="0" borderId="39" xfId="0" applyNumberFormat="1" applyFont="1" applyFill="1" applyBorder="1" applyAlignment="1" quotePrefix="1">
      <alignment horizontal="right" indent="2"/>
    </xf>
    <xf numFmtId="176" fontId="8" fillId="20" borderId="56" xfId="47" applyNumberFormat="1" applyFont="1" applyFill="1" applyBorder="1" applyAlignment="1">
      <alignment horizontal="right" indent="2"/>
    </xf>
    <xf numFmtId="176" fontId="8" fillId="20" borderId="56" xfId="47" applyNumberFormat="1" applyFont="1" applyFill="1" applyBorder="1" applyAlignment="1" quotePrefix="1">
      <alignment horizontal="right" indent="2"/>
    </xf>
    <xf numFmtId="176" fontId="8" fillId="20" borderId="39" xfId="0" applyNumberFormat="1" applyFont="1" applyFill="1" applyBorder="1" applyAlignment="1" quotePrefix="1">
      <alignment horizontal="right" indent="2"/>
    </xf>
    <xf numFmtId="176" fontId="17" fillId="0" borderId="47" xfId="0" applyNumberFormat="1" applyFont="1" applyFill="1" applyBorder="1" applyAlignment="1" quotePrefix="1">
      <alignment horizontal="right" indent="2"/>
    </xf>
    <xf numFmtId="176" fontId="17" fillId="0" borderId="37" xfId="0" applyNumberFormat="1" applyFont="1" applyFill="1" applyBorder="1" applyAlignment="1" quotePrefix="1">
      <alignment horizontal="right" indent="2"/>
    </xf>
    <xf numFmtId="176" fontId="17" fillId="0" borderId="56" xfId="0" applyNumberFormat="1" applyFont="1" applyFill="1" applyBorder="1" applyAlignment="1" quotePrefix="1">
      <alignment horizontal="right" indent="2"/>
    </xf>
    <xf numFmtId="176" fontId="17" fillId="0" borderId="39" xfId="0" applyNumberFormat="1" applyFont="1" applyFill="1" applyBorder="1" applyAlignment="1" quotePrefix="1">
      <alignment horizontal="right" indent="2"/>
    </xf>
    <xf numFmtId="176" fontId="17" fillId="0" borderId="54" xfId="0" applyNumberFormat="1" applyFont="1" applyFill="1" applyBorder="1" applyAlignment="1" quotePrefix="1">
      <alignment horizontal="right" indent="2"/>
    </xf>
    <xf numFmtId="176" fontId="17" fillId="0" borderId="40" xfId="0" applyNumberFormat="1" applyFont="1" applyFill="1" applyBorder="1" applyAlignment="1" quotePrefix="1">
      <alignment horizontal="right" indent="2"/>
    </xf>
    <xf numFmtId="184" fontId="8" fillId="0" borderId="38" xfId="52" applyNumberFormat="1" applyFont="1" applyFill="1" applyBorder="1" applyAlignment="1">
      <alignment horizontal="right" vertical="center" wrapText="1" indent="1"/>
      <protection/>
    </xf>
    <xf numFmtId="184" fontId="8" fillId="0" borderId="39" xfId="47" applyNumberFormat="1" applyFont="1" applyFill="1" applyBorder="1" applyAlignment="1" quotePrefix="1">
      <alignment horizontal="left" indent="5"/>
    </xf>
    <xf numFmtId="184" fontId="8" fillId="20" borderId="39" xfId="47" applyNumberFormat="1" applyFont="1" applyFill="1" applyBorder="1" applyAlignment="1">
      <alignment horizontal="left" indent="5"/>
    </xf>
    <xf numFmtId="184" fontId="8" fillId="20" borderId="39" xfId="47" applyNumberFormat="1" applyFont="1" applyFill="1" applyBorder="1" applyAlignment="1" quotePrefix="1">
      <alignment horizontal="left" indent="5"/>
    </xf>
    <xf numFmtId="184" fontId="17" fillId="0" borderId="37" xfId="47" applyNumberFormat="1" applyFont="1" applyFill="1" applyBorder="1" applyAlignment="1" quotePrefix="1">
      <alignment horizontal="left" indent="5"/>
    </xf>
    <xf numFmtId="184" fontId="17" fillId="0" borderId="39" xfId="47" applyNumberFormat="1" applyFont="1" applyFill="1" applyBorder="1" applyAlignment="1" quotePrefix="1">
      <alignment horizontal="left" indent="5"/>
    </xf>
    <xf numFmtId="184" fontId="17" fillId="0" borderId="40" xfId="47" applyNumberFormat="1" applyFont="1" applyFill="1" applyBorder="1" applyAlignment="1" quotePrefix="1">
      <alignment horizontal="left" indent="5"/>
    </xf>
    <xf numFmtId="168" fontId="8" fillId="0" borderId="70" xfId="52" applyNumberFormat="1" applyFont="1" applyFill="1" applyBorder="1" applyAlignment="1">
      <alignment horizontal="right" vertical="center" wrapText="1" indent="2"/>
      <protection/>
    </xf>
    <xf numFmtId="187" fontId="8" fillId="0" borderId="71" xfId="47" applyNumberFormat="1" applyFont="1" applyFill="1" applyBorder="1" applyAlignment="1" quotePrefix="1">
      <alignment horizontal="right" indent="1"/>
    </xf>
    <xf numFmtId="187" fontId="8" fillId="20" borderId="72" xfId="47" applyNumberFormat="1" applyFont="1" applyFill="1" applyBorder="1" applyAlignment="1">
      <alignment horizontal="right" indent="1"/>
    </xf>
    <xf numFmtId="187" fontId="8" fillId="0" borderId="72" xfId="47" applyNumberFormat="1" applyFont="1" applyFill="1" applyBorder="1" applyAlignment="1" quotePrefix="1">
      <alignment horizontal="right" indent="1"/>
    </xf>
    <xf numFmtId="187" fontId="8" fillId="20" borderId="72" xfId="47" applyNumberFormat="1" applyFont="1" applyFill="1" applyBorder="1" applyAlignment="1" quotePrefix="1">
      <alignment horizontal="right" indent="1"/>
    </xf>
    <xf numFmtId="182" fontId="17" fillId="0" borderId="53" xfId="47" applyNumberFormat="1" applyFont="1" applyFill="1" applyBorder="1" applyAlignment="1" quotePrefix="1">
      <alignment horizontal="right" indent="1"/>
    </xf>
    <xf numFmtId="182" fontId="17" fillId="0" borderId="72" xfId="47" applyNumberFormat="1" applyFont="1" applyFill="1" applyBorder="1" applyAlignment="1" quotePrefix="1">
      <alignment horizontal="right" indent="1"/>
    </xf>
    <xf numFmtId="182" fontId="17" fillId="0" borderId="73" xfId="47" applyNumberFormat="1" applyFont="1" applyFill="1" applyBorder="1" applyAlignment="1" quotePrefix="1">
      <alignment horizontal="right" indent="1"/>
    </xf>
    <xf numFmtId="176" fontId="8" fillId="0" borderId="10" xfId="54" applyNumberFormat="1" applyFont="1" applyFill="1" applyBorder="1" applyAlignment="1">
      <alignment horizontal="center" vertical="center" wrapText="1"/>
    </xf>
    <xf numFmtId="176" fontId="8" fillId="0" borderId="19" xfId="54" applyNumberFormat="1" applyFont="1" applyFill="1" applyBorder="1" applyAlignment="1">
      <alignment horizontal="center" vertical="center" wrapText="1"/>
    </xf>
    <xf numFmtId="176" fontId="8" fillId="0" borderId="38" xfId="54" applyNumberFormat="1" applyFont="1" applyFill="1" applyBorder="1" applyAlignment="1">
      <alignment horizontal="center" vertical="center" wrapText="1"/>
    </xf>
    <xf numFmtId="0" fontId="10" fillId="0" borderId="0" xfId="0" applyFont="1" applyFill="1" applyAlignment="1">
      <alignment horizontal="left"/>
    </xf>
    <xf numFmtId="177" fontId="8" fillId="0" borderId="39" xfId="0" applyNumberFormat="1" applyFont="1" applyFill="1" applyBorder="1" applyAlignment="1" quotePrefix="1">
      <alignment horizontal="right" indent="1"/>
    </xf>
    <xf numFmtId="177" fontId="8" fillId="20" borderId="39" xfId="0" applyNumberFormat="1" applyFont="1" applyFill="1" applyBorder="1" applyAlignment="1" quotePrefix="1">
      <alignment horizontal="right" indent="1"/>
    </xf>
    <xf numFmtId="177" fontId="17" fillId="0" borderId="37" xfId="0" applyNumberFormat="1" applyFont="1" applyFill="1" applyBorder="1" applyAlignment="1" quotePrefix="1">
      <alignment horizontal="right" indent="1"/>
    </xf>
    <xf numFmtId="177" fontId="17" fillId="0" borderId="39" xfId="0" applyNumberFormat="1" applyFont="1" applyFill="1" applyBorder="1" applyAlignment="1" quotePrefix="1">
      <alignment horizontal="right" indent="1"/>
    </xf>
    <xf numFmtId="177" fontId="17" fillId="0" borderId="40" xfId="0" applyNumberFormat="1" applyFont="1" applyFill="1" applyBorder="1" applyAlignment="1" quotePrefix="1">
      <alignment horizontal="right" indent="1"/>
    </xf>
    <xf numFmtId="187" fontId="8" fillId="0" borderId="57" xfId="47" applyNumberFormat="1" applyFont="1" applyFill="1" applyBorder="1" applyAlignment="1" quotePrefix="1">
      <alignment horizontal="right" indent="1"/>
    </xf>
    <xf numFmtId="1" fontId="8" fillId="0" borderId="57" xfId="47" applyNumberFormat="1" applyFont="1" applyFill="1" applyBorder="1" applyAlignment="1" quotePrefix="1">
      <alignment horizontal="right" indent="1"/>
    </xf>
    <xf numFmtId="1" fontId="8" fillId="0" borderId="55" xfId="0" applyNumberFormat="1" applyFont="1" applyFill="1" applyBorder="1" applyAlignment="1" quotePrefix="1">
      <alignment horizontal="right" indent="1"/>
    </xf>
    <xf numFmtId="1" fontId="8" fillId="20" borderId="13" xfId="47" applyNumberFormat="1" applyFont="1" applyFill="1" applyBorder="1" applyAlignment="1">
      <alignment horizontal="right" indent="1"/>
    </xf>
    <xf numFmtId="1" fontId="8" fillId="20" borderId="55" xfId="0" applyNumberFormat="1" applyFont="1" applyFill="1" applyBorder="1" applyAlignment="1" quotePrefix="1">
      <alignment horizontal="right" indent="1"/>
    </xf>
    <xf numFmtId="1" fontId="8" fillId="0" borderId="13" xfId="47" applyNumberFormat="1" applyFont="1" applyFill="1" applyBorder="1" applyAlignment="1" quotePrefix="1">
      <alignment horizontal="right" indent="1"/>
    </xf>
    <xf numFmtId="1" fontId="8" fillId="20" borderId="13" xfId="47" applyNumberFormat="1" applyFont="1" applyFill="1" applyBorder="1" applyAlignment="1" quotePrefix="1">
      <alignment horizontal="right" indent="1"/>
    </xf>
    <xf numFmtId="1" fontId="17" fillId="0" borderId="31" xfId="47" applyNumberFormat="1" applyFont="1" applyFill="1" applyBorder="1" applyAlignment="1" quotePrefix="1">
      <alignment horizontal="right" indent="1"/>
    </xf>
    <xf numFmtId="1" fontId="17" fillId="0" borderId="74" xfId="0" applyNumberFormat="1" applyFont="1" applyFill="1" applyBorder="1" applyAlignment="1" quotePrefix="1">
      <alignment horizontal="right" indent="1"/>
    </xf>
    <xf numFmtId="1" fontId="17" fillId="0" borderId="13" xfId="47" applyNumberFormat="1" applyFont="1" applyFill="1" applyBorder="1" applyAlignment="1" quotePrefix="1">
      <alignment horizontal="right" indent="1"/>
    </xf>
    <xf numFmtId="1" fontId="17" fillId="0" borderId="55" xfId="0" applyNumberFormat="1" applyFont="1" applyFill="1" applyBorder="1" applyAlignment="1" quotePrefix="1">
      <alignment horizontal="right" indent="1"/>
    </xf>
    <xf numFmtId="1" fontId="17" fillId="0" borderId="32" xfId="47" applyNumberFormat="1" applyFont="1" applyFill="1" applyBorder="1" applyAlignment="1" quotePrefix="1">
      <alignment horizontal="right" indent="1"/>
    </xf>
    <xf numFmtId="1" fontId="17" fillId="0" borderId="75" xfId="0" applyNumberFormat="1" applyFont="1" applyFill="1" applyBorder="1" applyAlignment="1" quotePrefix="1">
      <alignment horizontal="right" indent="1"/>
    </xf>
    <xf numFmtId="3" fontId="8" fillId="0" borderId="13" xfId="47" applyNumberFormat="1" applyFont="1" applyFill="1" applyBorder="1" applyAlignment="1" quotePrefix="1">
      <alignment horizontal="right" indent="2"/>
    </xf>
    <xf numFmtId="3" fontId="8" fillId="0" borderId="0" xfId="47" applyNumberFormat="1" applyFont="1" applyFill="1" applyBorder="1" applyAlignment="1" quotePrefix="1">
      <alignment horizontal="right" indent="2"/>
    </xf>
    <xf numFmtId="3" fontId="8" fillId="0" borderId="17" xfId="0" applyNumberFormat="1" applyFont="1" applyFill="1" applyBorder="1" applyAlignment="1" quotePrefix="1">
      <alignment horizontal="right" indent="2"/>
    </xf>
    <xf numFmtId="3" fontId="8" fillId="20" borderId="13" xfId="47" applyNumberFormat="1" applyFont="1" applyFill="1" applyBorder="1" applyAlignment="1">
      <alignment horizontal="right" indent="2"/>
    </xf>
    <xf numFmtId="3" fontId="8" fillId="20" borderId="0" xfId="47" applyNumberFormat="1" applyFont="1" applyFill="1" applyBorder="1" applyAlignment="1" quotePrefix="1">
      <alignment horizontal="right" indent="2"/>
    </xf>
    <xf numFmtId="3" fontId="8" fillId="20" borderId="17" xfId="0" applyNumberFormat="1" applyFont="1" applyFill="1" applyBorder="1" applyAlignment="1" quotePrefix="1">
      <alignment horizontal="right" indent="2"/>
    </xf>
    <xf numFmtId="3" fontId="8" fillId="20" borderId="13" xfId="47" applyNumberFormat="1" applyFont="1" applyFill="1" applyBorder="1" applyAlignment="1" quotePrefix="1">
      <alignment horizontal="right" indent="2"/>
    </xf>
    <xf numFmtId="3" fontId="17" fillId="0" borderId="31" xfId="47" applyNumberFormat="1" applyFont="1" applyFill="1" applyBorder="1" applyAlignment="1" quotePrefix="1">
      <alignment horizontal="right" indent="2"/>
    </xf>
    <xf numFmtId="3" fontId="17" fillId="0" borderId="20" xfId="47" applyNumberFormat="1" applyFont="1" applyFill="1" applyBorder="1" applyAlignment="1" quotePrefix="1">
      <alignment horizontal="right" indent="2"/>
    </xf>
    <xf numFmtId="3" fontId="17" fillId="0" borderId="18" xfId="0" applyNumberFormat="1" applyFont="1" applyFill="1" applyBorder="1" applyAlignment="1" quotePrefix="1">
      <alignment horizontal="right" indent="2"/>
    </xf>
    <xf numFmtId="3" fontId="17" fillId="0" borderId="23" xfId="0" applyNumberFormat="1" applyFont="1" applyFill="1" applyBorder="1" applyAlignment="1" quotePrefix="1">
      <alignment horizontal="right" indent="1"/>
    </xf>
    <xf numFmtId="3" fontId="17" fillId="0" borderId="13" xfId="47" applyNumberFormat="1" applyFont="1" applyFill="1" applyBorder="1" applyAlignment="1" quotePrefix="1">
      <alignment horizontal="right" indent="2"/>
    </xf>
    <xf numFmtId="3" fontId="17" fillId="0" borderId="0" xfId="47" applyNumberFormat="1" applyFont="1" applyFill="1" applyBorder="1" applyAlignment="1" quotePrefix="1">
      <alignment horizontal="right" indent="2"/>
    </xf>
    <xf numFmtId="3" fontId="17" fillId="0" borderId="17" xfId="0" applyNumberFormat="1" applyFont="1" applyFill="1" applyBorder="1" applyAlignment="1" quotePrefix="1">
      <alignment horizontal="right" indent="2"/>
    </xf>
    <xf numFmtId="3" fontId="17" fillId="0" borderId="22" xfId="0" applyNumberFormat="1" applyFont="1" applyFill="1" applyBorder="1" applyAlignment="1" quotePrefix="1">
      <alignment horizontal="right" indent="1"/>
    </xf>
    <xf numFmtId="3" fontId="17" fillId="0" borderId="32" xfId="47" applyNumberFormat="1" applyFont="1" applyFill="1" applyBorder="1" applyAlignment="1" quotePrefix="1">
      <alignment horizontal="right" indent="2"/>
    </xf>
    <xf numFmtId="3" fontId="17" fillId="0" borderId="21" xfId="47" applyNumberFormat="1" applyFont="1" applyFill="1" applyBorder="1" applyAlignment="1" quotePrefix="1">
      <alignment horizontal="right" indent="2"/>
    </xf>
    <xf numFmtId="3" fontId="17" fillId="0" borderId="16" xfId="0" applyNumberFormat="1" applyFont="1" applyFill="1" applyBorder="1" applyAlignment="1" quotePrefix="1">
      <alignment horizontal="right" indent="2"/>
    </xf>
    <xf numFmtId="3" fontId="17" fillId="0" borderId="24" xfId="0" applyNumberFormat="1" applyFont="1" applyFill="1" applyBorder="1" applyAlignment="1" quotePrefix="1">
      <alignment horizontal="right" indent="1"/>
    </xf>
    <xf numFmtId="175" fontId="8" fillId="0" borderId="17" xfId="0" applyNumberFormat="1" applyFont="1" applyFill="1" applyBorder="1" applyAlignment="1" quotePrefix="1">
      <alignment horizontal="right" indent="1"/>
    </xf>
    <xf numFmtId="176" fontId="8" fillId="0" borderId="0" xfId="54" applyNumberFormat="1" applyFont="1" applyFill="1" applyBorder="1" applyAlignment="1" quotePrefix="1">
      <alignment horizontal="right" indent="1"/>
    </xf>
    <xf numFmtId="175" fontId="8" fillId="20" borderId="17" xfId="0" applyNumberFormat="1" applyFont="1" applyFill="1" applyBorder="1" applyAlignment="1" quotePrefix="1">
      <alignment horizontal="right" indent="1"/>
    </xf>
    <xf numFmtId="176" fontId="8" fillId="20" borderId="0" xfId="54" applyNumberFormat="1" applyFont="1" applyFill="1" applyBorder="1" applyAlignment="1" quotePrefix="1">
      <alignment horizontal="right" indent="1"/>
    </xf>
    <xf numFmtId="175" fontId="17" fillId="0" borderId="18" xfId="0" applyNumberFormat="1" applyFont="1" applyFill="1" applyBorder="1" applyAlignment="1" quotePrefix="1">
      <alignment horizontal="right" indent="1"/>
    </xf>
    <xf numFmtId="176" fontId="17" fillId="0" borderId="20" xfId="54" applyNumberFormat="1" applyFont="1" applyFill="1" applyBorder="1" applyAlignment="1" quotePrefix="1">
      <alignment horizontal="right" indent="1"/>
    </xf>
    <xf numFmtId="175" fontId="17" fillId="0" borderId="17" xfId="0" applyNumberFormat="1" applyFont="1" applyFill="1" applyBorder="1" applyAlignment="1" quotePrefix="1">
      <alignment horizontal="right" indent="1"/>
    </xf>
    <xf numFmtId="176" fontId="17" fillId="0" borderId="0" xfId="54" applyNumberFormat="1" applyFont="1" applyFill="1" applyBorder="1" applyAlignment="1" quotePrefix="1">
      <alignment horizontal="right" indent="1"/>
    </xf>
    <xf numFmtId="175" fontId="17" fillId="0" borderId="16" xfId="0" applyNumberFormat="1" applyFont="1" applyFill="1" applyBorder="1" applyAlignment="1" quotePrefix="1">
      <alignment horizontal="right" indent="1"/>
    </xf>
    <xf numFmtId="176" fontId="17" fillId="0" borderId="21" xfId="54" applyNumberFormat="1" applyFont="1" applyFill="1" applyBorder="1" applyAlignment="1" quotePrefix="1">
      <alignment horizontal="right" indent="1"/>
    </xf>
    <xf numFmtId="0" fontId="8" fillId="0" borderId="0" xfId="0" applyFont="1" applyFill="1" applyAlignment="1">
      <alignment/>
    </xf>
    <xf numFmtId="173" fontId="8" fillId="0" borderId="0" xfId="47" applyNumberFormat="1" applyFont="1" applyFill="1" applyBorder="1" applyAlignment="1" quotePrefix="1">
      <alignment horizontal="right" indent="1"/>
    </xf>
    <xf numFmtId="184" fontId="8" fillId="0" borderId="56" xfId="47" applyNumberFormat="1" applyFont="1" applyFill="1" applyBorder="1" applyAlignment="1" quotePrefix="1">
      <alignment horizontal="right" indent="2"/>
    </xf>
    <xf numFmtId="177" fontId="8" fillId="0" borderId="22" xfId="0" applyNumberFormat="1" applyFont="1" applyFill="1" applyBorder="1" applyAlignment="1" quotePrefix="1">
      <alignment horizontal="right" indent="1"/>
    </xf>
    <xf numFmtId="173" fontId="8" fillId="20" borderId="0" xfId="47" applyNumberFormat="1" applyFont="1" applyFill="1" applyBorder="1" applyAlignment="1" quotePrefix="1">
      <alignment horizontal="right" indent="1"/>
    </xf>
    <xf numFmtId="184" fontId="8" fillId="20" borderId="56" xfId="47" applyNumberFormat="1" applyFont="1" applyFill="1" applyBorder="1" applyAlignment="1" quotePrefix="1">
      <alignment horizontal="right" indent="2"/>
    </xf>
    <xf numFmtId="177" fontId="8" fillId="20" borderId="22" xfId="0" applyNumberFormat="1" applyFont="1" applyFill="1" applyBorder="1" applyAlignment="1" quotePrefix="1">
      <alignment horizontal="right" indent="1"/>
    </xf>
    <xf numFmtId="175" fontId="8" fillId="0" borderId="17" xfId="0" applyNumberFormat="1" applyFont="1" applyFill="1" applyBorder="1" applyAlignment="1">
      <alignment horizontal="right" indent="1"/>
    </xf>
    <xf numFmtId="177" fontId="8" fillId="0" borderId="22" xfId="0" applyNumberFormat="1" applyFont="1" applyFill="1" applyBorder="1" applyAlignment="1">
      <alignment horizontal="right" indent="1"/>
    </xf>
    <xf numFmtId="173" fontId="17" fillId="0" borderId="20" xfId="47" applyNumberFormat="1" applyFont="1" applyFill="1" applyBorder="1" applyAlignment="1" quotePrefix="1">
      <alignment horizontal="right" indent="1"/>
    </xf>
    <xf numFmtId="184" fontId="17" fillId="0" borderId="47" xfId="47" applyNumberFormat="1" applyFont="1" applyFill="1" applyBorder="1" applyAlignment="1" quotePrefix="1">
      <alignment horizontal="right" indent="2"/>
    </xf>
    <xf numFmtId="177" fontId="17" fillId="0" borderId="23" xfId="0" applyNumberFormat="1" applyFont="1" applyFill="1" applyBorder="1" applyAlignment="1" quotePrefix="1">
      <alignment horizontal="right" indent="1"/>
    </xf>
    <xf numFmtId="173" fontId="17" fillId="0" borderId="0" xfId="47" applyNumberFormat="1" applyFont="1" applyFill="1" applyBorder="1" applyAlignment="1" quotePrefix="1">
      <alignment horizontal="right" indent="1"/>
    </xf>
    <xf numFmtId="184" fontId="17" fillId="0" borderId="56" xfId="47" applyNumberFormat="1" applyFont="1" applyFill="1" applyBorder="1" applyAlignment="1" quotePrefix="1">
      <alignment horizontal="right" indent="2"/>
    </xf>
    <xf numFmtId="177" fontId="17" fillId="0" borderId="22" xfId="0" applyNumberFormat="1" applyFont="1" applyFill="1" applyBorder="1" applyAlignment="1" quotePrefix="1">
      <alignment horizontal="right" indent="1"/>
    </xf>
    <xf numFmtId="173" fontId="17" fillId="0" borderId="21" xfId="47" applyNumberFormat="1" applyFont="1" applyFill="1" applyBorder="1" applyAlignment="1" quotePrefix="1">
      <alignment horizontal="right" indent="1"/>
    </xf>
    <xf numFmtId="184" fontId="17" fillId="0" borderId="54" xfId="47" applyNumberFormat="1" applyFont="1" applyFill="1" applyBorder="1" applyAlignment="1" quotePrefix="1">
      <alignment horizontal="right" indent="2"/>
    </xf>
    <xf numFmtId="177" fontId="17" fillId="0" borderId="24" xfId="0" applyNumberFormat="1" applyFont="1" applyFill="1" applyBorder="1" applyAlignment="1" quotePrefix="1">
      <alignment horizontal="right" indent="1"/>
    </xf>
    <xf numFmtId="172" fontId="8" fillId="0" borderId="0" xfId="54" applyNumberFormat="1" applyFont="1" applyFill="1" applyBorder="1" applyAlignment="1" quotePrefix="1">
      <alignment horizontal="right" indent="1"/>
    </xf>
    <xf numFmtId="172" fontId="8" fillId="20" borderId="0" xfId="54" applyNumberFormat="1" applyFont="1" applyFill="1" applyBorder="1" applyAlignment="1" quotePrefix="1">
      <alignment horizontal="right" indent="1"/>
    </xf>
    <xf numFmtId="172" fontId="17" fillId="0" borderId="20" xfId="54" applyNumberFormat="1" applyFont="1" applyFill="1" applyBorder="1" applyAlignment="1" quotePrefix="1">
      <alignment horizontal="right" indent="1"/>
    </xf>
    <xf numFmtId="172" fontId="17" fillId="0" borderId="0" xfId="54" applyNumberFormat="1" applyFont="1" applyFill="1" applyBorder="1" applyAlignment="1" quotePrefix="1">
      <alignment horizontal="right" indent="1"/>
    </xf>
    <xf numFmtId="172" fontId="17" fillId="0" borderId="21" xfId="54" applyNumberFormat="1" applyFont="1" applyFill="1" applyBorder="1" applyAlignment="1" quotePrefix="1">
      <alignment horizontal="right" indent="1"/>
    </xf>
    <xf numFmtId="187" fontId="8" fillId="0" borderId="39" xfId="47" applyNumberFormat="1" applyFont="1" applyFill="1" applyBorder="1" applyAlignment="1" quotePrefix="1">
      <alignment horizontal="right" indent="1"/>
    </xf>
    <xf numFmtId="187" fontId="8" fillId="20" borderId="39" xfId="47" applyNumberFormat="1" applyFont="1" applyFill="1" applyBorder="1" applyAlignment="1">
      <alignment horizontal="right" indent="1"/>
    </xf>
    <xf numFmtId="187" fontId="8" fillId="20" borderId="39" xfId="47" applyNumberFormat="1" applyFont="1" applyFill="1" applyBorder="1" applyAlignment="1" quotePrefix="1">
      <alignment horizontal="right" indent="1"/>
    </xf>
    <xf numFmtId="187" fontId="17" fillId="0" borderId="31" xfId="47" applyNumberFormat="1" applyFont="1" applyFill="1" applyBorder="1" applyAlignment="1" quotePrefix="1">
      <alignment horizontal="right" indent="1"/>
    </xf>
    <xf numFmtId="187" fontId="17" fillId="0" borderId="37" xfId="47" applyNumberFormat="1" applyFont="1" applyFill="1" applyBorder="1" applyAlignment="1" quotePrefix="1">
      <alignment horizontal="right" indent="1"/>
    </xf>
    <xf numFmtId="187" fontId="17" fillId="0" borderId="13" xfId="47" applyNumberFormat="1" applyFont="1" applyFill="1" applyBorder="1" applyAlignment="1" quotePrefix="1">
      <alignment horizontal="right" indent="1"/>
    </xf>
    <xf numFmtId="187" fontId="17" fillId="0" borderId="39" xfId="47" applyNumberFormat="1" applyFont="1" applyFill="1" applyBorder="1" applyAlignment="1" quotePrefix="1">
      <alignment horizontal="right" indent="1"/>
    </xf>
    <xf numFmtId="187" fontId="17" fillId="0" borderId="32" xfId="47" applyNumberFormat="1" applyFont="1" applyFill="1" applyBorder="1" applyAlignment="1" quotePrefix="1">
      <alignment horizontal="right" indent="1"/>
    </xf>
    <xf numFmtId="187" fontId="17" fillId="0" borderId="40" xfId="47" applyNumberFormat="1" applyFont="1" applyFill="1" applyBorder="1" applyAlignment="1" quotePrefix="1">
      <alignment horizontal="right" indent="1"/>
    </xf>
    <xf numFmtId="187" fontId="8" fillId="0" borderId="57" xfId="47" applyNumberFormat="1" applyFont="1" applyFill="1" applyBorder="1" applyAlignment="1" quotePrefix="1">
      <alignment horizontal="right" indent="2"/>
    </xf>
    <xf numFmtId="1" fontId="8" fillId="0" borderId="52" xfId="47" applyNumberFormat="1" applyFont="1" applyFill="1" applyBorder="1" applyAlignment="1" quotePrefix="1">
      <alignment horizontal="right" indent="2"/>
    </xf>
    <xf numFmtId="1" fontId="8" fillId="20" borderId="39" xfId="47" applyNumberFormat="1" applyFont="1" applyFill="1" applyBorder="1" applyAlignment="1">
      <alignment horizontal="right" indent="2"/>
    </xf>
    <xf numFmtId="1" fontId="8" fillId="0" borderId="39" xfId="47" applyNumberFormat="1" applyFont="1" applyFill="1" applyBorder="1" applyAlignment="1" quotePrefix="1">
      <alignment horizontal="right" indent="2"/>
    </xf>
    <xf numFmtId="1" fontId="8" fillId="20" borderId="39" xfId="47" applyNumberFormat="1" applyFont="1" applyFill="1" applyBorder="1" applyAlignment="1" quotePrefix="1">
      <alignment horizontal="right" indent="2"/>
    </xf>
    <xf numFmtId="184" fontId="8" fillId="0" borderId="57" xfId="47" applyNumberFormat="1" applyFont="1" applyFill="1" applyBorder="1" applyAlignment="1" quotePrefix="1">
      <alignment horizontal="right" indent="2"/>
    </xf>
    <xf numFmtId="3" fontId="8" fillId="0" borderId="57" xfId="47" applyNumberFormat="1" applyFont="1" applyFill="1" applyBorder="1" applyAlignment="1" quotePrefix="1">
      <alignment horizontal="right" indent="2"/>
    </xf>
    <xf numFmtId="184" fontId="8" fillId="20" borderId="13" xfId="47" applyNumberFormat="1" applyFont="1" applyFill="1" applyBorder="1" applyAlignment="1">
      <alignment horizontal="right" indent="2"/>
    </xf>
    <xf numFmtId="184" fontId="8" fillId="0" borderId="13" xfId="47" applyNumberFormat="1" applyFont="1" applyFill="1" applyBorder="1" applyAlignment="1" quotePrefix="1">
      <alignment horizontal="right" indent="2"/>
    </xf>
    <xf numFmtId="184" fontId="8" fillId="20" borderId="13" xfId="47" applyNumberFormat="1" applyFont="1" applyFill="1" applyBorder="1" applyAlignment="1" quotePrefix="1">
      <alignment horizontal="right" indent="2"/>
    </xf>
    <xf numFmtId="184" fontId="17" fillId="0" borderId="31" xfId="47" applyNumberFormat="1" applyFont="1" applyFill="1" applyBorder="1" applyAlignment="1" quotePrefix="1">
      <alignment horizontal="right" indent="2"/>
    </xf>
    <xf numFmtId="1" fontId="17" fillId="0" borderId="37" xfId="47" applyNumberFormat="1" applyFont="1" applyFill="1" applyBorder="1" applyAlignment="1" quotePrefix="1">
      <alignment horizontal="right" indent="2"/>
    </xf>
    <xf numFmtId="184" fontId="17" fillId="0" borderId="13" xfId="47" applyNumberFormat="1" applyFont="1" applyFill="1" applyBorder="1" applyAlignment="1" quotePrefix="1">
      <alignment horizontal="right" indent="2"/>
    </xf>
    <xf numFmtId="1" fontId="17" fillId="0" borderId="39" xfId="47" applyNumberFormat="1" applyFont="1" applyFill="1" applyBorder="1" applyAlignment="1" quotePrefix="1">
      <alignment horizontal="right" indent="2"/>
    </xf>
    <xf numFmtId="184" fontId="17" fillId="0" borderId="32" xfId="47" applyNumberFormat="1" applyFont="1" applyFill="1" applyBorder="1" applyAlignment="1" quotePrefix="1">
      <alignment horizontal="right" indent="2"/>
    </xf>
    <xf numFmtId="1" fontId="17" fillId="0" borderId="40" xfId="47" applyNumberFormat="1" applyFont="1" applyFill="1" applyBorder="1" applyAlignment="1" quotePrefix="1">
      <alignment horizontal="right" indent="2"/>
    </xf>
    <xf numFmtId="187" fontId="17" fillId="0" borderId="32" xfId="47" applyNumberFormat="1" applyFont="1" applyFill="1" applyBorder="1" applyAlignment="1" quotePrefix="1">
      <alignment horizontal="left" indent="6"/>
    </xf>
    <xf numFmtId="187" fontId="17" fillId="0" borderId="31" xfId="47" applyNumberFormat="1" applyFont="1" applyFill="1" applyBorder="1" applyAlignment="1" quotePrefix="1">
      <alignment horizontal="left" indent="6"/>
    </xf>
    <xf numFmtId="187" fontId="17" fillId="0" borderId="13" xfId="47" applyNumberFormat="1" applyFont="1" applyFill="1" applyBorder="1" applyAlignment="1" quotePrefix="1">
      <alignment horizontal="left" indent="6"/>
    </xf>
    <xf numFmtId="176" fontId="8" fillId="20" borderId="39" xfId="0" applyNumberFormat="1" applyFont="1" applyFill="1" applyBorder="1" applyAlignment="1" quotePrefix="1">
      <alignment horizontal="center"/>
    </xf>
    <xf numFmtId="176" fontId="8" fillId="0" borderId="39" xfId="0" applyNumberFormat="1" applyFont="1" applyFill="1" applyBorder="1" applyAlignment="1">
      <alignment horizontal="center"/>
    </xf>
    <xf numFmtId="176" fontId="17" fillId="0" borderId="37" xfId="0" applyNumberFormat="1" applyFont="1" applyFill="1" applyBorder="1" applyAlignment="1" quotePrefix="1">
      <alignment horizontal="center"/>
    </xf>
    <xf numFmtId="176" fontId="17" fillId="0" borderId="39" xfId="0" applyNumberFormat="1" applyFont="1" applyFill="1" applyBorder="1" applyAlignment="1" quotePrefix="1">
      <alignment horizontal="center"/>
    </xf>
    <xf numFmtId="176" fontId="17" fillId="0" borderId="40" xfId="0" applyNumberFormat="1" applyFont="1" applyFill="1" applyBorder="1" applyAlignment="1" quotePrefix="1">
      <alignment horizontal="center"/>
    </xf>
    <xf numFmtId="184" fontId="37" fillId="0" borderId="47" xfId="52" applyNumberFormat="1" applyFont="1" applyFill="1" applyBorder="1" applyAlignment="1">
      <alignment horizontal="center" vertical="center" wrapText="1"/>
      <protection/>
    </xf>
    <xf numFmtId="1" fontId="8" fillId="0" borderId="0" xfId="0" applyNumberFormat="1" applyFont="1" applyFill="1" applyBorder="1" applyAlignment="1">
      <alignment horizontal="right" indent="1"/>
    </xf>
    <xf numFmtId="199" fontId="6" fillId="0" borderId="0" xfId="0" applyNumberFormat="1" applyFont="1" applyFill="1" applyAlignment="1">
      <alignment/>
    </xf>
    <xf numFmtId="2" fontId="11" fillId="0" borderId="76" xfId="0" applyNumberFormat="1" applyFont="1" applyFill="1" applyBorder="1" applyAlignment="1">
      <alignment horizontal="center" vertical="center" wrapText="1"/>
    </xf>
    <xf numFmtId="182" fontId="8" fillId="0" borderId="0" xfId="47" applyNumberFormat="1" applyFont="1" applyFill="1" applyBorder="1" applyAlignment="1" quotePrefix="1">
      <alignment horizontal="left" indent="4"/>
    </xf>
    <xf numFmtId="212" fontId="8" fillId="0" borderId="0" xfId="0" applyNumberFormat="1" applyFont="1" applyFill="1" applyBorder="1" applyAlignment="1" quotePrefix="1">
      <alignment horizontal="left" indent="4"/>
    </xf>
    <xf numFmtId="212" fontId="8" fillId="0" borderId="0" xfId="0" applyNumberFormat="1" applyFont="1" applyFill="1" applyBorder="1" applyAlignment="1" quotePrefix="1">
      <alignment horizontal="left" indent="5"/>
    </xf>
    <xf numFmtId="182" fontId="8" fillId="0" borderId="0" xfId="47" applyNumberFormat="1" applyFont="1" applyFill="1" applyBorder="1" applyAlignment="1" quotePrefix="1">
      <alignment horizontal="center"/>
    </xf>
    <xf numFmtId="212" fontId="8" fillId="20" borderId="0" xfId="0" applyNumberFormat="1" applyFont="1" applyFill="1" applyBorder="1" applyAlignment="1" quotePrefix="1">
      <alignment horizontal="center"/>
    </xf>
    <xf numFmtId="212" fontId="8" fillId="0" borderId="17" xfId="0" applyNumberFormat="1" applyFont="1" applyFill="1" applyBorder="1" applyAlignment="1">
      <alignment horizontal="right" indent="1"/>
    </xf>
    <xf numFmtId="176" fontId="8" fillId="20" borderId="39" xfId="0" applyNumberFormat="1" applyFont="1" applyFill="1" applyBorder="1" applyAlignment="1">
      <alignment horizontal="center"/>
    </xf>
    <xf numFmtId="2" fontId="11" fillId="0" borderId="20" xfId="52" applyNumberFormat="1" applyFont="1" applyFill="1" applyBorder="1" applyAlignment="1">
      <alignment horizontal="center" vertical="center" wrapText="1"/>
      <protection/>
    </xf>
    <xf numFmtId="2" fontId="11" fillId="0" borderId="77" xfId="0" applyNumberFormat="1" applyFont="1" applyFill="1" applyBorder="1" applyAlignment="1">
      <alignment horizontal="center" vertical="center" wrapText="1"/>
    </xf>
    <xf numFmtId="2" fontId="11" fillId="0" borderId="78" xfId="52" applyNumberFormat="1" applyFont="1" applyFill="1" applyBorder="1" applyAlignment="1">
      <alignment horizontal="center" vertical="center" wrapText="1"/>
      <protection/>
    </xf>
    <xf numFmtId="2" fontId="11" fillId="0" borderId="62" xfId="0" applyNumberFormat="1" applyFont="1" applyFill="1" applyBorder="1" applyAlignment="1">
      <alignment horizontal="center" vertical="center" wrapText="1"/>
    </xf>
    <xf numFmtId="184" fontId="8" fillId="0" borderId="79" xfId="52" applyNumberFormat="1" applyFont="1" applyFill="1" applyBorder="1" applyAlignment="1">
      <alignment horizontal="right" vertical="center" indent="3"/>
      <protection/>
    </xf>
    <xf numFmtId="1" fontId="8" fillId="0" borderId="10" xfId="52" applyNumberFormat="1" applyFont="1" applyFill="1" applyBorder="1" applyAlignment="1">
      <alignment horizontal="right" vertical="center" wrapText="1" indent="3"/>
      <protection/>
    </xf>
    <xf numFmtId="172" fontId="8" fillId="0" borderId="80" xfId="52" applyNumberFormat="1" applyFont="1" applyFill="1" applyBorder="1" applyAlignment="1">
      <alignment horizontal="right" vertical="center" wrapText="1" indent="3"/>
      <protection/>
    </xf>
    <xf numFmtId="172" fontId="8" fillId="0" borderId="64" xfId="52" applyNumberFormat="1" applyFont="1" applyFill="1" applyBorder="1" applyAlignment="1">
      <alignment horizontal="right" vertical="center" wrapText="1" indent="3"/>
      <protection/>
    </xf>
    <xf numFmtId="177" fontId="8" fillId="0" borderId="14" xfId="47" applyNumberFormat="1" applyFont="1" applyFill="1" applyBorder="1" applyAlignment="1" quotePrefix="1">
      <alignment horizontal="right" indent="3"/>
    </xf>
    <xf numFmtId="177" fontId="8" fillId="0" borderId="0" xfId="0" applyNumberFormat="1" applyFont="1" applyFill="1" applyBorder="1" applyAlignment="1" quotePrefix="1">
      <alignment horizontal="right" indent="3"/>
    </xf>
    <xf numFmtId="177" fontId="8" fillId="0" borderId="81" xfId="0" applyNumberFormat="1" applyFont="1" applyFill="1" applyBorder="1" applyAlignment="1" quotePrefix="1">
      <alignment horizontal="right" indent="3"/>
    </xf>
    <xf numFmtId="177" fontId="8" fillId="0" borderId="66" xfId="0" applyNumberFormat="1" applyFont="1" applyFill="1" applyBorder="1" applyAlignment="1" quotePrefix="1">
      <alignment horizontal="right" indent="3"/>
    </xf>
    <xf numFmtId="177" fontId="8" fillId="20" borderId="14" xfId="47" applyNumberFormat="1" applyFont="1" applyFill="1" applyBorder="1" applyAlignment="1" quotePrefix="1">
      <alignment horizontal="right" indent="3"/>
    </xf>
    <xf numFmtId="177" fontId="8" fillId="20" borderId="0" xfId="0" applyNumberFormat="1" applyFont="1" applyFill="1" applyBorder="1" applyAlignment="1" quotePrefix="1">
      <alignment horizontal="right" indent="3"/>
    </xf>
    <xf numFmtId="177" fontId="8" fillId="20" borderId="81" xfId="0" applyNumberFormat="1" applyFont="1" applyFill="1" applyBorder="1" applyAlignment="1" quotePrefix="1">
      <alignment horizontal="right" indent="3"/>
    </xf>
    <xf numFmtId="177" fontId="8" fillId="20" borderId="66" xfId="0" applyNumberFormat="1" applyFont="1" applyFill="1" applyBorder="1" applyAlignment="1" quotePrefix="1">
      <alignment horizontal="right" indent="3"/>
    </xf>
    <xf numFmtId="177" fontId="17" fillId="0" borderId="77" xfId="47" applyNumberFormat="1" applyFont="1" applyFill="1" applyBorder="1" applyAlignment="1" quotePrefix="1">
      <alignment horizontal="right" indent="3"/>
    </xf>
    <xf numFmtId="177" fontId="17" fillId="0" borderId="20" xfId="47" applyNumberFormat="1" applyFont="1" applyFill="1" applyBorder="1" applyAlignment="1" quotePrefix="1">
      <alignment horizontal="right" indent="3"/>
    </xf>
    <xf numFmtId="177" fontId="17" fillId="0" borderId="76" xfId="0" applyNumberFormat="1" applyFont="1" applyFill="1" applyBorder="1" applyAlignment="1" quotePrefix="1">
      <alignment horizontal="right" indent="3"/>
    </xf>
    <xf numFmtId="177" fontId="17" fillId="0" borderId="62" xfId="0" applyNumberFormat="1" applyFont="1" applyFill="1" applyBorder="1" applyAlignment="1" quotePrefix="1">
      <alignment horizontal="right" indent="3"/>
    </xf>
    <xf numFmtId="177" fontId="17" fillId="0" borderId="14" xfId="47" applyNumberFormat="1" applyFont="1" applyFill="1" applyBorder="1" applyAlignment="1" quotePrefix="1">
      <alignment horizontal="right" indent="3"/>
    </xf>
    <xf numFmtId="177" fontId="17" fillId="0" borderId="0" xfId="47" applyNumberFormat="1" applyFont="1" applyFill="1" applyBorder="1" applyAlignment="1" quotePrefix="1">
      <alignment horizontal="right" indent="3"/>
    </xf>
    <xf numFmtId="177" fontId="17" fillId="0" borderId="81" xfId="0" applyNumberFormat="1" applyFont="1" applyFill="1" applyBorder="1" applyAlignment="1" quotePrefix="1">
      <alignment horizontal="right" indent="3"/>
    </xf>
    <xf numFmtId="177" fontId="17" fillId="0" borderId="66" xfId="0" applyNumberFormat="1" applyFont="1" applyFill="1" applyBorder="1" applyAlignment="1" quotePrefix="1">
      <alignment horizontal="right" indent="3"/>
    </xf>
    <xf numFmtId="177" fontId="17" fillId="0" borderId="15" xfId="47" applyNumberFormat="1" applyFont="1" applyFill="1" applyBorder="1" applyAlignment="1" quotePrefix="1">
      <alignment horizontal="right" indent="3"/>
    </xf>
    <xf numFmtId="177" fontId="17" fillId="0" borderId="21" xfId="47" applyNumberFormat="1" applyFont="1" applyFill="1" applyBorder="1" applyAlignment="1" quotePrefix="1">
      <alignment horizontal="right" indent="3"/>
    </xf>
    <xf numFmtId="177" fontId="17" fillId="0" borderId="82" xfId="0" applyNumberFormat="1" applyFont="1" applyFill="1" applyBorder="1" applyAlignment="1" quotePrefix="1">
      <alignment horizontal="right" indent="3"/>
    </xf>
    <xf numFmtId="177" fontId="17" fillId="0" borderId="68" xfId="0" applyNumberFormat="1" applyFont="1" applyFill="1" applyBorder="1" applyAlignment="1" quotePrefix="1">
      <alignment horizontal="right" indent="3"/>
    </xf>
    <xf numFmtId="172" fontId="8" fillId="0" borderId="10" xfId="52" applyNumberFormat="1" applyFont="1" applyFill="1" applyBorder="1" applyAlignment="1">
      <alignment horizontal="center" vertical="center" wrapText="1"/>
      <protection/>
    </xf>
    <xf numFmtId="0" fontId="8" fillId="0" borderId="80" xfId="52" applyNumberFormat="1" applyFont="1" applyFill="1" applyBorder="1" applyAlignment="1">
      <alignment horizontal="center" vertical="center"/>
      <protection/>
    </xf>
    <xf numFmtId="3" fontId="8" fillId="0" borderId="81" xfId="47" applyNumberFormat="1" applyFont="1" applyFill="1" applyBorder="1" applyAlignment="1" quotePrefix="1">
      <alignment horizontal="right" indent="2"/>
    </xf>
    <xf numFmtId="3" fontId="8" fillId="20" borderId="81" xfId="47" applyNumberFormat="1" applyFont="1" applyFill="1" applyBorder="1" applyAlignment="1" quotePrefix="1">
      <alignment horizontal="right" indent="2"/>
    </xf>
    <xf numFmtId="3" fontId="17" fillId="0" borderId="76" xfId="47" applyNumberFormat="1" applyFont="1" applyFill="1" applyBorder="1" applyAlignment="1" quotePrefix="1">
      <alignment horizontal="right" indent="2"/>
    </xf>
    <xf numFmtId="3" fontId="17" fillId="0" borderId="81" xfId="47" applyNumberFormat="1" applyFont="1" applyFill="1" applyBorder="1" applyAlignment="1" quotePrefix="1">
      <alignment horizontal="right" indent="2"/>
    </xf>
    <xf numFmtId="3" fontId="17" fillId="0" borderId="82" xfId="47" applyNumberFormat="1" applyFont="1" applyFill="1" applyBorder="1" applyAlignment="1" quotePrefix="1">
      <alignment horizontal="right" indent="2"/>
    </xf>
    <xf numFmtId="0" fontId="10" fillId="0" borderId="0" xfId="0" applyFont="1" applyFill="1" applyAlignment="1">
      <alignment/>
    </xf>
    <xf numFmtId="187" fontId="10" fillId="0" borderId="0" xfId="0" applyNumberFormat="1" applyFont="1" applyFill="1" applyAlignment="1">
      <alignment horizontal="center"/>
    </xf>
    <xf numFmtId="178" fontId="38" fillId="0" borderId="0" xfId="47" applyNumberFormat="1" applyFont="1" applyFill="1" applyBorder="1" applyAlignment="1" quotePrefix="1">
      <alignment horizontal="center"/>
    </xf>
    <xf numFmtId="1" fontId="10" fillId="0" borderId="0" xfId="0" applyNumberFormat="1" applyFont="1" applyFill="1" applyAlignment="1">
      <alignment horizontal="center"/>
    </xf>
    <xf numFmtId="176" fontId="38" fillId="0" borderId="0" xfId="47" applyNumberFormat="1" applyFont="1" applyFill="1" applyBorder="1" applyAlignment="1" quotePrefix="1">
      <alignment horizontal="center"/>
    </xf>
    <xf numFmtId="0" fontId="10" fillId="0" borderId="0" xfId="0" applyFont="1" applyFill="1" applyAlignment="1">
      <alignment/>
    </xf>
    <xf numFmtId="187" fontId="10" fillId="0" borderId="0" xfId="0" applyNumberFormat="1" applyFont="1" applyFill="1" applyAlignment="1">
      <alignment/>
    </xf>
    <xf numFmtId="49" fontId="10" fillId="0" borderId="0" xfId="0" applyNumberFormat="1" applyFont="1" applyFill="1" applyAlignment="1">
      <alignment/>
    </xf>
    <xf numFmtId="176" fontId="8" fillId="20" borderId="56" xfId="0" applyNumberFormat="1" applyFont="1" applyFill="1" applyBorder="1" applyAlignment="1">
      <alignment horizontal="right" indent="2"/>
    </xf>
    <xf numFmtId="176" fontId="8" fillId="20" borderId="39" xfId="0" applyNumberFormat="1" applyFont="1" applyFill="1" applyBorder="1" applyAlignment="1">
      <alignment horizontal="right" indent="2"/>
    </xf>
    <xf numFmtId="187" fontId="8" fillId="0" borderId="13" xfId="47" applyNumberFormat="1" applyFont="1" applyFill="1" applyBorder="1" applyAlignment="1">
      <alignment horizontal="left" indent="4"/>
    </xf>
    <xf numFmtId="187" fontId="8" fillId="20" borderId="13" xfId="47" applyNumberFormat="1" applyFont="1" applyFill="1" applyBorder="1" applyAlignment="1" quotePrefix="1">
      <alignment horizontal="left" indent="4"/>
    </xf>
    <xf numFmtId="0" fontId="0" fillId="25" borderId="0" xfId="0" applyFill="1" applyAlignment="1">
      <alignment horizontal="center" wrapText="1"/>
    </xf>
    <xf numFmtId="0" fontId="12" fillId="0" borderId="18" xfId="0" applyFont="1" applyFill="1" applyBorder="1" applyAlignment="1">
      <alignment horizontal="center" vertical="center"/>
    </xf>
    <xf numFmtId="0" fontId="10" fillId="0" borderId="0" xfId="0" applyFont="1" applyFill="1" applyBorder="1" applyAlignment="1">
      <alignment/>
    </xf>
    <xf numFmtId="168" fontId="11" fillId="0" borderId="23" xfId="52" applyNumberFormat="1" applyFont="1" applyFill="1" applyBorder="1" applyAlignment="1">
      <alignment horizontal="center" vertical="center" wrapText="1"/>
      <protection/>
    </xf>
    <xf numFmtId="0" fontId="15" fillId="0" borderId="0" xfId="52" applyFont="1" applyFill="1" applyBorder="1" applyAlignment="1">
      <alignment horizontal="left" vertical="top"/>
      <protection/>
    </xf>
    <xf numFmtId="168" fontId="11" fillId="0" borderId="31" xfId="52" applyNumberFormat="1" applyFont="1" applyFill="1" applyBorder="1" applyAlignment="1">
      <alignment horizontal="center" vertical="center" wrapText="1"/>
      <protection/>
    </xf>
    <xf numFmtId="168" fontId="11" fillId="0" borderId="20" xfId="52" applyNumberFormat="1" applyFont="1" applyFill="1" applyBorder="1" applyAlignment="1">
      <alignment horizontal="center" vertical="center" wrapText="1"/>
      <protection/>
    </xf>
    <xf numFmtId="0" fontId="12" fillId="0" borderId="20" xfId="0" applyFont="1" applyFill="1" applyBorder="1" applyAlignment="1">
      <alignment horizontal="center" vertical="center"/>
    </xf>
    <xf numFmtId="0" fontId="12" fillId="0" borderId="23" xfId="0" applyFont="1" applyFill="1" applyBorder="1" applyAlignment="1">
      <alignment horizontal="center" vertical="center"/>
    </xf>
    <xf numFmtId="0" fontId="11" fillId="0" borderId="77" xfId="52" applyFont="1" applyFill="1" applyBorder="1" applyAlignment="1">
      <alignment horizontal="center" vertical="center" wrapText="1"/>
      <protection/>
    </xf>
    <xf numFmtId="0" fontId="11" fillId="0" borderId="20" xfId="52" applyFont="1" applyFill="1" applyBorder="1" applyAlignment="1">
      <alignment horizontal="center" vertical="center" wrapText="1"/>
      <protection/>
    </xf>
    <xf numFmtId="0" fontId="11" fillId="0" borderId="79" xfId="52" applyFont="1" applyFill="1" applyBorder="1" applyAlignment="1">
      <alignment horizontal="center" vertical="center" wrapText="1"/>
      <protection/>
    </xf>
    <xf numFmtId="0" fontId="11" fillId="0" borderId="10" xfId="52" applyFont="1" applyFill="1" applyBorder="1" applyAlignment="1">
      <alignment horizontal="center" vertical="center" wrapText="1"/>
      <protection/>
    </xf>
    <xf numFmtId="168" fontId="11" fillId="0" borderId="20" xfId="52" applyNumberFormat="1" applyFont="1" applyFill="1" applyBorder="1" applyAlignment="1">
      <alignment horizontal="center"/>
      <protection/>
    </xf>
    <xf numFmtId="168" fontId="11" fillId="0" borderId="18" xfId="52" applyNumberFormat="1" applyFont="1" applyFill="1" applyBorder="1" applyAlignment="1">
      <alignment horizontal="center"/>
      <protection/>
    </xf>
    <xf numFmtId="0" fontId="12" fillId="0" borderId="23" xfId="0" applyFont="1" applyFill="1" applyBorder="1" applyAlignment="1">
      <alignment horizontal="center"/>
    </xf>
    <xf numFmtId="0" fontId="6" fillId="24" borderId="0" xfId="0" applyFont="1" applyFill="1" applyAlignment="1">
      <alignment horizontal="center"/>
    </xf>
    <xf numFmtId="0" fontId="26" fillId="25" borderId="0" xfId="52" applyFont="1" applyFill="1" applyBorder="1" applyAlignment="1">
      <alignment horizontal="right" vertical="top"/>
      <protection/>
    </xf>
    <xf numFmtId="0" fontId="29" fillId="25" borderId="46" xfId="52" applyFont="1" applyFill="1" applyBorder="1" applyAlignment="1">
      <alignment horizontal="left" vertical="center"/>
      <protection/>
    </xf>
    <xf numFmtId="0" fontId="29" fillId="25" borderId="83" xfId="52" applyFont="1" applyFill="1" applyBorder="1" applyAlignment="1">
      <alignment horizontal="left" vertical="center"/>
      <protection/>
    </xf>
    <xf numFmtId="0" fontId="29" fillId="25" borderId="0" xfId="52" applyFont="1" applyFill="1" applyBorder="1" applyAlignment="1">
      <alignment horizontal="left" vertical="center"/>
      <protection/>
    </xf>
    <xf numFmtId="0" fontId="29" fillId="25" borderId="51" xfId="52" applyFont="1" applyFill="1" applyBorder="1" applyAlignment="1">
      <alignment horizontal="left" vertical="center"/>
      <protection/>
    </xf>
    <xf numFmtId="208" fontId="27" fillId="25" borderId="0" xfId="52" applyNumberFormat="1" applyFont="1" applyFill="1" applyBorder="1" applyAlignment="1">
      <alignment horizontal="left" vertical="top"/>
      <protection/>
    </xf>
    <xf numFmtId="0" fontId="33" fillId="25" borderId="0" xfId="52" applyFont="1" applyFill="1" applyBorder="1" applyAlignment="1">
      <alignment horizontal="left"/>
      <protection/>
    </xf>
    <xf numFmtId="0" fontId="29" fillId="25" borderId="45" xfId="52" applyFont="1" applyFill="1" applyBorder="1" applyAlignment="1">
      <alignment horizontal="left" vertical="center"/>
      <protection/>
    </xf>
    <xf numFmtId="0" fontId="29" fillId="25" borderId="84" xfId="52" applyFont="1" applyFill="1" applyBorder="1" applyAlignment="1">
      <alignment horizontal="left" vertical="center"/>
      <protection/>
    </xf>
    <xf numFmtId="0" fontId="6" fillId="25" borderId="0" xfId="0" applyFont="1" applyFill="1" applyAlignment="1" quotePrefix="1">
      <alignment horizontal="left"/>
    </xf>
    <xf numFmtId="0" fontId="6" fillId="25" borderId="0" xfId="0" applyFont="1" applyFill="1" applyBorder="1" applyAlignment="1" quotePrefix="1">
      <alignment horizontal="left"/>
    </xf>
    <xf numFmtId="0" fontId="39" fillId="25" borderId="0" xfId="0" applyFont="1" applyFill="1" applyBorder="1" applyAlignment="1">
      <alignment/>
    </xf>
    <xf numFmtId="0" fontId="41" fillId="25" borderId="0" xfId="0" applyFont="1" applyFill="1" applyAlignment="1">
      <alignment wrapText="1"/>
    </xf>
    <xf numFmtId="168" fontId="11" fillId="0" borderId="31" xfId="52" applyNumberFormat="1" applyFont="1" applyFill="1" applyBorder="1" applyAlignment="1">
      <alignment horizontal="center"/>
      <protection/>
    </xf>
    <xf numFmtId="0" fontId="12" fillId="0" borderId="20" xfId="0" applyFont="1" applyFill="1" applyBorder="1" applyAlignment="1">
      <alignment horizontal="center"/>
    </xf>
    <xf numFmtId="0" fontId="12" fillId="0" borderId="18" xfId="0" applyFont="1" applyFill="1" applyBorder="1" applyAlignment="1">
      <alignment horizontal="center"/>
    </xf>
    <xf numFmtId="0" fontId="5" fillId="0" borderId="58" xfId="52" applyFont="1" applyFill="1" applyBorder="1" applyAlignment="1">
      <alignment horizontal="left" vertical="center"/>
      <protection/>
    </xf>
    <xf numFmtId="0" fontId="5" fillId="0" borderId="59" xfId="52" applyFont="1" applyFill="1" applyBorder="1" applyAlignment="1">
      <alignment horizontal="left" vertical="center"/>
      <protection/>
    </xf>
    <xf numFmtId="0" fontId="5" fillId="0" borderId="60" xfId="52" applyFont="1" applyFill="1" applyBorder="1" applyAlignment="1">
      <alignment horizontal="left" vertical="center"/>
      <protection/>
    </xf>
    <xf numFmtId="0" fontId="17" fillId="0" borderId="15" xfId="0" applyFont="1" applyFill="1" applyBorder="1" applyAlignment="1">
      <alignment horizontal="left"/>
    </xf>
    <xf numFmtId="0" fontId="17" fillId="0" borderId="16" xfId="0" applyFont="1" applyFill="1" applyBorder="1" applyAlignment="1">
      <alignment horizontal="left"/>
    </xf>
    <xf numFmtId="0" fontId="17" fillId="0" borderId="14" xfId="0" applyFont="1" applyFill="1" applyBorder="1" applyAlignment="1">
      <alignment horizontal="left"/>
    </xf>
    <xf numFmtId="0" fontId="17" fillId="0" borderId="17" xfId="0" applyFont="1" applyFill="1" applyBorder="1" applyAlignment="1">
      <alignment horizontal="left"/>
    </xf>
    <xf numFmtId="0" fontId="17" fillId="0" borderId="77" xfId="0" applyFont="1" applyFill="1" applyBorder="1" applyAlignment="1">
      <alignment horizontal="left"/>
    </xf>
    <xf numFmtId="0" fontId="17" fillId="0" borderId="18" xfId="0" applyFont="1" applyFill="1" applyBorder="1" applyAlignment="1">
      <alignment horizontal="left"/>
    </xf>
    <xf numFmtId="0" fontId="10" fillId="0" borderId="0" xfId="0" applyFont="1" applyFill="1" applyBorder="1" applyAlignment="1">
      <alignment horizontal="left"/>
    </xf>
    <xf numFmtId="0" fontId="15" fillId="0" borderId="0" xfId="52" applyFont="1" applyFill="1" applyBorder="1" applyAlignment="1">
      <alignment horizontal="left" vertical="center"/>
      <protection/>
    </xf>
    <xf numFmtId="0" fontId="7" fillId="26" borderId="0" xfId="0" applyFont="1" applyFill="1" applyAlignment="1">
      <alignment horizontal="center" vertical="center"/>
    </xf>
    <xf numFmtId="0" fontId="6" fillId="0" borderId="0" xfId="0" applyFont="1" applyFill="1" applyAlignment="1">
      <alignment wrapText="1"/>
    </xf>
    <xf numFmtId="2" fontId="11" fillId="0" borderId="31" xfId="52" applyNumberFormat="1" applyFont="1" applyFill="1" applyBorder="1" applyAlignment="1">
      <alignment horizontal="center" vertical="center" wrapText="1"/>
      <protection/>
    </xf>
    <xf numFmtId="2" fontId="12" fillId="0" borderId="20" xfId="0" applyNumberFormat="1" applyFont="1" applyFill="1" applyBorder="1" applyAlignment="1">
      <alignment horizontal="center" vertical="center"/>
    </xf>
    <xf numFmtId="2" fontId="12" fillId="0" borderId="18" xfId="0" applyNumberFormat="1" applyFont="1" applyFill="1" applyBorder="1" applyAlignment="1">
      <alignment horizontal="center" vertical="center"/>
    </xf>
    <xf numFmtId="0" fontId="0" fillId="0" borderId="20" xfId="0" applyBorder="1" applyAlignment="1">
      <alignment/>
    </xf>
    <xf numFmtId="0" fontId="0" fillId="0" borderId="23" xfId="0" applyBorder="1" applyAlignment="1">
      <alignment/>
    </xf>
    <xf numFmtId="0" fontId="5" fillId="0" borderId="58" xfId="52" applyFont="1" applyFill="1" applyBorder="1" applyAlignment="1">
      <alignment vertical="center"/>
      <protection/>
    </xf>
    <xf numFmtId="0" fontId="0" fillId="0" borderId="59" xfId="0" applyBorder="1" applyAlignment="1">
      <alignment/>
    </xf>
    <xf numFmtId="0" fontId="0" fillId="0" borderId="60" xfId="0" applyBorder="1" applyAlignment="1">
      <alignment/>
    </xf>
    <xf numFmtId="2" fontId="11" fillId="0" borderId="20" xfId="52" applyNumberFormat="1" applyFont="1" applyFill="1" applyBorder="1" applyAlignment="1">
      <alignment horizontal="center" vertical="center" wrapText="1"/>
      <protection/>
    </xf>
    <xf numFmtId="2" fontId="11" fillId="0" borderId="23" xfId="52" applyNumberFormat="1" applyFont="1" applyFill="1" applyBorder="1" applyAlignment="1">
      <alignment horizontal="center" vertical="center" wrapText="1"/>
      <protection/>
    </xf>
    <xf numFmtId="0" fontId="17" fillId="0" borderId="21" xfId="0" applyFont="1" applyFill="1" applyBorder="1" applyAlignment="1">
      <alignment horizontal="left"/>
    </xf>
    <xf numFmtId="0" fontId="17" fillId="0" borderId="0" xfId="0" applyFont="1" applyFill="1" applyBorder="1" applyAlignment="1">
      <alignment horizontal="left"/>
    </xf>
    <xf numFmtId="0" fontId="17" fillId="0" borderId="20" xfId="0" applyFont="1" applyFill="1" applyBorder="1" applyAlignment="1">
      <alignment horizontal="left"/>
    </xf>
    <xf numFmtId="0" fontId="5" fillId="0" borderId="59" xfId="52" applyFont="1" applyFill="1" applyBorder="1" applyAlignment="1">
      <alignment vertical="center"/>
      <protection/>
    </xf>
    <xf numFmtId="0" fontId="5" fillId="0" borderId="60" xfId="52" applyFont="1" applyFill="1" applyBorder="1" applyAlignment="1">
      <alignment vertical="center"/>
      <protection/>
    </xf>
    <xf numFmtId="0" fontId="10" fillId="0" borderId="0" xfId="0" applyFont="1" applyFill="1" applyAlignment="1">
      <alignment vertical="center" wrapText="1"/>
    </xf>
    <xf numFmtId="168" fontId="11" fillId="0" borderId="18" xfId="52" applyNumberFormat="1" applyFont="1" applyFill="1" applyBorder="1" applyAlignment="1">
      <alignment horizontal="center" vertical="center" wrapText="1"/>
      <protection/>
    </xf>
    <xf numFmtId="168" fontId="11" fillId="0" borderId="47" xfId="52" applyNumberFormat="1" applyFont="1" applyFill="1" applyBorder="1" applyAlignment="1">
      <alignment horizontal="center" vertical="center" wrapText="1"/>
      <protection/>
    </xf>
    <xf numFmtId="168" fontId="11" fillId="0" borderId="48" xfId="52" applyNumberFormat="1" applyFont="1" applyFill="1" applyBorder="1" applyAlignment="1">
      <alignment horizontal="center" vertical="center" wrapText="1"/>
      <protection/>
    </xf>
    <xf numFmtId="168" fontId="11" fillId="0" borderId="37" xfId="52" applyNumberFormat="1" applyFont="1" applyFill="1" applyBorder="1" applyAlignment="1">
      <alignment horizontal="center" vertical="center" wrapText="1"/>
      <protection/>
    </xf>
    <xf numFmtId="168" fontId="11" fillId="0" borderId="38" xfId="52" applyNumberFormat="1" applyFont="1" applyFill="1" applyBorder="1" applyAlignment="1">
      <alignment horizontal="center" vertical="center" wrapText="1"/>
      <protection/>
    </xf>
    <xf numFmtId="174" fontId="15" fillId="0" borderId="0" xfId="52" applyNumberFormat="1" applyFont="1" applyFill="1" applyBorder="1" applyAlignment="1">
      <alignment horizontal="left" vertical="top"/>
      <protection/>
    </xf>
    <xf numFmtId="0" fontId="6" fillId="0" borderId="0" xfId="0" applyFont="1" applyFill="1" applyAlignment="1">
      <alignment horizontal="left" wrapText="1"/>
    </xf>
    <xf numFmtId="0" fontId="10" fillId="0" borderId="0" xfId="0" applyFont="1" applyFill="1" applyBorder="1" applyAlignment="1">
      <alignment horizontal="left" wrapText="1"/>
    </xf>
    <xf numFmtId="177" fontId="15" fillId="0" borderId="0" xfId="52" applyNumberFormat="1" applyFont="1" applyFill="1" applyBorder="1" applyAlignment="1">
      <alignment horizontal="left" vertical="top"/>
      <protection/>
    </xf>
    <xf numFmtId="177" fontId="11" fillId="0" borderId="31" xfId="52" applyNumberFormat="1" applyFont="1" applyFill="1" applyBorder="1" applyAlignment="1">
      <alignment horizontal="center" vertical="center" wrapText="1"/>
      <protection/>
    </xf>
    <xf numFmtId="177" fontId="11" fillId="0" borderId="20" xfId="52" applyNumberFormat="1" applyFont="1" applyFill="1" applyBorder="1" applyAlignment="1">
      <alignment horizontal="center" vertical="center" wrapText="1"/>
      <protection/>
    </xf>
    <xf numFmtId="177" fontId="12" fillId="0" borderId="23" xfId="0" applyNumberFormat="1" applyFont="1" applyFill="1" applyBorder="1" applyAlignment="1">
      <alignment horizontal="center" vertical="center"/>
    </xf>
    <xf numFmtId="177" fontId="12" fillId="0" borderId="18" xfId="0" applyNumberFormat="1" applyFont="1" applyFill="1" applyBorder="1" applyAlignment="1">
      <alignment horizontal="center" vertical="center"/>
    </xf>
    <xf numFmtId="3" fontId="11" fillId="0" borderId="20" xfId="52" applyNumberFormat="1" applyFont="1" applyFill="1" applyBorder="1" applyAlignment="1">
      <alignment horizontal="center" vertical="center" wrapText="1"/>
      <protection/>
    </xf>
    <xf numFmtId="3" fontId="11" fillId="0" borderId="18" xfId="52" applyNumberFormat="1" applyFont="1" applyFill="1" applyBorder="1" applyAlignment="1">
      <alignment horizontal="center" vertical="center" wrapText="1"/>
      <protection/>
    </xf>
    <xf numFmtId="3" fontId="11" fillId="0" borderId="31" xfId="52" applyNumberFormat="1" applyFont="1" applyFill="1" applyBorder="1" applyAlignment="1">
      <alignment horizontal="center" vertical="center" wrapText="1"/>
      <protection/>
    </xf>
    <xf numFmtId="0" fontId="15" fillId="0" borderId="0" xfId="52" applyFont="1" applyFill="1" applyBorder="1" applyAlignment="1">
      <alignment vertical="top"/>
      <protection/>
    </xf>
    <xf numFmtId="0" fontId="6" fillId="0" borderId="0" xfId="0" applyFont="1" applyFill="1" applyAlignment="1">
      <alignment/>
    </xf>
    <xf numFmtId="3" fontId="12" fillId="0" borderId="37" xfId="0" applyNumberFormat="1" applyFont="1" applyFill="1" applyBorder="1" applyAlignment="1">
      <alignment horizontal="center" vertical="center" wrapText="1"/>
    </xf>
    <xf numFmtId="3" fontId="12" fillId="0" borderId="38" xfId="0" applyNumberFormat="1" applyFont="1" applyFill="1" applyBorder="1" applyAlignment="1">
      <alignment horizontal="center" vertical="center" wrapText="1"/>
    </xf>
    <xf numFmtId="0" fontId="6" fillId="0" borderId="0" xfId="0" applyFont="1" applyFill="1" applyBorder="1" applyAlignment="1">
      <alignment horizontal="left" wrapText="1"/>
    </xf>
    <xf numFmtId="177" fontId="11" fillId="0" borderId="23" xfId="0" applyNumberFormat="1" applyFont="1" applyFill="1" applyBorder="1" applyAlignment="1">
      <alignment horizontal="center" vertical="center" wrapText="1"/>
    </xf>
    <xf numFmtId="177" fontId="11" fillId="0" borderId="12" xfId="0" applyNumberFormat="1" applyFont="1" applyFill="1" applyBorder="1" applyAlignment="1">
      <alignment horizontal="center" vertical="center" wrapText="1"/>
    </xf>
    <xf numFmtId="1" fontId="11" fillId="0" borderId="31" xfId="52" applyNumberFormat="1" applyFont="1" applyFill="1" applyBorder="1" applyAlignment="1">
      <alignment horizontal="center" vertical="center" wrapText="1"/>
      <protection/>
    </xf>
    <xf numFmtId="1" fontId="11" fillId="0" borderId="18" xfId="52" applyNumberFormat="1" applyFont="1" applyFill="1" applyBorder="1" applyAlignment="1">
      <alignment horizontal="center" vertical="center" wrapText="1"/>
      <protection/>
    </xf>
    <xf numFmtId="168" fontId="11" fillId="0" borderId="76" xfId="52" applyNumberFormat="1" applyFont="1" applyFill="1" applyBorder="1" applyAlignment="1">
      <alignment horizontal="center" vertical="center" wrapText="1"/>
      <protection/>
    </xf>
    <xf numFmtId="0" fontId="10" fillId="0" borderId="0" xfId="0" applyFont="1" applyFill="1" applyAlignment="1">
      <alignment/>
    </xf>
    <xf numFmtId="1" fontId="35" fillId="0" borderId="37" xfId="52" applyNumberFormat="1" applyFont="1" applyFill="1" applyBorder="1" applyAlignment="1">
      <alignment horizontal="center" vertical="center" wrapText="1"/>
      <protection/>
    </xf>
    <xf numFmtId="1" fontId="35" fillId="0" borderId="38" xfId="52" applyNumberFormat="1" applyFont="1" applyFill="1" applyBorder="1" applyAlignment="1">
      <alignment horizontal="center" vertical="center" wrapText="1"/>
      <protection/>
    </xf>
    <xf numFmtId="3" fontId="35" fillId="0" borderId="47" xfId="52" applyNumberFormat="1" applyFont="1" applyFill="1" applyBorder="1" applyAlignment="1">
      <alignment horizontal="center" vertical="center" wrapText="1"/>
      <protection/>
    </xf>
    <xf numFmtId="3" fontId="35" fillId="0" borderId="48" xfId="52" applyNumberFormat="1" applyFont="1" applyFill="1" applyBorder="1" applyAlignment="1">
      <alignment horizontal="center" vertical="center" wrapText="1"/>
      <protection/>
    </xf>
  </cellXfs>
  <cellStyles count="51">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Normal_BPD961" xfId="52"/>
    <cellStyle name="Normal_BPD963" xfId="53"/>
    <cellStyle name="Percent" xfId="54"/>
    <cellStyle name="Satisfaisant" xfId="55"/>
    <cellStyle name="Sortie" xfId="56"/>
    <cellStyle name="Texte explicatif" xfId="57"/>
    <cellStyle name="Titre" xfId="58"/>
    <cellStyle name="Titre 1" xfId="59"/>
    <cellStyle name="Titre 2" xfId="60"/>
    <cellStyle name="Titre 3" xfId="61"/>
    <cellStyle name="Titre 4" xfId="62"/>
    <cellStyle name="Total" xfId="63"/>
    <cellStyle name="Vérification"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Q2"/>
  <sheetViews>
    <sheetView zoomScalePageLayoutView="0" workbookViewId="0" topLeftCell="A1">
      <selection activeCell="Q2" sqref="Q2"/>
    </sheetView>
  </sheetViews>
  <sheetFormatPr defaultColWidth="11.421875" defaultRowHeight="12.75"/>
  <sheetData>
    <row r="1" spans="1:17" ht="12.75">
      <c r="A1" t="s">
        <v>204</v>
      </c>
      <c r="B1" t="s">
        <v>205</v>
      </c>
      <c r="C1" t="s">
        <v>206</v>
      </c>
      <c r="D1" t="s">
        <v>207</v>
      </c>
      <c r="E1" t="s">
        <v>208</v>
      </c>
      <c r="F1" t="s">
        <v>209</v>
      </c>
      <c r="G1" t="s">
        <v>210</v>
      </c>
      <c r="H1" t="s">
        <v>211</v>
      </c>
      <c r="I1" t="s">
        <v>212</v>
      </c>
      <c r="J1" t="s">
        <v>213</v>
      </c>
      <c r="K1" t="s">
        <v>214</v>
      </c>
      <c r="L1" t="s">
        <v>215</v>
      </c>
      <c r="M1" t="s">
        <v>216</v>
      </c>
      <c r="N1" t="s">
        <v>217</v>
      </c>
      <c r="O1" t="s">
        <v>218</v>
      </c>
      <c r="P1" t="s">
        <v>219</v>
      </c>
      <c r="Q1" t="s">
        <v>220</v>
      </c>
    </row>
    <row r="2" spans="1:17" ht="12.75">
      <c r="A2">
        <v>1</v>
      </c>
      <c r="B2" t="s">
        <v>221</v>
      </c>
      <c r="C2" t="s">
        <v>222</v>
      </c>
      <c r="D2" t="s">
        <v>223</v>
      </c>
      <c r="E2" t="b">
        <v>1</v>
      </c>
      <c r="F2">
        <v>1</v>
      </c>
      <c r="G2">
        <v>1</v>
      </c>
      <c r="H2" s="1">
        <v>37806.5778125</v>
      </c>
      <c r="I2" s="1">
        <v>37806.5778125</v>
      </c>
      <c r="J2">
        <v>1</v>
      </c>
      <c r="K2" t="s">
        <v>224</v>
      </c>
      <c r="L2" t="s">
        <v>224</v>
      </c>
      <c r="M2">
        <v>3</v>
      </c>
      <c r="N2" t="b">
        <v>1</v>
      </c>
      <c r="O2" t="b">
        <v>1</v>
      </c>
      <c r="P2" t="s">
        <v>225</v>
      </c>
      <c r="Q2">
        <v>24</v>
      </c>
    </row>
  </sheetData>
  <sheetProtection/>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dimension ref="A1:K115"/>
  <sheetViews>
    <sheetView zoomScaleSheetLayoutView="85" workbookViewId="0" topLeftCell="A1">
      <selection activeCell="C7" sqref="C7"/>
    </sheetView>
  </sheetViews>
  <sheetFormatPr defaultColWidth="11.421875" defaultRowHeight="12.75"/>
  <cols>
    <col min="1" max="1" width="3.00390625" style="2" customWidth="1"/>
    <col min="2" max="2" width="17.8515625" style="2" bestFit="1" customWidth="1"/>
    <col min="3" max="3" width="9.7109375" style="2" customWidth="1"/>
    <col min="4" max="4" width="9.7109375" style="224" customWidth="1"/>
    <col min="5" max="6" width="9.7109375" style="2" customWidth="1"/>
    <col min="7" max="7" width="9.7109375" style="224" customWidth="1"/>
    <col min="8" max="9" width="9.7109375" style="2" customWidth="1"/>
    <col min="10" max="10" width="9.7109375" style="224" customWidth="1"/>
    <col min="11" max="11" width="9.7109375" style="2" customWidth="1"/>
    <col min="12" max="16384" width="11.421875" style="2" customWidth="1"/>
  </cols>
  <sheetData>
    <row r="1" spans="1:11" ht="16.5" customHeight="1">
      <c r="A1" s="755" t="s">
        <v>327</v>
      </c>
      <c r="B1" s="755"/>
      <c r="C1" s="715" t="s">
        <v>441</v>
      </c>
      <c r="D1" s="715"/>
      <c r="E1" s="715"/>
      <c r="F1" s="715"/>
      <c r="G1" s="715"/>
      <c r="H1" s="715"/>
      <c r="I1" s="715"/>
      <c r="J1" s="715"/>
      <c r="K1" s="715"/>
    </row>
    <row r="2" spans="1:11" s="10" customFormat="1" ht="15" customHeight="1" thickBot="1">
      <c r="A2" s="11"/>
      <c r="B2" s="11"/>
      <c r="C2" s="9"/>
      <c r="D2" s="255"/>
      <c r="E2" s="9"/>
      <c r="F2" s="9"/>
      <c r="G2" s="255"/>
      <c r="H2" s="9"/>
      <c r="J2" s="265"/>
      <c r="K2" s="126" t="s">
        <v>288</v>
      </c>
    </row>
    <row r="3" spans="1:11" ht="22.5" customHeight="1" thickBot="1">
      <c r="A3" s="744" t="s">
        <v>433</v>
      </c>
      <c r="B3" s="745"/>
      <c r="C3" s="745"/>
      <c r="D3" s="745"/>
      <c r="E3" s="745"/>
      <c r="F3" s="745"/>
      <c r="G3" s="745"/>
      <c r="H3" s="745"/>
      <c r="I3" s="745"/>
      <c r="J3" s="745"/>
      <c r="K3" s="746"/>
    </row>
    <row r="4" spans="1:11" ht="9" customHeight="1" thickBot="1">
      <c r="A4" s="12"/>
      <c r="B4" s="13"/>
      <c r="C4" s="13"/>
      <c r="D4" s="256"/>
      <c r="E4" s="15"/>
      <c r="F4" s="13"/>
      <c r="G4" s="256"/>
      <c r="H4" s="15"/>
      <c r="I4" s="16"/>
      <c r="J4" s="256"/>
      <c r="K4" s="15"/>
    </row>
    <row r="5" spans="1:11" ht="30" customHeight="1">
      <c r="A5" s="720" t="s">
        <v>229</v>
      </c>
      <c r="B5" s="721"/>
      <c r="C5" s="716" t="s">
        <v>258</v>
      </c>
      <c r="D5" s="718"/>
      <c r="E5" s="712"/>
      <c r="F5" s="716" t="s">
        <v>259</v>
      </c>
      <c r="G5" s="718"/>
      <c r="H5" s="712"/>
      <c r="I5" s="716" t="s">
        <v>286</v>
      </c>
      <c r="J5" s="718"/>
      <c r="K5" s="719"/>
    </row>
    <row r="6" spans="1:11" ht="29.25" customHeight="1">
      <c r="A6" s="722"/>
      <c r="B6" s="723"/>
      <c r="C6" s="37" t="s">
        <v>235</v>
      </c>
      <c r="D6" s="460" t="s">
        <v>260</v>
      </c>
      <c r="E6" s="7" t="s">
        <v>442</v>
      </c>
      <c r="F6" s="37" t="s">
        <v>235</v>
      </c>
      <c r="G6" s="460" t="s">
        <v>260</v>
      </c>
      <c r="H6" s="7" t="s">
        <v>442</v>
      </c>
      <c r="I6" s="37" t="s">
        <v>235</v>
      </c>
      <c r="J6" s="460" t="s">
        <v>260</v>
      </c>
      <c r="K6" s="19" t="s">
        <v>442</v>
      </c>
    </row>
    <row r="7" spans="1:11" ht="12.75" customHeight="1">
      <c r="A7" s="25" t="s">
        <v>103</v>
      </c>
      <c r="B7" s="26" t="s">
        <v>1</v>
      </c>
      <c r="C7" s="21">
        <v>67.77060055</v>
      </c>
      <c r="D7" s="485">
        <v>46.5228745455237</v>
      </c>
      <c r="E7" s="32">
        <v>-0.03996867719096553</v>
      </c>
      <c r="F7" s="21">
        <v>50.43980997</v>
      </c>
      <c r="G7" s="485">
        <v>34.62570690373446</v>
      </c>
      <c r="H7" s="32">
        <v>-0.16596012588198017</v>
      </c>
      <c r="I7" s="21">
        <v>25.40955688000001</v>
      </c>
      <c r="J7" s="485">
        <v>17.443044880699215</v>
      </c>
      <c r="K7" s="43">
        <v>-0.5038020377079488</v>
      </c>
    </row>
    <row r="8" spans="1:11" ht="12.75" customHeight="1">
      <c r="A8" s="27" t="s">
        <v>104</v>
      </c>
      <c r="B8" s="28" t="s">
        <v>2</v>
      </c>
      <c r="C8" s="22">
        <v>51.37349119</v>
      </c>
      <c r="D8" s="486">
        <v>47.37173720414185</v>
      </c>
      <c r="E8" s="33">
        <v>-0.30893237858170564</v>
      </c>
      <c r="F8" s="22">
        <v>34.45214499</v>
      </c>
      <c r="G8" s="486">
        <v>31.76848450009481</v>
      </c>
      <c r="H8" s="33">
        <v>-0.09900150368751104</v>
      </c>
      <c r="I8" s="22">
        <v>22.14827944</v>
      </c>
      <c r="J8" s="486">
        <v>20.423032362647923</v>
      </c>
      <c r="K8" s="44">
        <v>0.19306382666415667</v>
      </c>
    </row>
    <row r="9" spans="1:11" ht="12.75" customHeight="1">
      <c r="A9" s="25" t="s">
        <v>105</v>
      </c>
      <c r="B9" s="26" t="s">
        <v>3</v>
      </c>
      <c r="C9" s="21">
        <v>21.6353431</v>
      </c>
      <c r="D9" s="485">
        <v>29.01329537643256</v>
      </c>
      <c r="E9" s="32">
        <v>-0.5079801617517936</v>
      </c>
      <c r="F9" s="21">
        <v>27.25231572</v>
      </c>
      <c r="G9" s="485">
        <v>36.54573361844011</v>
      </c>
      <c r="H9" s="32">
        <v>-0.32078417122089165</v>
      </c>
      <c r="I9" s="21">
        <v>20.50143133</v>
      </c>
      <c r="J9" s="485">
        <v>27.492703955175013</v>
      </c>
      <c r="K9" s="43">
        <v>0.04491116469257772</v>
      </c>
    </row>
    <row r="10" spans="1:11" ht="12.75" customHeight="1">
      <c r="A10" s="27" t="s">
        <v>106</v>
      </c>
      <c r="B10" s="28" t="s">
        <v>85</v>
      </c>
      <c r="C10" s="23">
        <v>35.00874188</v>
      </c>
      <c r="D10" s="486">
        <v>59.21992878398281</v>
      </c>
      <c r="E10" s="33">
        <v>0.06228900760921974</v>
      </c>
      <c r="F10" s="23">
        <v>14.7222286</v>
      </c>
      <c r="G10" s="486">
        <v>24.90376067274757</v>
      </c>
      <c r="H10" s="33">
        <v>-0.19679737172524814</v>
      </c>
      <c r="I10" s="23">
        <v>8.241891959999997</v>
      </c>
      <c r="J10" s="486">
        <v>13.941782215124846</v>
      </c>
      <c r="K10" s="44">
        <v>0.012309559423802297</v>
      </c>
    </row>
    <row r="11" spans="1:11" ht="12.75" customHeight="1">
      <c r="A11" s="25" t="s">
        <v>107</v>
      </c>
      <c r="B11" s="26" t="s">
        <v>4</v>
      </c>
      <c r="C11" s="21">
        <v>24.67356291</v>
      </c>
      <c r="D11" s="485">
        <v>37.055638895358335</v>
      </c>
      <c r="E11" s="32">
        <v>-0.2170663100592376</v>
      </c>
      <c r="F11" s="21">
        <v>25.78561766</v>
      </c>
      <c r="G11" s="485">
        <v>38.72576247654436</v>
      </c>
      <c r="H11" s="32">
        <v>0.056999599816460966</v>
      </c>
      <c r="I11" s="21">
        <v>15.98869687</v>
      </c>
      <c r="J11" s="485">
        <v>24.012396579415046</v>
      </c>
      <c r="K11" s="43">
        <v>-0.2245625133878142</v>
      </c>
    </row>
    <row r="12" spans="1:11" ht="12.75" customHeight="1">
      <c r="A12" s="27" t="s">
        <v>108</v>
      </c>
      <c r="B12" s="28" t="s">
        <v>5</v>
      </c>
      <c r="C12" s="23">
        <v>119.31986987</v>
      </c>
      <c r="D12" s="486">
        <v>41.469061448068075</v>
      </c>
      <c r="E12" s="33">
        <v>-0.18896309825346802</v>
      </c>
      <c r="F12" s="23">
        <v>87.63410584</v>
      </c>
      <c r="G12" s="486">
        <v>30.456822690008362</v>
      </c>
      <c r="H12" s="33">
        <v>-0.040322436168443</v>
      </c>
      <c r="I12" s="23">
        <v>55.074468079999995</v>
      </c>
      <c r="J12" s="486">
        <v>19.140873213468108</v>
      </c>
      <c r="K12" s="44">
        <v>0.18808912672126255</v>
      </c>
    </row>
    <row r="13" spans="1:11" ht="12.75" customHeight="1">
      <c r="A13" s="25" t="s">
        <v>109</v>
      </c>
      <c r="B13" s="26" t="s">
        <v>6</v>
      </c>
      <c r="C13" s="21">
        <v>48.71360472</v>
      </c>
      <c r="D13" s="485">
        <v>51.55098286431669</v>
      </c>
      <c r="E13" s="32">
        <v>0.1542139384459238</v>
      </c>
      <c r="F13" s="21">
        <v>29.111797149999997</v>
      </c>
      <c r="G13" s="485">
        <v>30.807446187881155</v>
      </c>
      <c r="H13" s="32">
        <v>-0.019859704881134976</v>
      </c>
      <c r="I13" s="21">
        <v>15.548418120000004</v>
      </c>
      <c r="J13" s="485">
        <v>16.454053044903702</v>
      </c>
      <c r="K13" s="43">
        <v>0.09169465102809049</v>
      </c>
    </row>
    <row r="14" spans="1:11" ht="12.75" customHeight="1">
      <c r="A14" s="27" t="s">
        <v>110</v>
      </c>
      <c r="B14" s="28" t="s">
        <v>86</v>
      </c>
      <c r="C14" s="23">
        <v>23.041366850000003</v>
      </c>
      <c r="D14" s="486">
        <v>34.44552479506862</v>
      </c>
      <c r="E14" s="33">
        <v>0.16415333856311998</v>
      </c>
      <c r="F14" s="23">
        <v>22.353886239999998</v>
      </c>
      <c r="G14" s="486">
        <v>33.41778062728354</v>
      </c>
      <c r="H14" s="33">
        <v>-0.054931937487054494</v>
      </c>
      <c r="I14" s="23">
        <v>17.119858979999997</v>
      </c>
      <c r="J14" s="486">
        <v>25.59320941429601</v>
      </c>
      <c r="K14" s="44">
        <v>0.07593950096955537</v>
      </c>
    </row>
    <row r="15" spans="1:11" ht="12.75" customHeight="1">
      <c r="A15" s="25" t="s">
        <v>111</v>
      </c>
      <c r="B15" s="26" t="s">
        <v>7</v>
      </c>
      <c r="C15" s="21">
        <v>23.37640795</v>
      </c>
      <c r="D15" s="485">
        <v>45.30411562959275</v>
      </c>
      <c r="E15" s="32">
        <v>0.018902046593325617</v>
      </c>
      <c r="F15" s="21">
        <v>13.141062779999999</v>
      </c>
      <c r="G15" s="485">
        <v>25.467737770244447</v>
      </c>
      <c r="H15" s="32">
        <v>-0.06221905161496133</v>
      </c>
      <c r="I15" s="21">
        <v>14.963586420000002</v>
      </c>
      <c r="J15" s="485">
        <v>28.999838249532427</v>
      </c>
      <c r="K15" s="43">
        <v>0.16731911264388932</v>
      </c>
    </row>
    <row r="16" spans="1:11" ht="12.75" customHeight="1">
      <c r="A16" s="27" t="s">
        <v>112</v>
      </c>
      <c r="B16" s="28" t="s">
        <v>87</v>
      </c>
      <c r="C16" s="23">
        <v>38.47892393</v>
      </c>
      <c r="D16" s="486">
        <v>52.29411913815761</v>
      </c>
      <c r="E16" s="33">
        <v>-0.10706080156435327</v>
      </c>
      <c r="F16" s="23">
        <v>10.690765560000001</v>
      </c>
      <c r="G16" s="486">
        <v>14.529100888834352</v>
      </c>
      <c r="H16" s="33">
        <v>-0.2342266760334738</v>
      </c>
      <c r="I16" s="23">
        <v>23.906504939999998</v>
      </c>
      <c r="J16" s="486">
        <v>32.48972397938139</v>
      </c>
      <c r="K16" s="44">
        <v>-0.20154744025201676</v>
      </c>
    </row>
    <row r="17" spans="1:11" ht="12.75" customHeight="1">
      <c r="A17" s="25" t="s">
        <v>113</v>
      </c>
      <c r="B17" s="26" t="s">
        <v>8</v>
      </c>
      <c r="C17" s="21">
        <v>44.449725650000005</v>
      </c>
      <c r="D17" s="485">
        <v>49.58492905271216</v>
      </c>
      <c r="E17" s="32">
        <v>-0.4885694441576698</v>
      </c>
      <c r="F17" s="21">
        <v>24.83750709</v>
      </c>
      <c r="G17" s="485">
        <v>27.70694326892623</v>
      </c>
      <c r="H17" s="32">
        <v>-0.2045460028433641</v>
      </c>
      <c r="I17" s="21">
        <v>20.020817700000002</v>
      </c>
      <c r="J17" s="485">
        <v>22.333789707693818</v>
      </c>
      <c r="K17" s="43">
        <v>-0.006478850554094584</v>
      </c>
    </row>
    <row r="18" spans="1:11" ht="12.75" customHeight="1">
      <c r="A18" s="27" t="s">
        <v>114</v>
      </c>
      <c r="B18" s="28" t="s">
        <v>9</v>
      </c>
      <c r="C18" s="23">
        <v>52.50093045999999</v>
      </c>
      <c r="D18" s="486">
        <v>57.84496174210078</v>
      </c>
      <c r="E18" s="33">
        <v>-0.18809626792587353</v>
      </c>
      <c r="F18" s="23">
        <v>22.64753368</v>
      </c>
      <c r="G18" s="486">
        <v>24.952809555835422</v>
      </c>
      <c r="H18" s="33">
        <v>0.009713046095946254</v>
      </c>
      <c r="I18" s="23">
        <v>11.044012689999997</v>
      </c>
      <c r="J18" s="486">
        <v>12.16817465776254</v>
      </c>
      <c r="K18" s="44">
        <v>-0.10134209017880513</v>
      </c>
    </row>
    <row r="19" spans="1:11" ht="12.75" customHeight="1">
      <c r="A19" s="25" t="s">
        <v>115</v>
      </c>
      <c r="B19" s="26" t="s">
        <v>10</v>
      </c>
      <c r="C19" s="21">
        <v>230.24199012</v>
      </c>
      <c r="D19" s="485">
        <v>42.70807242813155</v>
      </c>
      <c r="E19" s="32">
        <v>0.05034312280298514</v>
      </c>
      <c r="F19" s="21">
        <v>195.81171712</v>
      </c>
      <c r="G19" s="485">
        <v>36.3215284608997</v>
      </c>
      <c r="H19" s="32">
        <v>-0.04018321531895841</v>
      </c>
      <c r="I19" s="21">
        <v>110.46513604</v>
      </c>
      <c r="J19" s="485">
        <v>20.490411103208743</v>
      </c>
      <c r="K19" s="43" t="s">
        <v>471</v>
      </c>
    </row>
    <row r="20" spans="1:11" ht="12.75" customHeight="1">
      <c r="A20" s="27" t="s">
        <v>116</v>
      </c>
      <c r="B20" s="28" t="s">
        <v>11</v>
      </c>
      <c r="C20" s="23">
        <v>58.384971920000005</v>
      </c>
      <c r="D20" s="486">
        <v>46.594196487499</v>
      </c>
      <c r="E20" s="33">
        <v>0.08116332341433918</v>
      </c>
      <c r="F20" s="23">
        <v>33.14612867</v>
      </c>
      <c r="G20" s="486">
        <v>26.45230752471866</v>
      </c>
      <c r="H20" s="33">
        <v>-0.05321886380036167</v>
      </c>
      <c r="I20" s="23">
        <v>30.674429510000003</v>
      </c>
      <c r="J20" s="486">
        <v>24.479765061619947</v>
      </c>
      <c r="K20" s="44">
        <v>0.05324015062645038</v>
      </c>
    </row>
    <row r="21" spans="1:11" ht="12.75" customHeight="1">
      <c r="A21" s="25" t="s">
        <v>117</v>
      </c>
      <c r="B21" s="26" t="s">
        <v>12</v>
      </c>
      <c r="C21" s="21">
        <v>17.169690450000004</v>
      </c>
      <c r="D21" s="485">
        <v>32.0441627369558</v>
      </c>
      <c r="E21" s="32">
        <v>-0.049733143541603964</v>
      </c>
      <c r="F21" s="21">
        <v>15.364220119999999</v>
      </c>
      <c r="G21" s="485">
        <v>28.674574610731575</v>
      </c>
      <c r="H21" s="32">
        <v>0.1928885290584894</v>
      </c>
      <c r="I21" s="21">
        <v>20.790508260000003</v>
      </c>
      <c r="J21" s="485">
        <v>38.80177292698154</v>
      </c>
      <c r="K21" s="43">
        <v>0.13634623177007366</v>
      </c>
    </row>
    <row r="22" spans="1:11" ht="12.75" customHeight="1">
      <c r="A22" s="27" t="s">
        <v>118</v>
      </c>
      <c r="B22" s="28" t="s">
        <v>13</v>
      </c>
      <c r="C22" s="23">
        <v>27.138255049999998</v>
      </c>
      <c r="D22" s="486">
        <v>38.83094462162756</v>
      </c>
      <c r="E22" s="33">
        <v>-0.009314053485885432</v>
      </c>
      <c r="F22" s="23">
        <v>20.171071670000003</v>
      </c>
      <c r="G22" s="486">
        <v>28.861906026513328</v>
      </c>
      <c r="H22" s="33">
        <v>0.26986022495894035</v>
      </c>
      <c r="I22" s="23">
        <v>20.441613940000003</v>
      </c>
      <c r="J22" s="486">
        <v>29.249013152038682</v>
      </c>
      <c r="K22" s="44">
        <v>-0.16727843486542826</v>
      </c>
    </row>
    <row r="23" spans="1:11" ht="12.75" customHeight="1">
      <c r="A23" s="25" t="s">
        <v>119</v>
      </c>
      <c r="B23" s="26" t="s">
        <v>88</v>
      </c>
      <c r="C23" s="21">
        <v>72.22111959</v>
      </c>
      <c r="D23" s="485">
        <v>40.31124121218825</v>
      </c>
      <c r="E23" s="32">
        <v>0.09426883524648022</v>
      </c>
      <c r="F23" s="21">
        <v>55.980750119999996</v>
      </c>
      <c r="G23" s="485">
        <v>31.24644888001737</v>
      </c>
      <c r="H23" s="32">
        <v>0.16070191795920263</v>
      </c>
      <c r="I23" s="21">
        <v>36.56992392</v>
      </c>
      <c r="J23" s="485">
        <v>20.4120212012694</v>
      </c>
      <c r="K23" s="43">
        <v>0.08976821264007118</v>
      </c>
    </row>
    <row r="24" spans="1:11" ht="12.75" customHeight="1">
      <c r="A24" s="27" t="s">
        <v>120</v>
      </c>
      <c r="B24" s="28" t="s">
        <v>89</v>
      </c>
      <c r="C24" s="23">
        <v>29.847494670000003</v>
      </c>
      <c r="D24" s="486">
        <v>48.59461647917523</v>
      </c>
      <c r="E24" s="33">
        <v>-0.10388765256019716</v>
      </c>
      <c r="F24" s="23">
        <v>18.79834271</v>
      </c>
      <c r="G24" s="486">
        <v>30.605525339274635</v>
      </c>
      <c r="H24" s="33">
        <v>-0.07996825536254659</v>
      </c>
      <c r="I24" s="23">
        <v>12.186657600000002</v>
      </c>
      <c r="J24" s="486">
        <v>19.841060657940513</v>
      </c>
      <c r="K24" s="44">
        <v>0.26149204494554046</v>
      </c>
    </row>
    <row r="25" spans="1:11" ht="12.75" customHeight="1">
      <c r="A25" s="25" t="s">
        <v>121</v>
      </c>
      <c r="B25" s="26" t="s">
        <v>90</v>
      </c>
      <c r="C25" s="21">
        <v>21.5138103</v>
      </c>
      <c r="D25" s="485">
        <v>29.577338816708316</v>
      </c>
      <c r="E25" s="32">
        <v>-0.15562901394105721</v>
      </c>
      <c r="F25" s="21">
        <v>28.26836155</v>
      </c>
      <c r="G25" s="485">
        <v>38.86354372835387</v>
      </c>
      <c r="H25" s="32">
        <v>0.0718086772940032</v>
      </c>
      <c r="I25" s="21">
        <v>22.710306100000007</v>
      </c>
      <c r="J25" s="485">
        <v>31.222289719216214</v>
      </c>
      <c r="K25" s="43">
        <v>0.07757340807265334</v>
      </c>
    </row>
    <row r="26" spans="1:11" ht="12.75" customHeight="1">
      <c r="A26" s="27" t="s">
        <v>226</v>
      </c>
      <c r="B26" s="28" t="s">
        <v>14</v>
      </c>
      <c r="C26" s="23">
        <v>43.711682090000004</v>
      </c>
      <c r="D26" s="486">
        <v>74.98244278873698</v>
      </c>
      <c r="E26" s="33">
        <v>0.17558168627523552</v>
      </c>
      <c r="F26" s="23">
        <v>13.6604016</v>
      </c>
      <c r="G26" s="486">
        <v>23.43287268914091</v>
      </c>
      <c r="H26" s="33">
        <v>-0.10805017265639716</v>
      </c>
      <c r="I26" s="23">
        <v>0.8607239200000001</v>
      </c>
      <c r="J26" s="486">
        <v>1.4764744572266681</v>
      </c>
      <c r="K26" s="44" t="s">
        <v>471</v>
      </c>
    </row>
    <row r="27" spans="1:11" ht="12.75" customHeight="1">
      <c r="A27" s="25" t="s">
        <v>227</v>
      </c>
      <c r="B27" s="26" t="s">
        <v>15</v>
      </c>
      <c r="C27" s="21">
        <v>25.031396349999998</v>
      </c>
      <c r="D27" s="485">
        <v>53.76059631292881</v>
      </c>
      <c r="E27" s="32">
        <v>0.04891594893396989</v>
      </c>
      <c r="F27" s="21">
        <v>15.00420153</v>
      </c>
      <c r="G27" s="485">
        <v>32.22492305956231</v>
      </c>
      <c r="H27" s="32">
        <v>-0.03807353995443041</v>
      </c>
      <c r="I27" s="21">
        <v>6.02044871</v>
      </c>
      <c r="J27" s="485">
        <v>12.930277967533483</v>
      </c>
      <c r="K27" s="43">
        <v>-0.6588217921994082</v>
      </c>
    </row>
    <row r="28" spans="1:11" ht="12.75" customHeight="1">
      <c r="A28" s="27" t="s">
        <v>122</v>
      </c>
      <c r="B28" s="28" t="s">
        <v>16</v>
      </c>
      <c r="C28" s="23">
        <v>57.16990162</v>
      </c>
      <c r="D28" s="486">
        <v>47.331223552017356</v>
      </c>
      <c r="E28" s="33">
        <v>-0.13627138126142624</v>
      </c>
      <c r="F28" s="23">
        <v>51.14525246</v>
      </c>
      <c r="G28" s="486">
        <v>42.34338890241781</v>
      </c>
      <c r="H28" s="33">
        <v>0.05266984963999888</v>
      </c>
      <c r="I28" s="23">
        <v>11.778253939999997</v>
      </c>
      <c r="J28" s="486">
        <v>9.751270414842619</v>
      </c>
      <c r="K28" s="44">
        <v>-0.8465042263815102</v>
      </c>
    </row>
    <row r="29" spans="1:11" ht="12.75" customHeight="1">
      <c r="A29" s="25" t="s">
        <v>123</v>
      </c>
      <c r="B29" s="26" t="s">
        <v>91</v>
      </c>
      <c r="C29" s="21">
        <v>49.34442734</v>
      </c>
      <c r="D29" s="485">
        <v>38.52954503866118</v>
      </c>
      <c r="E29" s="32">
        <v>-0.10934746417393604</v>
      </c>
      <c r="F29" s="21">
        <v>33.74528806</v>
      </c>
      <c r="G29" s="485">
        <v>26.34928939779982</v>
      </c>
      <c r="H29" s="32">
        <v>-0.1938207086680246</v>
      </c>
      <c r="I29" s="21">
        <v>28.02132108</v>
      </c>
      <c r="J29" s="485">
        <v>21.879851703526647</v>
      </c>
      <c r="K29" s="43">
        <v>0.12308791123379059</v>
      </c>
    </row>
    <row r="30" spans="1:11" ht="12.75" customHeight="1">
      <c r="A30" s="27" t="s">
        <v>124</v>
      </c>
      <c r="B30" s="28" t="s">
        <v>17</v>
      </c>
      <c r="C30" s="23">
        <v>17.45747005</v>
      </c>
      <c r="D30" s="486">
        <v>40.408406674202254</v>
      </c>
      <c r="E30" s="33">
        <v>-0.023586951390620725</v>
      </c>
      <c r="F30" s="23">
        <v>7.27611242</v>
      </c>
      <c r="G30" s="486">
        <v>16.84185101463622</v>
      </c>
      <c r="H30" s="33">
        <v>0.03281618828455812</v>
      </c>
      <c r="I30" s="23">
        <v>18.22035143</v>
      </c>
      <c r="J30" s="486">
        <v>42.17423075747007</v>
      </c>
      <c r="K30" s="44" t="s">
        <v>471</v>
      </c>
    </row>
    <row r="31" spans="1:11" ht="12.75" customHeight="1">
      <c r="A31" s="25" t="s">
        <v>125</v>
      </c>
      <c r="B31" s="26" t="s">
        <v>92</v>
      </c>
      <c r="C31" s="21">
        <v>63.53855886</v>
      </c>
      <c r="D31" s="485">
        <v>47.26435234265619</v>
      </c>
      <c r="E31" s="32">
        <v>-0.044618173124302496</v>
      </c>
      <c r="F31" s="21">
        <v>35.01589468</v>
      </c>
      <c r="G31" s="485">
        <v>26.047232002782323</v>
      </c>
      <c r="H31" s="32">
        <v>0.0625587322563681</v>
      </c>
      <c r="I31" s="21">
        <v>34.228311409999996</v>
      </c>
      <c r="J31" s="485">
        <v>25.46137337079034</v>
      </c>
      <c r="K31" s="43">
        <v>0.3921470731970069</v>
      </c>
    </row>
    <row r="32" spans="1:11" ht="12.75" customHeight="1">
      <c r="A32" s="27" t="s">
        <v>126</v>
      </c>
      <c r="B32" s="28" t="s">
        <v>18</v>
      </c>
      <c r="C32" s="23">
        <v>51.86935620999999</v>
      </c>
      <c r="D32" s="486">
        <v>46.070666774603694</v>
      </c>
      <c r="E32" s="33">
        <v>-0.02029583048883188</v>
      </c>
      <c r="F32" s="23">
        <v>45.58319472</v>
      </c>
      <c r="G32" s="486">
        <v>40.48726122538845</v>
      </c>
      <c r="H32" s="33">
        <v>0.12813161153286257</v>
      </c>
      <c r="I32" s="23">
        <v>11.071536339999996</v>
      </c>
      <c r="J32" s="486">
        <v>9.833803591815494</v>
      </c>
      <c r="K32" s="44">
        <v>0.016683480097369197</v>
      </c>
    </row>
    <row r="33" spans="1:11" ht="12.75" customHeight="1">
      <c r="A33" s="25" t="s">
        <v>127</v>
      </c>
      <c r="B33" s="26" t="s">
        <v>93</v>
      </c>
      <c r="C33" s="21">
        <v>86.24203452</v>
      </c>
      <c r="D33" s="485">
        <v>53.90601938471771</v>
      </c>
      <c r="E33" s="32">
        <v>-0.12249551905973588</v>
      </c>
      <c r="F33" s="21">
        <v>42.258187369999995</v>
      </c>
      <c r="G33" s="485">
        <v>26.413693510465347</v>
      </c>
      <c r="H33" s="32">
        <v>-0.06356946997883195</v>
      </c>
      <c r="I33" s="21">
        <v>17.678798680000007</v>
      </c>
      <c r="J33" s="485">
        <v>11.050222430937637</v>
      </c>
      <c r="K33" s="43">
        <v>-0.09965793634917086</v>
      </c>
    </row>
    <row r="34" spans="1:11" ht="12.75" customHeight="1">
      <c r="A34" s="27" t="s">
        <v>128</v>
      </c>
      <c r="B34" s="28" t="s">
        <v>19</v>
      </c>
      <c r="C34" s="23">
        <v>42.98016966</v>
      </c>
      <c r="D34" s="486">
        <v>39.89864132356265</v>
      </c>
      <c r="E34" s="33">
        <v>-0.22014103362412918</v>
      </c>
      <c r="F34" s="23">
        <v>41.150803429999996</v>
      </c>
      <c r="G34" s="486">
        <v>38.2004342751122</v>
      </c>
      <c r="H34" s="33">
        <v>0.05980089922888876</v>
      </c>
      <c r="I34" s="23">
        <v>21.46042736</v>
      </c>
      <c r="J34" s="486">
        <v>19.921789528994854</v>
      </c>
      <c r="K34" s="44">
        <v>0.03617920453630519</v>
      </c>
    </row>
    <row r="35" spans="1:11" ht="12.75" customHeight="1">
      <c r="A35" s="25" t="s">
        <v>129</v>
      </c>
      <c r="B35" s="26" t="s">
        <v>20</v>
      </c>
      <c r="C35" s="21">
        <v>41.56834687999999</v>
      </c>
      <c r="D35" s="485">
        <v>46.113861382434365</v>
      </c>
      <c r="E35" s="32">
        <v>0.2097659281133304</v>
      </c>
      <c r="F35" s="21">
        <v>21.78159307</v>
      </c>
      <c r="G35" s="485">
        <v>24.163418536180508</v>
      </c>
      <c r="H35" s="32">
        <v>-0.24463289376706576</v>
      </c>
      <c r="I35" s="21">
        <v>21.57104351</v>
      </c>
      <c r="J35" s="485">
        <v>23.92984530191162</v>
      </c>
      <c r="K35" s="43">
        <v>-0.1436823458265063</v>
      </c>
    </row>
    <row r="36" spans="1:11" ht="12.75" customHeight="1">
      <c r="A36" s="27" t="s">
        <v>130</v>
      </c>
      <c r="B36" s="28" t="s">
        <v>21</v>
      </c>
      <c r="C36" s="23">
        <v>67.26559439</v>
      </c>
      <c r="D36" s="486">
        <v>40.096244362375174</v>
      </c>
      <c r="E36" s="33">
        <v>-0.1659322570927696</v>
      </c>
      <c r="F36" s="23">
        <v>74.07452011</v>
      </c>
      <c r="G36" s="486">
        <v>44.154966387954545</v>
      </c>
      <c r="H36" s="33">
        <v>0.330019410483789</v>
      </c>
      <c r="I36" s="23">
        <v>25.30155708</v>
      </c>
      <c r="J36" s="486">
        <v>15.081966116976483</v>
      </c>
      <c r="K36" s="44">
        <v>0.08654225812001792</v>
      </c>
    </row>
    <row r="37" spans="1:11" ht="12.75" customHeight="1">
      <c r="A37" s="25" t="s">
        <v>131</v>
      </c>
      <c r="B37" s="26" t="s">
        <v>22</v>
      </c>
      <c r="C37" s="21">
        <v>71.16477133</v>
      </c>
      <c r="D37" s="485">
        <v>52.67337651413037</v>
      </c>
      <c r="E37" s="32">
        <v>-0.13314566949305995</v>
      </c>
      <c r="F37" s="21">
        <v>41.97757043</v>
      </c>
      <c r="G37" s="485">
        <v>31.07015354766848</v>
      </c>
      <c r="H37" s="32">
        <v>0.007827426619932076</v>
      </c>
      <c r="I37" s="21">
        <v>20.77316239</v>
      </c>
      <c r="J37" s="485">
        <v>15.375481203807057</v>
      </c>
      <c r="K37" s="43">
        <v>-0.5671082429680817</v>
      </c>
    </row>
    <row r="38" spans="1:11" ht="12.75" customHeight="1">
      <c r="A38" s="27" t="s">
        <v>132</v>
      </c>
      <c r="B38" s="28" t="s">
        <v>23</v>
      </c>
      <c r="C38" s="23">
        <v>130.81790017</v>
      </c>
      <c r="D38" s="486">
        <v>24.169538446024326</v>
      </c>
      <c r="E38" s="33">
        <v>-0.09618295219945194</v>
      </c>
      <c r="F38" s="23">
        <v>115.05713486</v>
      </c>
      <c r="G38" s="486">
        <v>21.2576248424289</v>
      </c>
      <c r="H38" s="33">
        <v>-0.26105846112951236</v>
      </c>
      <c r="I38" s="23">
        <v>290.79405496</v>
      </c>
      <c r="J38" s="486">
        <v>53.72627203232558</v>
      </c>
      <c r="K38" s="44">
        <v>0.2611670736260834</v>
      </c>
    </row>
    <row r="39" spans="1:11" ht="12.75" customHeight="1">
      <c r="A39" s="25" t="s">
        <v>133</v>
      </c>
      <c r="B39" s="26" t="s">
        <v>24</v>
      </c>
      <c r="C39" s="21">
        <v>19.20536876</v>
      </c>
      <c r="D39" s="485">
        <v>47.358626587159236</v>
      </c>
      <c r="E39" s="32">
        <v>0.026614904530763095</v>
      </c>
      <c r="F39" s="21">
        <v>11.921481810000001</v>
      </c>
      <c r="G39" s="485">
        <v>29.397248887055543</v>
      </c>
      <c r="H39" s="32">
        <v>0.04059090364312623</v>
      </c>
      <c r="I39" s="21">
        <v>8.952463049999997</v>
      </c>
      <c r="J39" s="485">
        <v>22.07592886752207</v>
      </c>
      <c r="K39" s="43">
        <v>0.030210275479030546</v>
      </c>
    </row>
    <row r="40" spans="1:11" ht="12.75" customHeight="1">
      <c r="A40" s="27" t="s">
        <v>134</v>
      </c>
      <c r="B40" s="28" t="s">
        <v>25</v>
      </c>
      <c r="C40" s="23">
        <v>125.6107877</v>
      </c>
      <c r="D40" s="486">
        <v>47.45438340383779</v>
      </c>
      <c r="E40" s="33">
        <v>-0.1394201886149603</v>
      </c>
      <c r="F40" s="23">
        <v>89.18712448000001</v>
      </c>
      <c r="G40" s="486">
        <v>33.693921336341774</v>
      </c>
      <c r="H40" s="33">
        <v>0.002298294190692607</v>
      </c>
      <c r="I40" s="23">
        <v>48.062200839999974</v>
      </c>
      <c r="J40" s="486">
        <v>18.157374439373996</v>
      </c>
      <c r="K40" s="44">
        <v>0.5906423490082815</v>
      </c>
    </row>
    <row r="41" spans="1:11" ht="12.75" customHeight="1">
      <c r="A41" s="25" t="s">
        <v>135</v>
      </c>
      <c r="B41" s="26" t="s">
        <v>26</v>
      </c>
      <c r="C41" s="21">
        <v>155.16462221</v>
      </c>
      <c r="D41" s="485">
        <v>49.65512403970366</v>
      </c>
      <c r="E41" s="32">
        <v>-0.06094238306241917</v>
      </c>
      <c r="F41" s="21">
        <v>74.26936961</v>
      </c>
      <c r="G41" s="485">
        <v>23.767368539356866</v>
      </c>
      <c r="H41" s="32">
        <v>0.133855718933652</v>
      </c>
      <c r="I41" s="21">
        <v>71.53888449000002</v>
      </c>
      <c r="J41" s="485">
        <v>22.893570276640336</v>
      </c>
      <c r="K41" s="43">
        <v>-0.46493487301835834</v>
      </c>
    </row>
    <row r="42" spans="1:11" ht="12.75" customHeight="1">
      <c r="A42" s="27" t="s">
        <v>136</v>
      </c>
      <c r="B42" s="28" t="s">
        <v>27</v>
      </c>
      <c r="C42" s="23">
        <v>75.69077376999999</v>
      </c>
      <c r="D42" s="486">
        <v>36.06270527170417</v>
      </c>
      <c r="E42" s="33">
        <v>-0.06813138602484936</v>
      </c>
      <c r="F42" s="23">
        <v>75.32798743000001</v>
      </c>
      <c r="G42" s="486">
        <v>35.8898565055418</v>
      </c>
      <c r="H42" s="33">
        <v>-0.08818685432101314</v>
      </c>
      <c r="I42" s="23">
        <v>43.934728360000015</v>
      </c>
      <c r="J42" s="486">
        <v>20.932606196543357</v>
      </c>
      <c r="K42" s="44">
        <v>-0.26765804506453716</v>
      </c>
    </row>
    <row r="43" spans="1:11" ht="12.75" customHeight="1">
      <c r="A43" s="25" t="s">
        <v>137</v>
      </c>
      <c r="B43" s="26" t="s">
        <v>28</v>
      </c>
      <c r="C43" s="21">
        <v>28.458876789999998</v>
      </c>
      <c r="D43" s="485">
        <v>68.01476875626913</v>
      </c>
      <c r="E43" s="32">
        <v>-0.2805285218646514</v>
      </c>
      <c r="F43" s="21">
        <v>12.65184766</v>
      </c>
      <c r="G43" s="485">
        <v>30.237050438927206</v>
      </c>
      <c r="H43" s="32">
        <v>0.06445952661942278</v>
      </c>
      <c r="I43" s="21">
        <v>0.16138116000000016</v>
      </c>
      <c r="J43" s="485">
        <v>0.3856899328815176</v>
      </c>
      <c r="K43" s="43">
        <v>0.008719252035488845</v>
      </c>
    </row>
    <row r="44" spans="1:11" ht="12.75" customHeight="1">
      <c r="A44" s="27" t="s">
        <v>138</v>
      </c>
      <c r="B44" s="28" t="s">
        <v>29</v>
      </c>
      <c r="C44" s="23">
        <v>60.99303389</v>
      </c>
      <c r="D44" s="486">
        <v>42.243760912256015</v>
      </c>
      <c r="E44" s="33">
        <v>0.06171454543265931</v>
      </c>
      <c r="F44" s="23">
        <v>26.92029859</v>
      </c>
      <c r="G44" s="486">
        <v>18.644992465425673</v>
      </c>
      <c r="H44" s="33">
        <v>-0.07305613219840323</v>
      </c>
      <c r="I44" s="23">
        <v>54.809477230000006</v>
      </c>
      <c r="J44" s="486">
        <v>37.96103102537208</v>
      </c>
      <c r="K44" s="44">
        <v>0.8043165198597793</v>
      </c>
    </row>
    <row r="45" spans="1:11" ht="12.75" customHeight="1">
      <c r="A45" s="25" t="s">
        <v>139</v>
      </c>
      <c r="B45" s="26" t="s">
        <v>30</v>
      </c>
      <c r="C45" s="21">
        <v>179.44675794</v>
      </c>
      <c r="D45" s="485">
        <v>47.21490867336613</v>
      </c>
      <c r="E45" s="32">
        <v>-0.14387229677701285</v>
      </c>
      <c r="F45" s="21">
        <v>107.26709281000001</v>
      </c>
      <c r="G45" s="485">
        <v>28.22344660233453</v>
      </c>
      <c r="H45" s="32">
        <v>0.19845322996190484</v>
      </c>
      <c r="I45" s="21">
        <v>93.166667</v>
      </c>
      <c r="J45" s="485">
        <v>24.513430748510487</v>
      </c>
      <c r="K45" s="43">
        <v>0.3322211741287948</v>
      </c>
    </row>
    <row r="46" spans="1:11" ht="12.75" customHeight="1">
      <c r="A46" s="27" t="s">
        <v>140</v>
      </c>
      <c r="B46" s="28" t="s">
        <v>94</v>
      </c>
      <c r="C46" s="23">
        <v>41.69183547</v>
      </c>
      <c r="D46" s="486">
        <v>52.39022477202347</v>
      </c>
      <c r="E46" s="33">
        <v>0.0002072139468056733</v>
      </c>
      <c r="F46" s="23">
        <v>22.55016832</v>
      </c>
      <c r="G46" s="486">
        <v>28.336684475833728</v>
      </c>
      <c r="H46" s="33">
        <v>-0.01762881983376763</v>
      </c>
      <c r="I46" s="23">
        <v>13.98234991</v>
      </c>
      <c r="J46" s="486">
        <v>17.570309543054098</v>
      </c>
      <c r="K46" s="44">
        <v>0.06934769991023781</v>
      </c>
    </row>
    <row r="47" spans="1:11" ht="12.75" customHeight="1">
      <c r="A47" s="25" t="s">
        <v>141</v>
      </c>
      <c r="B47" s="26" t="s">
        <v>31</v>
      </c>
      <c r="C47" s="21">
        <v>52.18140991999999</v>
      </c>
      <c r="D47" s="485">
        <v>56.805956522279075</v>
      </c>
      <c r="E47" s="32">
        <v>-0.06091864513701306</v>
      </c>
      <c r="F47" s="21">
        <v>28.758256420000002</v>
      </c>
      <c r="G47" s="485">
        <v>31.30693989211155</v>
      </c>
      <c r="H47" s="32">
        <v>-0.05659597922908444</v>
      </c>
      <c r="I47" s="21">
        <v>7.66388939</v>
      </c>
      <c r="J47" s="485">
        <v>8.34309705596962</v>
      </c>
      <c r="K47" s="43">
        <v>0.16479244414499106</v>
      </c>
    </row>
    <row r="48" spans="1:11" ht="12.75" customHeight="1">
      <c r="A48" s="27" t="s">
        <v>142</v>
      </c>
      <c r="B48" s="28" t="s">
        <v>32</v>
      </c>
      <c r="C48" s="23">
        <v>37.40321812999999</v>
      </c>
      <c r="D48" s="486">
        <v>54.67455576423125</v>
      </c>
      <c r="E48" s="33">
        <v>-0.05888049843084964</v>
      </c>
      <c r="F48" s="23">
        <v>19.99141646</v>
      </c>
      <c r="G48" s="486">
        <v>29.222667692637945</v>
      </c>
      <c r="H48" s="33">
        <v>0.13257914534268211</v>
      </c>
      <c r="I48" s="23">
        <v>9.08612984</v>
      </c>
      <c r="J48" s="486">
        <v>13.281747867028404</v>
      </c>
      <c r="K48" s="44">
        <v>-0.6945267170271456</v>
      </c>
    </row>
    <row r="49" spans="1:11" ht="12.75" customHeight="1">
      <c r="A49" s="25" t="s">
        <v>143</v>
      </c>
      <c r="B49" s="26" t="s">
        <v>33</v>
      </c>
      <c r="C49" s="21">
        <v>53.864541630000005</v>
      </c>
      <c r="D49" s="485">
        <v>43.34941652220973</v>
      </c>
      <c r="E49" s="32">
        <v>-0.042959316271155124</v>
      </c>
      <c r="F49" s="21">
        <v>46.42590062</v>
      </c>
      <c r="G49" s="485">
        <v>37.362904101539925</v>
      </c>
      <c r="H49" s="32">
        <v>-0.06909755452721478</v>
      </c>
      <c r="I49" s="21">
        <v>23.011718090000002</v>
      </c>
      <c r="J49" s="485">
        <v>18.519503223981648</v>
      </c>
      <c r="K49" s="43">
        <v>0.05093538475669046</v>
      </c>
    </row>
    <row r="50" spans="1:11" ht="12.75" customHeight="1">
      <c r="A50" s="27" t="s">
        <v>144</v>
      </c>
      <c r="B50" s="28" t="s">
        <v>34</v>
      </c>
      <c r="C50" s="23">
        <v>22.571360869999996</v>
      </c>
      <c r="D50" s="486">
        <v>51.28863331568524</v>
      </c>
      <c r="E50" s="33">
        <v>0.046555767725774855</v>
      </c>
      <c r="F50" s="23">
        <v>12.06601527</v>
      </c>
      <c r="G50" s="486">
        <v>27.417462169372904</v>
      </c>
      <c r="H50" s="33">
        <v>-0.20670778136058632</v>
      </c>
      <c r="I50" s="23">
        <v>8.86281979</v>
      </c>
      <c r="J50" s="486">
        <v>20.13887939545882</v>
      </c>
      <c r="K50" s="44">
        <v>0.0765782653997582</v>
      </c>
    </row>
    <row r="51" spans="1:11" ht="12.75" customHeight="1">
      <c r="A51" s="25" t="s">
        <v>145</v>
      </c>
      <c r="B51" s="26" t="s">
        <v>35</v>
      </c>
      <c r="C51" s="21">
        <v>112.43223997999999</v>
      </c>
      <c r="D51" s="485">
        <v>45.79405264973852</v>
      </c>
      <c r="E51" s="32">
        <v>-0.06371770664579612</v>
      </c>
      <c r="F51" s="21">
        <v>98.43192424</v>
      </c>
      <c r="G51" s="485">
        <v>40.09167407732397</v>
      </c>
      <c r="H51" s="32">
        <v>0.1441651331241185</v>
      </c>
      <c r="I51" s="21">
        <v>33.52944162000001</v>
      </c>
      <c r="J51" s="485">
        <v>13.656661248906431</v>
      </c>
      <c r="K51" s="43">
        <v>0.1982808124337112</v>
      </c>
    </row>
    <row r="52" spans="1:11" ht="12.75" customHeight="1">
      <c r="A52" s="27" t="s">
        <v>146</v>
      </c>
      <c r="B52" s="28" t="s">
        <v>95</v>
      </c>
      <c r="C52" s="23">
        <v>118.62022081999999</v>
      </c>
      <c r="D52" s="486">
        <v>61.75024107500153</v>
      </c>
      <c r="E52" s="33">
        <v>0.004895353681753978</v>
      </c>
      <c r="F52" s="23">
        <v>44.23627069</v>
      </c>
      <c r="G52" s="486">
        <v>23.028117470052475</v>
      </c>
      <c r="H52" s="33">
        <v>0.04117845230998274</v>
      </c>
      <c r="I52" s="23">
        <v>26.380476909999995</v>
      </c>
      <c r="J52" s="486">
        <v>13.732909933947393</v>
      </c>
      <c r="K52" s="44">
        <v>0.15285999575634523</v>
      </c>
    </row>
    <row r="53" spans="1:11" ht="12.75" customHeight="1">
      <c r="A53" s="25" t="s">
        <v>147</v>
      </c>
      <c r="B53" s="26" t="s">
        <v>36</v>
      </c>
      <c r="C53" s="21">
        <v>35.494767530000004</v>
      </c>
      <c r="D53" s="485">
        <v>65.5676440154534</v>
      </c>
      <c r="E53" s="32">
        <v>0.11652307996693279</v>
      </c>
      <c r="F53" s="21">
        <v>9.43252638</v>
      </c>
      <c r="G53" s="485">
        <v>17.424217001209737</v>
      </c>
      <c r="H53" s="32">
        <v>0.29374211536164907</v>
      </c>
      <c r="I53" s="21">
        <v>8.402747300000001</v>
      </c>
      <c r="J53" s="485">
        <v>15.521959490298206</v>
      </c>
      <c r="K53" s="43">
        <v>0.017849864776402047</v>
      </c>
    </row>
    <row r="54" spans="1:11" ht="12.75" customHeight="1">
      <c r="A54" s="27" t="s">
        <v>148</v>
      </c>
      <c r="B54" s="28" t="s">
        <v>37</v>
      </c>
      <c r="C54" s="23">
        <v>41.553976240000004</v>
      </c>
      <c r="D54" s="486">
        <v>45.5779615150246</v>
      </c>
      <c r="E54" s="33">
        <v>0.22600584792909206</v>
      </c>
      <c r="F54" s="23">
        <v>35.88376058</v>
      </c>
      <c r="G54" s="486">
        <v>39.3586560593749</v>
      </c>
      <c r="H54" s="33">
        <v>0.14914883067983098</v>
      </c>
      <c r="I54" s="23">
        <v>13.50323572</v>
      </c>
      <c r="J54" s="486">
        <v>14.810855991731334</v>
      </c>
      <c r="K54" s="44">
        <v>-0.10782631985313873</v>
      </c>
    </row>
    <row r="55" spans="1:11" ht="12.75" customHeight="1">
      <c r="A55" s="25" t="s">
        <v>149</v>
      </c>
      <c r="B55" s="26" t="s">
        <v>38</v>
      </c>
      <c r="C55" s="21">
        <v>14.813149</v>
      </c>
      <c r="D55" s="485">
        <v>29.687098739760426</v>
      </c>
      <c r="E55" s="32">
        <v>-0.04101342532482066</v>
      </c>
      <c r="F55" s="21">
        <v>23.892276210000002</v>
      </c>
      <c r="G55" s="485">
        <v>47.88261854139853</v>
      </c>
      <c r="H55" s="32">
        <v>0.1227097030887121</v>
      </c>
      <c r="I55" s="21">
        <v>11.002237460000002</v>
      </c>
      <c r="J55" s="485">
        <v>22.04963372968914</v>
      </c>
      <c r="K55" s="43" t="s">
        <v>471</v>
      </c>
    </row>
    <row r="56" spans="1:11" ht="12.75" customHeight="1">
      <c r="A56" s="27" t="s">
        <v>150</v>
      </c>
      <c r="B56" s="28" t="s">
        <v>39</v>
      </c>
      <c r="C56" s="23">
        <v>58.79761968</v>
      </c>
      <c r="D56" s="486">
        <v>46.281032753948345</v>
      </c>
      <c r="E56" s="33">
        <v>-0.39928960330776797</v>
      </c>
      <c r="F56" s="23">
        <v>41.67963274</v>
      </c>
      <c r="G56" s="486">
        <v>32.80704998792016</v>
      </c>
      <c r="H56" s="33">
        <v>0.02487538446256332</v>
      </c>
      <c r="I56" s="23">
        <v>25.22377814</v>
      </c>
      <c r="J56" s="486">
        <v>19.854247648612745</v>
      </c>
      <c r="K56" s="44">
        <v>0.08065979362620679</v>
      </c>
    </row>
    <row r="57" spans="1:11" ht="12.75" customHeight="1">
      <c r="A57" s="25" t="s">
        <v>151</v>
      </c>
      <c r="B57" s="26" t="s">
        <v>40</v>
      </c>
      <c r="C57" s="21">
        <v>39.77466191</v>
      </c>
      <c r="D57" s="485">
        <v>35.04663871376398</v>
      </c>
      <c r="E57" s="32">
        <v>-0.1197937550292888</v>
      </c>
      <c r="F57" s="21">
        <v>40.13232571</v>
      </c>
      <c r="G57" s="485">
        <v>35.36178693571381</v>
      </c>
      <c r="H57" s="32">
        <v>0.1448238752141513</v>
      </c>
      <c r="I57" s="21">
        <v>26.40624449</v>
      </c>
      <c r="J57" s="485">
        <v>23.26732814278624</v>
      </c>
      <c r="K57" s="43">
        <v>0.008205958816981385</v>
      </c>
    </row>
    <row r="58" spans="1:11" ht="12.75" customHeight="1">
      <c r="A58" s="27" t="s">
        <v>152</v>
      </c>
      <c r="B58" s="28" t="s">
        <v>96</v>
      </c>
      <c r="C58" s="23">
        <v>52.05133908</v>
      </c>
      <c r="D58" s="486">
        <v>50.805428999179945</v>
      </c>
      <c r="E58" s="33">
        <v>0.13357997546428924</v>
      </c>
      <c r="F58" s="23">
        <v>31.04829345</v>
      </c>
      <c r="G58" s="486">
        <v>30.305115993178767</v>
      </c>
      <c r="H58" s="33">
        <v>0.3688472527672084</v>
      </c>
      <c r="I58" s="23">
        <v>10.638222670000001</v>
      </c>
      <c r="J58" s="486">
        <v>10.383584286034695</v>
      </c>
      <c r="K58" s="44">
        <v>0.06531752110500277</v>
      </c>
    </row>
    <row r="59" spans="1:11" ht="12.75" customHeight="1">
      <c r="A59" s="25" t="s">
        <v>153</v>
      </c>
      <c r="B59" s="26" t="s">
        <v>41</v>
      </c>
      <c r="C59" s="21">
        <v>32.520256010000004</v>
      </c>
      <c r="D59" s="485">
        <v>60.454186781539846</v>
      </c>
      <c r="E59" s="32">
        <v>-0.31383929147312695</v>
      </c>
      <c r="F59" s="21">
        <v>13.11426024</v>
      </c>
      <c r="G59" s="485">
        <v>24.37901896611427</v>
      </c>
      <c r="H59" s="32">
        <v>-0.06665669393168328</v>
      </c>
      <c r="I59" s="21">
        <v>5.5</v>
      </c>
      <c r="J59" s="485">
        <v>10.22433609367115</v>
      </c>
      <c r="K59" s="43">
        <v>0.25802970050754803</v>
      </c>
    </row>
    <row r="60" spans="1:11" ht="12.75" customHeight="1">
      <c r="A60" s="27" t="s">
        <v>154</v>
      </c>
      <c r="B60" s="28" t="s">
        <v>42</v>
      </c>
      <c r="C60" s="23">
        <v>33.250559280000004</v>
      </c>
      <c r="D60" s="486">
        <v>54.9434889976116</v>
      </c>
      <c r="E60" s="33">
        <v>0.08897990448397297</v>
      </c>
      <c r="F60" s="23">
        <v>17.04613988</v>
      </c>
      <c r="G60" s="486">
        <v>28.16717731156696</v>
      </c>
      <c r="H60" s="33">
        <v>0.005706109928947045</v>
      </c>
      <c r="I60" s="23">
        <v>9.13508624</v>
      </c>
      <c r="J60" s="486">
        <v>15.09488926466181</v>
      </c>
      <c r="K60" s="44">
        <v>0.053026079508341706</v>
      </c>
    </row>
    <row r="61" spans="1:11" ht="12.75" customHeight="1">
      <c r="A61" s="25" t="s">
        <v>155</v>
      </c>
      <c r="B61" s="26" t="s">
        <v>43</v>
      </c>
      <c r="C61" s="21">
        <v>53.53533887</v>
      </c>
      <c r="D61" s="485">
        <v>36.74551729125305</v>
      </c>
      <c r="E61" s="32">
        <v>-0.10543440413956451</v>
      </c>
      <c r="F61" s="21">
        <v>32.23587341</v>
      </c>
      <c r="G61" s="485">
        <v>22.126017482810408</v>
      </c>
      <c r="H61" s="32">
        <v>-0.05260830518820103</v>
      </c>
      <c r="I61" s="21">
        <v>58.469139430000006</v>
      </c>
      <c r="J61" s="485">
        <v>40.13197299725528</v>
      </c>
      <c r="K61" s="43" t="s">
        <v>471</v>
      </c>
    </row>
    <row r="62" spans="1:11" ht="12.75" customHeight="1">
      <c r="A62" s="27" t="s">
        <v>156</v>
      </c>
      <c r="B62" s="28" t="s">
        <v>44</v>
      </c>
      <c r="C62" s="23">
        <v>20.17313086</v>
      </c>
      <c r="D62" s="486">
        <v>51.76185684803247</v>
      </c>
      <c r="E62" s="33">
        <v>-0.055738841471280054</v>
      </c>
      <c r="F62" s="23">
        <v>7.35414122</v>
      </c>
      <c r="G62" s="486">
        <v>18.869852563374238</v>
      </c>
      <c r="H62" s="33">
        <v>-0.38713212978123146</v>
      </c>
      <c r="I62" s="23">
        <v>11.182445329999998</v>
      </c>
      <c r="J62" s="486">
        <v>28.692826036741888</v>
      </c>
      <c r="K62" s="44">
        <v>-0.40251870865594264</v>
      </c>
    </row>
    <row r="63" spans="1:11" ht="12.75" customHeight="1">
      <c r="A63" s="25" t="s">
        <v>157</v>
      </c>
      <c r="B63" s="26" t="s">
        <v>45</v>
      </c>
      <c r="C63" s="21">
        <v>69.34473442999999</v>
      </c>
      <c r="D63" s="485">
        <v>38.04716428932429</v>
      </c>
      <c r="E63" s="32">
        <v>0.09451292355080976</v>
      </c>
      <c r="F63" s="21">
        <v>82.93908711</v>
      </c>
      <c r="G63" s="485">
        <v>45.50593638030534</v>
      </c>
      <c r="H63" s="32">
        <v>-0.028675174301675987</v>
      </c>
      <c r="I63" s="21">
        <v>28.86086028</v>
      </c>
      <c r="J63" s="485">
        <v>15.835000330311225</v>
      </c>
      <c r="K63" s="43">
        <v>0.04723112414009867</v>
      </c>
    </row>
    <row r="64" spans="1:11" ht="12.75" customHeight="1">
      <c r="A64" s="27" t="s">
        <v>158</v>
      </c>
      <c r="B64" s="28" t="s">
        <v>46</v>
      </c>
      <c r="C64" s="23">
        <v>85.28123122</v>
      </c>
      <c r="D64" s="486">
        <v>42.04838078002855</v>
      </c>
      <c r="E64" s="33">
        <v>0.1677431758671044</v>
      </c>
      <c r="F64" s="23">
        <v>84.32203028</v>
      </c>
      <c r="G64" s="486">
        <v>41.57544147330543</v>
      </c>
      <c r="H64" s="33">
        <v>-0.16250636552713538</v>
      </c>
      <c r="I64" s="23">
        <v>29.575275469999998</v>
      </c>
      <c r="J64" s="486">
        <v>14.582252470402338</v>
      </c>
      <c r="K64" s="44">
        <v>0.09545712999880496</v>
      </c>
    </row>
    <row r="65" spans="1:11" ht="12.75" customHeight="1">
      <c r="A65" s="25" t="s">
        <v>159</v>
      </c>
      <c r="B65" s="26" t="s">
        <v>47</v>
      </c>
      <c r="C65" s="21">
        <v>24.47471011</v>
      </c>
      <c r="D65" s="485">
        <v>48.83186916580007</v>
      </c>
      <c r="E65" s="32">
        <v>0.0035326452728603464</v>
      </c>
      <c r="F65" s="21">
        <v>9.6795969</v>
      </c>
      <c r="G65" s="485">
        <v>19.31270308306356</v>
      </c>
      <c r="H65" s="32">
        <v>-0.059440864038966645</v>
      </c>
      <c r="I65" s="21">
        <v>14.874132320000001</v>
      </c>
      <c r="J65" s="485">
        <v>29.676824777110234</v>
      </c>
      <c r="K65" s="43">
        <v>-0.03477402895359216</v>
      </c>
    </row>
    <row r="66" spans="1:11" ht="12.75" customHeight="1">
      <c r="A66" s="27" t="s">
        <v>160</v>
      </c>
      <c r="B66" s="28" t="s">
        <v>48</v>
      </c>
      <c r="C66" s="23">
        <v>290.61319644</v>
      </c>
      <c r="D66" s="486">
        <v>60.29455341896384</v>
      </c>
      <c r="E66" s="33">
        <v>-0.0825711967455326</v>
      </c>
      <c r="F66" s="23">
        <v>87.3409078</v>
      </c>
      <c r="G66" s="486">
        <v>18.120928765515128</v>
      </c>
      <c r="H66" s="33">
        <v>0.2697721962089519</v>
      </c>
      <c r="I66" s="23">
        <v>101</v>
      </c>
      <c r="J66" s="486">
        <v>20.954829202233547</v>
      </c>
      <c r="K66" s="44">
        <v>0.12222222222222223</v>
      </c>
    </row>
    <row r="67" spans="1:11" ht="12.75" customHeight="1">
      <c r="A67" s="25" t="s">
        <v>161</v>
      </c>
      <c r="B67" s="26" t="s">
        <v>49</v>
      </c>
      <c r="C67" s="21">
        <v>105.92633343000001</v>
      </c>
      <c r="D67" s="485">
        <v>50.03928374215606</v>
      </c>
      <c r="E67" s="32">
        <v>0.3107491775732796</v>
      </c>
      <c r="F67" s="21">
        <v>64.64465947</v>
      </c>
      <c r="G67" s="485">
        <v>30.53794418148195</v>
      </c>
      <c r="H67" s="32">
        <v>-0.12200650471124519</v>
      </c>
      <c r="I67" s="21">
        <v>40.69416643000001</v>
      </c>
      <c r="J67" s="485">
        <v>19.223802757101552</v>
      </c>
      <c r="K67" s="43">
        <v>-0.46220197524770645</v>
      </c>
    </row>
    <row r="68" spans="1:11" ht="12.75" customHeight="1">
      <c r="A68" s="27" t="s">
        <v>162</v>
      </c>
      <c r="B68" s="28" t="s">
        <v>50</v>
      </c>
      <c r="C68" s="23">
        <v>62.03630848</v>
      </c>
      <c r="D68" s="486">
        <v>62.01097855793575</v>
      </c>
      <c r="E68" s="33">
        <v>0.18885629001334636</v>
      </c>
      <c r="F68" s="23">
        <v>21.65339681</v>
      </c>
      <c r="G68" s="486">
        <v>21.644555554498783</v>
      </c>
      <c r="H68" s="33">
        <v>-0.09069514551401747</v>
      </c>
      <c r="I68" s="23">
        <v>14.48007548</v>
      </c>
      <c r="J68" s="486">
        <v>14.474163149102504</v>
      </c>
      <c r="K68" s="44">
        <v>-0.15935496937079352</v>
      </c>
    </row>
    <row r="69" spans="1:11" ht="12.75" customHeight="1">
      <c r="A69" s="25" t="s">
        <v>163</v>
      </c>
      <c r="B69" s="26" t="s">
        <v>51</v>
      </c>
      <c r="C69" s="21">
        <v>153.5810545</v>
      </c>
      <c r="D69" s="485">
        <v>63.228692849658486</v>
      </c>
      <c r="E69" s="32">
        <v>0.08833799122402075</v>
      </c>
      <c r="F69" s="21">
        <v>35.921974049999996</v>
      </c>
      <c r="G69" s="485">
        <v>14.788929996315739</v>
      </c>
      <c r="H69" s="32">
        <v>0.19155456067426235</v>
      </c>
      <c r="I69" s="21">
        <v>49.186531439999996</v>
      </c>
      <c r="J69" s="485">
        <v>20.249894095888173</v>
      </c>
      <c r="K69" s="43">
        <v>0.011952856325516681</v>
      </c>
    </row>
    <row r="70" spans="1:11" ht="12.75" customHeight="1">
      <c r="A70" s="27" t="s">
        <v>164</v>
      </c>
      <c r="B70" s="28" t="s">
        <v>52</v>
      </c>
      <c r="C70" s="23">
        <v>58.32888093</v>
      </c>
      <c r="D70" s="486">
        <v>36.08575760998135</v>
      </c>
      <c r="E70" s="33">
        <v>-0.262585672257572</v>
      </c>
      <c r="F70" s="23">
        <v>62.11537078</v>
      </c>
      <c r="G70" s="486">
        <v>38.42830820826444</v>
      </c>
      <c r="H70" s="33">
        <v>-0.246436532428001</v>
      </c>
      <c r="I70" s="23">
        <v>37.952525390000005</v>
      </c>
      <c r="J70" s="486">
        <v>23.479717252826834</v>
      </c>
      <c r="K70" s="44">
        <v>0.6039474574119146</v>
      </c>
    </row>
    <row r="71" spans="1:11" ht="12.75" customHeight="1">
      <c r="A71" s="25" t="s">
        <v>165</v>
      </c>
      <c r="B71" s="26" t="s">
        <v>53</v>
      </c>
      <c r="C71" s="21">
        <v>84.60943671000001</v>
      </c>
      <c r="D71" s="485">
        <v>48.87066360782949</v>
      </c>
      <c r="E71" s="32">
        <v>0.01264671617962243</v>
      </c>
      <c r="F71" s="21">
        <v>73.36215129</v>
      </c>
      <c r="G71" s="485">
        <v>42.37419792225779</v>
      </c>
      <c r="H71" s="32">
        <v>-0.13581973696577554</v>
      </c>
      <c r="I71" s="21">
        <v>13.958065649999998</v>
      </c>
      <c r="J71" s="485">
        <v>8.062220451073248</v>
      </c>
      <c r="K71" s="43">
        <v>-0.06637599356151624</v>
      </c>
    </row>
    <row r="72" spans="1:11" ht="12.75" customHeight="1">
      <c r="A72" s="27" t="s">
        <v>166</v>
      </c>
      <c r="B72" s="28" t="s">
        <v>97</v>
      </c>
      <c r="C72" s="23">
        <v>25.92276066</v>
      </c>
      <c r="D72" s="486">
        <v>39.82235301060117</v>
      </c>
      <c r="E72" s="33">
        <v>-0.004494225297753451</v>
      </c>
      <c r="F72" s="23">
        <v>25.371657239999998</v>
      </c>
      <c r="G72" s="486">
        <v>38.97575201680911</v>
      </c>
      <c r="H72" s="33">
        <v>-0.14771077281437872</v>
      </c>
      <c r="I72" s="23">
        <v>13.536946939999998</v>
      </c>
      <c r="J72" s="486">
        <v>20.79535767046106</v>
      </c>
      <c r="K72" s="44">
        <v>-0.030327840207481915</v>
      </c>
    </row>
    <row r="73" spans="1:11" ht="12.75" customHeight="1">
      <c r="A73" s="25" t="s">
        <v>167</v>
      </c>
      <c r="B73" s="26" t="s">
        <v>54</v>
      </c>
      <c r="C73" s="21">
        <v>52.17170141</v>
      </c>
      <c r="D73" s="485">
        <v>44.01635474598117</v>
      </c>
      <c r="E73" s="32">
        <v>-0.11230756350362503</v>
      </c>
      <c r="F73" s="21">
        <v>48.698472810000005</v>
      </c>
      <c r="G73" s="485">
        <v>41.08605233989203</v>
      </c>
      <c r="H73" s="32" t="s">
        <v>471</v>
      </c>
      <c r="I73" s="21">
        <v>13.57789164</v>
      </c>
      <c r="J73" s="485">
        <v>11.455430414891122</v>
      </c>
      <c r="K73" s="43">
        <v>0.0074824040324728</v>
      </c>
    </row>
    <row r="74" spans="1:11" ht="12.75" customHeight="1">
      <c r="A74" s="27" t="s">
        <v>168</v>
      </c>
      <c r="B74" s="28" t="s">
        <v>55</v>
      </c>
      <c r="C74" s="23">
        <v>102.23484984999999</v>
      </c>
      <c r="D74" s="486">
        <v>28.290942685044907</v>
      </c>
      <c r="E74" s="33">
        <v>-0.0779289836067556</v>
      </c>
      <c r="F74" s="23">
        <v>96.28806737000001</v>
      </c>
      <c r="G74" s="486">
        <v>26.645319078721304</v>
      </c>
      <c r="H74" s="33">
        <v>-0.021901200339929927</v>
      </c>
      <c r="I74" s="23">
        <v>152.46492252000002</v>
      </c>
      <c r="J74" s="486">
        <v>42.190861441296796</v>
      </c>
      <c r="K74" s="44">
        <v>0.2571163407575803</v>
      </c>
    </row>
    <row r="75" spans="1:11" ht="12.75" customHeight="1">
      <c r="A75" s="25" t="s">
        <v>169</v>
      </c>
      <c r="B75" s="26" t="s">
        <v>56</v>
      </c>
      <c r="C75" s="21">
        <v>69.40803925</v>
      </c>
      <c r="D75" s="485">
        <v>39.08193635053464</v>
      </c>
      <c r="E75" s="32">
        <v>-0.14385827122753558</v>
      </c>
      <c r="F75" s="21">
        <v>62.600532310000006</v>
      </c>
      <c r="G75" s="485">
        <v>35.24879892423999</v>
      </c>
      <c r="H75" s="32">
        <v>-0.17620925781549757</v>
      </c>
      <c r="I75" s="21">
        <v>35.7836943</v>
      </c>
      <c r="J75" s="485">
        <v>20.148906065223404</v>
      </c>
      <c r="K75" s="43">
        <v>0.06197020119100283</v>
      </c>
    </row>
    <row r="76" spans="1:11" ht="12.75" customHeight="1">
      <c r="A76" s="27" t="s">
        <v>170</v>
      </c>
      <c r="B76" s="28" t="s">
        <v>57</v>
      </c>
      <c r="C76" s="23">
        <v>144.46758514</v>
      </c>
      <c r="D76" s="486">
        <v>47.10629554221673</v>
      </c>
      <c r="E76" s="33">
        <v>-0.055335117619404905</v>
      </c>
      <c r="F76" s="23">
        <v>103.6522068</v>
      </c>
      <c r="G76" s="486">
        <v>33.797695741865475</v>
      </c>
      <c r="H76" s="33">
        <v>-0.1484728898979013</v>
      </c>
      <c r="I76" s="23">
        <v>42.315900859999985</v>
      </c>
      <c r="J76" s="486">
        <v>13.7978725823831</v>
      </c>
      <c r="K76" s="44">
        <v>0.08619490246731987</v>
      </c>
    </row>
    <row r="77" spans="1:11" ht="12.75" customHeight="1">
      <c r="A77" s="25" t="s">
        <v>171</v>
      </c>
      <c r="B77" s="26" t="s">
        <v>58</v>
      </c>
      <c r="C77" s="21">
        <v>37.20185891999999</v>
      </c>
      <c r="D77" s="485">
        <v>54.291282142645805</v>
      </c>
      <c r="E77" s="32">
        <v>-0.24262114438714566</v>
      </c>
      <c r="F77" s="21">
        <v>18.13860112</v>
      </c>
      <c r="G77" s="485">
        <v>26.47093289602828</v>
      </c>
      <c r="H77" s="32">
        <v>-0.05691558446541689</v>
      </c>
      <c r="I77" s="21">
        <v>12.795384970000002</v>
      </c>
      <c r="J77" s="485">
        <v>18.673202783331227</v>
      </c>
      <c r="K77" s="43">
        <v>0.06003228858134135</v>
      </c>
    </row>
    <row r="78" spans="1:11" ht="12.75" customHeight="1">
      <c r="A78" s="27" t="s">
        <v>172</v>
      </c>
      <c r="B78" s="28" t="s">
        <v>59</v>
      </c>
      <c r="C78" s="23">
        <v>47.323821530000004</v>
      </c>
      <c r="D78" s="486">
        <v>38.65180611055553</v>
      </c>
      <c r="E78" s="33">
        <v>0.2878902492431987</v>
      </c>
      <c r="F78" s="23">
        <v>34.945935520000006</v>
      </c>
      <c r="G78" s="486">
        <v>28.54214812755033</v>
      </c>
      <c r="H78" s="33">
        <v>-0.1998721005579629</v>
      </c>
      <c r="I78" s="23">
        <v>35.093253419999996</v>
      </c>
      <c r="J78" s="486">
        <v>28.662470255462257</v>
      </c>
      <c r="K78" s="44">
        <v>-0.06539071332461543</v>
      </c>
    </row>
    <row r="79" spans="1:11" ht="12.75" customHeight="1">
      <c r="A79" s="25" t="s">
        <v>173</v>
      </c>
      <c r="B79" s="26" t="s">
        <v>60</v>
      </c>
      <c r="C79" s="21">
        <v>74.87069084999999</v>
      </c>
      <c r="D79" s="485">
        <v>56.940077930588174</v>
      </c>
      <c r="E79" s="32">
        <v>0.157265418382313</v>
      </c>
      <c r="F79" s="21">
        <v>29.682304440000003</v>
      </c>
      <c r="G79" s="485">
        <v>22.573756282803732</v>
      </c>
      <c r="H79" s="32">
        <v>-0.10329030119728777</v>
      </c>
      <c r="I79" s="21">
        <v>24.84694899</v>
      </c>
      <c r="J79" s="485">
        <v>18.89640920587217</v>
      </c>
      <c r="K79" s="43">
        <v>0.026618381053014506</v>
      </c>
    </row>
    <row r="80" spans="1:11" ht="12.75" customHeight="1">
      <c r="A80" s="27" t="s">
        <v>174</v>
      </c>
      <c r="B80" s="28" t="s">
        <v>61</v>
      </c>
      <c r="C80" s="23">
        <v>69.98886747</v>
      </c>
      <c r="D80" s="486">
        <v>38.50913743727901</v>
      </c>
      <c r="E80" s="33">
        <v>0.014720504833298786</v>
      </c>
      <c r="F80" s="23">
        <v>53.38230283</v>
      </c>
      <c r="G80" s="486">
        <v>29.37190600033749</v>
      </c>
      <c r="H80" s="33">
        <v>0.12926435196192454</v>
      </c>
      <c r="I80" s="23">
        <v>55.62397203999999</v>
      </c>
      <c r="J80" s="486">
        <v>30.60531283798647</v>
      </c>
      <c r="K80" s="44" t="s">
        <v>471</v>
      </c>
    </row>
    <row r="81" spans="1:11" ht="12.75" customHeight="1">
      <c r="A81" s="25" t="s">
        <v>175</v>
      </c>
      <c r="B81" s="26" t="s">
        <v>62</v>
      </c>
      <c r="C81" s="21">
        <v>82.9243342</v>
      </c>
      <c r="D81" s="485">
        <v>36.01665538631889</v>
      </c>
      <c r="E81" s="32">
        <v>-0.1155001104024187</v>
      </c>
      <c r="F81" s="21">
        <v>52.079069</v>
      </c>
      <c r="G81" s="485">
        <v>22.61958325151464</v>
      </c>
      <c r="H81" s="32">
        <v>-0.145869070080604</v>
      </c>
      <c r="I81" s="21">
        <v>90.60495026000001</v>
      </c>
      <c r="J81" s="485">
        <v>39.35258933690641</v>
      </c>
      <c r="K81" s="43" t="s">
        <v>471</v>
      </c>
    </row>
    <row r="82" spans="1:11" ht="12.75" customHeight="1">
      <c r="A82" s="27" t="s">
        <v>176</v>
      </c>
      <c r="B82" s="28" t="s">
        <v>63</v>
      </c>
      <c r="C82" s="23">
        <v>37.00828166</v>
      </c>
      <c r="D82" s="486">
        <v>20.643570206448718</v>
      </c>
      <c r="E82" s="33">
        <v>-0.21589262040328883</v>
      </c>
      <c r="F82" s="23">
        <v>136.48544848</v>
      </c>
      <c r="G82" s="486">
        <v>76.13287652046905</v>
      </c>
      <c r="H82" s="33">
        <v>0.48696377547223246</v>
      </c>
      <c r="I82" s="23">
        <v>0</v>
      </c>
      <c r="J82" s="486">
        <v>0</v>
      </c>
      <c r="K82" s="44">
        <v>0</v>
      </c>
    </row>
    <row r="83" spans="1:11" ht="12.75" customHeight="1">
      <c r="A83" s="25" t="s">
        <v>177</v>
      </c>
      <c r="B83" s="26" t="s">
        <v>64</v>
      </c>
      <c r="C83" s="21">
        <v>122.23367147</v>
      </c>
      <c r="D83" s="485">
        <v>40.140004774276846</v>
      </c>
      <c r="E83" s="32">
        <v>-0.17662538553791907</v>
      </c>
      <c r="F83" s="21">
        <v>89.07257263</v>
      </c>
      <c r="G83" s="485">
        <v>29.25031578964582</v>
      </c>
      <c r="H83" s="32">
        <v>-0.19300800510699723</v>
      </c>
      <c r="I83" s="21">
        <v>90.33024979</v>
      </c>
      <c r="J83" s="485">
        <v>29.663321196419425</v>
      </c>
      <c r="K83" s="43">
        <v>0.1870205726211065</v>
      </c>
    </row>
    <row r="84" spans="1:11" ht="12.75" customHeight="1">
      <c r="A84" s="27" t="s">
        <v>178</v>
      </c>
      <c r="B84" s="28" t="s">
        <v>65</v>
      </c>
      <c r="C84" s="23">
        <v>108.78543737999999</v>
      </c>
      <c r="D84" s="486">
        <v>44.62550691865107</v>
      </c>
      <c r="E84" s="33">
        <v>-0.24594742707583472</v>
      </c>
      <c r="F84" s="23">
        <v>60.2669185</v>
      </c>
      <c r="G84" s="486">
        <v>24.722443125296284</v>
      </c>
      <c r="H84" s="33">
        <v>0.25532993618545907</v>
      </c>
      <c r="I84" s="23">
        <v>74.43162442000002</v>
      </c>
      <c r="J84" s="486">
        <v>30.53302951679642</v>
      </c>
      <c r="K84" s="44">
        <v>0.049698051439942326</v>
      </c>
    </row>
    <row r="85" spans="1:11" ht="12.75" customHeight="1">
      <c r="A85" s="25" t="s">
        <v>179</v>
      </c>
      <c r="B85" s="26" t="s">
        <v>66</v>
      </c>
      <c r="C85" s="21">
        <v>126.29350935</v>
      </c>
      <c r="D85" s="485">
        <v>41.96709472309246</v>
      </c>
      <c r="E85" s="32">
        <v>-0.048770201297396065</v>
      </c>
      <c r="F85" s="21">
        <v>113.90314214</v>
      </c>
      <c r="G85" s="485">
        <v>37.84979909141502</v>
      </c>
      <c r="H85" s="32">
        <v>-0.1654344036323746</v>
      </c>
      <c r="I85" s="21">
        <v>41.95274564</v>
      </c>
      <c r="J85" s="485">
        <v>13.940818172123143</v>
      </c>
      <c r="K85" s="43">
        <v>-0.17659046840124293</v>
      </c>
    </row>
    <row r="86" spans="1:11" ht="12.75" customHeight="1">
      <c r="A86" s="27" t="s">
        <v>180</v>
      </c>
      <c r="B86" s="28" t="s">
        <v>67</v>
      </c>
      <c r="C86" s="23">
        <v>25.138228060000003</v>
      </c>
      <c r="D86" s="486">
        <v>42.11298967719222</v>
      </c>
      <c r="E86" s="33">
        <v>0.06981499710441885</v>
      </c>
      <c r="F86" s="23">
        <v>20.25772521</v>
      </c>
      <c r="G86" s="486">
        <v>33.93689366712375</v>
      </c>
      <c r="H86" s="33">
        <v>0.24753955833755192</v>
      </c>
      <c r="I86" s="23">
        <v>14.11364682</v>
      </c>
      <c r="J86" s="486">
        <v>23.64398403179244</v>
      </c>
      <c r="K86" s="44">
        <v>0.11203108129168049</v>
      </c>
    </row>
    <row r="87" spans="1:11" ht="12.75" customHeight="1">
      <c r="A87" s="25" t="s">
        <v>181</v>
      </c>
      <c r="B87" s="26" t="s">
        <v>68</v>
      </c>
      <c r="C87" s="21">
        <v>43.61587677</v>
      </c>
      <c r="D87" s="485">
        <v>45.65694008827767</v>
      </c>
      <c r="E87" s="32">
        <v>0.15449606133527105</v>
      </c>
      <c r="F87" s="21">
        <v>26.366353850000003</v>
      </c>
      <c r="G87" s="485">
        <v>27.600202660692247</v>
      </c>
      <c r="H87" s="32">
        <v>-0.20711085290538434</v>
      </c>
      <c r="I87" s="21">
        <v>25.16019854</v>
      </c>
      <c r="J87" s="485">
        <v>26.33760369893743</v>
      </c>
      <c r="K87" s="43">
        <v>-0.16073643385131797</v>
      </c>
    </row>
    <row r="88" spans="1:11" ht="12.75" customHeight="1">
      <c r="A88" s="27" t="s">
        <v>182</v>
      </c>
      <c r="B88" s="28" t="s">
        <v>69</v>
      </c>
      <c r="C88" s="23">
        <v>36.14628132</v>
      </c>
      <c r="D88" s="486">
        <v>42.0301338114186</v>
      </c>
      <c r="E88" s="33">
        <v>-0.0339766484318631</v>
      </c>
      <c r="F88" s="23">
        <v>28.2001417</v>
      </c>
      <c r="G88" s="486">
        <v>32.79053019753252</v>
      </c>
      <c r="H88" s="33">
        <v>0.13990387061105114</v>
      </c>
      <c r="I88" s="23">
        <v>21.106741009999997</v>
      </c>
      <c r="J88" s="486">
        <v>24.542473432319774</v>
      </c>
      <c r="K88" s="44">
        <v>0.012834897083883634</v>
      </c>
    </row>
    <row r="89" spans="1:11" ht="12.75" customHeight="1">
      <c r="A89" s="25" t="s">
        <v>183</v>
      </c>
      <c r="B89" s="26" t="s">
        <v>70</v>
      </c>
      <c r="C89" s="21">
        <v>18.581607560000002</v>
      </c>
      <c r="D89" s="485">
        <v>38.87734789171278</v>
      </c>
      <c r="E89" s="32">
        <v>-0.43807889434796365</v>
      </c>
      <c r="F89" s="21">
        <v>17.82838931</v>
      </c>
      <c r="G89" s="485">
        <v>37.30142784017353</v>
      </c>
      <c r="H89" s="32">
        <v>-0.03155562963716785</v>
      </c>
      <c r="I89" s="21">
        <v>10.890609269999995</v>
      </c>
      <c r="J89" s="485">
        <v>22.78586521512469</v>
      </c>
      <c r="K89" s="43">
        <v>-0.11561585659417284</v>
      </c>
    </row>
    <row r="90" spans="1:11" s="3" customFormat="1" ht="12.75" customHeight="1">
      <c r="A90" s="27" t="s">
        <v>184</v>
      </c>
      <c r="B90" s="28" t="s">
        <v>71</v>
      </c>
      <c r="C90" s="23">
        <v>93.71372309</v>
      </c>
      <c r="D90" s="486">
        <v>41.95158845909919</v>
      </c>
      <c r="E90" s="33">
        <v>-0.17816124323139992</v>
      </c>
      <c r="F90" s="23">
        <v>87.03325884</v>
      </c>
      <c r="G90" s="486">
        <v>38.96103299197113</v>
      </c>
      <c r="H90" s="33">
        <v>-0.22382616204871963</v>
      </c>
      <c r="I90" s="23">
        <v>41.26535105</v>
      </c>
      <c r="J90" s="486">
        <v>18.472716351342825</v>
      </c>
      <c r="K90" s="44">
        <v>0.12018078154054823</v>
      </c>
    </row>
    <row r="91" spans="1:11" ht="12.75" customHeight="1">
      <c r="A91" s="25" t="s">
        <v>185</v>
      </c>
      <c r="B91" s="26" t="s">
        <v>72</v>
      </c>
      <c r="C91" s="21">
        <v>63.02423421</v>
      </c>
      <c r="D91" s="485">
        <v>57.0751229947893</v>
      </c>
      <c r="E91" s="32">
        <v>-0.08872566828659667</v>
      </c>
      <c r="F91" s="21">
        <v>32.19889279</v>
      </c>
      <c r="G91" s="485">
        <v>29.159509660391702</v>
      </c>
      <c r="H91" s="32">
        <v>0.3215584041136743</v>
      </c>
      <c r="I91" s="21">
        <v>14.511493610000002</v>
      </c>
      <c r="J91" s="485">
        <v>13.141695301986426</v>
      </c>
      <c r="K91" s="43">
        <v>-0.38045808396566316</v>
      </c>
    </row>
    <row r="92" spans="1:11" ht="12.75" customHeight="1">
      <c r="A92" s="27" t="s">
        <v>186</v>
      </c>
      <c r="B92" s="28" t="s">
        <v>73</v>
      </c>
      <c r="C92" s="23">
        <v>110.98593983</v>
      </c>
      <c r="D92" s="486">
        <v>58.00173372923369</v>
      </c>
      <c r="E92" s="33">
        <v>-0.028329426721326323</v>
      </c>
      <c r="F92" s="23">
        <v>46.23968638</v>
      </c>
      <c r="G92" s="486">
        <v>24.165060738721444</v>
      </c>
      <c r="H92" s="33">
        <v>0.0945864382555055</v>
      </c>
      <c r="I92" s="23">
        <v>32.62849964</v>
      </c>
      <c r="J92" s="486">
        <v>17.051795488712195</v>
      </c>
      <c r="K92" s="44">
        <v>0.11971185045938992</v>
      </c>
    </row>
    <row r="93" spans="1:11" ht="12.75" customHeight="1">
      <c r="A93" s="25" t="s">
        <v>187</v>
      </c>
      <c r="B93" s="26" t="s">
        <v>74</v>
      </c>
      <c r="C93" s="21">
        <v>26.23650959</v>
      </c>
      <c r="D93" s="485">
        <v>19.034015416469664</v>
      </c>
      <c r="E93" s="32">
        <v>0.07107832021830074</v>
      </c>
      <c r="F93" s="21">
        <v>49.02994064</v>
      </c>
      <c r="G93" s="485">
        <v>35.570152455266154</v>
      </c>
      <c r="H93" s="32" t="s">
        <v>471</v>
      </c>
      <c r="I93" s="21">
        <v>18.241159259999996</v>
      </c>
      <c r="J93" s="485">
        <v>13.233563152830893</v>
      </c>
      <c r="K93" s="43">
        <v>0.14742240060780842</v>
      </c>
    </row>
    <row r="94" spans="1:11" ht="12.75">
      <c r="A94" s="27" t="s">
        <v>188</v>
      </c>
      <c r="B94" s="28" t="s">
        <v>98</v>
      </c>
      <c r="C94" s="23">
        <v>27.13151204</v>
      </c>
      <c r="D94" s="486">
        <v>54.089896557579955</v>
      </c>
      <c r="E94" s="33">
        <v>-0.34631294880904806</v>
      </c>
      <c r="F94" s="23">
        <v>15.28297067</v>
      </c>
      <c r="G94" s="486">
        <v>30.46841994703766</v>
      </c>
      <c r="H94" s="33">
        <v>-0.02115066388356357</v>
      </c>
      <c r="I94" s="23">
        <v>7.46008628</v>
      </c>
      <c r="J94" s="486">
        <v>14.872569379875278</v>
      </c>
      <c r="K94" s="44">
        <v>-0.061462777157923476</v>
      </c>
    </row>
    <row r="95" spans="1:11" ht="12.75">
      <c r="A95" s="25" t="s">
        <v>189</v>
      </c>
      <c r="B95" s="26" t="s">
        <v>75</v>
      </c>
      <c r="C95" s="21">
        <v>45.30134347</v>
      </c>
      <c r="D95" s="485">
        <v>42.69684299815838</v>
      </c>
      <c r="E95" s="32">
        <v>0.1450253576822207</v>
      </c>
      <c r="F95" s="21">
        <v>35.49776913</v>
      </c>
      <c r="G95" s="485">
        <v>33.4569034653948</v>
      </c>
      <c r="H95" s="32">
        <v>-0.12917982511419923</v>
      </c>
      <c r="I95" s="21">
        <v>24.92651013</v>
      </c>
      <c r="J95" s="485">
        <v>23.493415602948218</v>
      </c>
      <c r="K95" s="43">
        <v>0.21701222094452444</v>
      </c>
    </row>
    <row r="96" spans="1:11" ht="12.75">
      <c r="A96" s="27" t="s">
        <v>190</v>
      </c>
      <c r="B96" s="28" t="s">
        <v>76</v>
      </c>
      <c r="C96" s="23">
        <v>25.770508619999998</v>
      </c>
      <c r="D96" s="486">
        <v>40.12615308282984</v>
      </c>
      <c r="E96" s="33">
        <v>-0.31539219358863213</v>
      </c>
      <c r="F96" s="23">
        <v>23.69248573</v>
      </c>
      <c r="G96" s="486">
        <v>36.89055281496969</v>
      </c>
      <c r="H96" s="33">
        <v>-0.10177066462279571</v>
      </c>
      <c r="I96" s="23">
        <v>12.684519010000006</v>
      </c>
      <c r="J96" s="486">
        <v>19.75052021993524</v>
      </c>
      <c r="K96" s="44">
        <v>0.14586401579241737</v>
      </c>
    </row>
    <row r="97" spans="1:11" ht="12.75">
      <c r="A97" s="25" t="s">
        <v>191</v>
      </c>
      <c r="B97" s="26" t="s">
        <v>77</v>
      </c>
      <c r="C97" s="21">
        <v>19.515279579999998</v>
      </c>
      <c r="D97" s="485">
        <v>62.2715031103733</v>
      </c>
      <c r="E97" s="32" t="s">
        <v>471</v>
      </c>
      <c r="F97" s="21">
        <v>6.00003461</v>
      </c>
      <c r="G97" s="485">
        <v>19.145571158605073</v>
      </c>
      <c r="H97" s="32">
        <v>-0.3886931794033601</v>
      </c>
      <c r="I97" s="21">
        <v>5.724540890000001</v>
      </c>
      <c r="J97" s="485">
        <v>18.266495459405263</v>
      </c>
      <c r="K97" s="43">
        <v>0.021472441051509028</v>
      </c>
    </row>
    <row r="98" spans="1:11" ht="12.75">
      <c r="A98" s="27" t="s">
        <v>192</v>
      </c>
      <c r="B98" s="28" t="s">
        <v>78</v>
      </c>
      <c r="C98" s="23">
        <v>101.42431141</v>
      </c>
      <c r="D98" s="486">
        <v>35.1520203162449</v>
      </c>
      <c r="E98" s="33">
        <v>0.15473414724189927</v>
      </c>
      <c r="F98" s="23">
        <v>103.16082253</v>
      </c>
      <c r="G98" s="486">
        <v>35.753866888541246</v>
      </c>
      <c r="H98" s="33">
        <v>-0.08525950075624766</v>
      </c>
      <c r="I98" s="23">
        <v>83.55811426</v>
      </c>
      <c r="J98" s="486">
        <v>28.95988633515173</v>
      </c>
      <c r="K98" s="44">
        <v>0.5061707095816328</v>
      </c>
    </row>
    <row r="99" spans="1:11" ht="12.75">
      <c r="A99" s="25" t="s">
        <v>193</v>
      </c>
      <c r="B99" s="26" t="s">
        <v>99</v>
      </c>
      <c r="C99" s="21">
        <v>251.12788117</v>
      </c>
      <c r="D99" s="485">
        <v>53.70166647013347</v>
      </c>
      <c r="E99" s="32">
        <v>-0.16531111322066783</v>
      </c>
      <c r="F99" s="21">
        <v>162.43071641</v>
      </c>
      <c r="G99" s="485">
        <v>34.73449509674233</v>
      </c>
      <c r="H99" s="32">
        <v>0.007323812625317672</v>
      </c>
      <c r="I99" s="21">
        <v>44.06809431</v>
      </c>
      <c r="J99" s="485">
        <v>9.423605581285473</v>
      </c>
      <c r="K99" s="43">
        <v>0.13029861951113997</v>
      </c>
    </row>
    <row r="100" spans="1:11" ht="12.75">
      <c r="A100" s="27" t="s">
        <v>194</v>
      </c>
      <c r="B100" s="28" t="s">
        <v>79</v>
      </c>
      <c r="C100" s="23">
        <v>159.32101364</v>
      </c>
      <c r="D100" s="486">
        <v>62.38985268368394</v>
      </c>
      <c r="E100" s="33">
        <v>0.10869534186850927</v>
      </c>
      <c r="F100" s="23">
        <v>41.50968786</v>
      </c>
      <c r="G100" s="486">
        <v>16.255127000277252</v>
      </c>
      <c r="H100" s="33">
        <v>-0.03992593608712669</v>
      </c>
      <c r="I100" s="23">
        <v>54.49161731</v>
      </c>
      <c r="J100" s="486">
        <v>21.338829692287558</v>
      </c>
      <c r="K100" s="44">
        <v>0.02482586783930607</v>
      </c>
    </row>
    <row r="101" spans="1:11" ht="12.75">
      <c r="A101" s="25" t="s">
        <v>195</v>
      </c>
      <c r="B101" s="26" t="s">
        <v>80</v>
      </c>
      <c r="C101" s="21">
        <v>199.28687672</v>
      </c>
      <c r="D101" s="485">
        <v>67.46710622861247</v>
      </c>
      <c r="E101" s="32">
        <v>0.09902465555126105</v>
      </c>
      <c r="F101" s="21">
        <v>69.87609263</v>
      </c>
      <c r="G101" s="485">
        <v>23.6560371756554</v>
      </c>
      <c r="H101" s="32">
        <v>0.19879736884927324</v>
      </c>
      <c r="I101" s="21">
        <v>21.464844569999993</v>
      </c>
      <c r="J101" s="485">
        <v>7.266765241243352</v>
      </c>
      <c r="K101" s="43">
        <v>0.16044764816262203</v>
      </c>
    </row>
    <row r="102" spans="1:11" ht="12.75">
      <c r="A102" s="27" t="s">
        <v>196</v>
      </c>
      <c r="B102" s="28" t="s">
        <v>81</v>
      </c>
      <c r="C102" s="23">
        <v>91.23348931</v>
      </c>
      <c r="D102" s="486">
        <v>40.33991594322443</v>
      </c>
      <c r="E102" s="33">
        <v>-0.22038191233800875</v>
      </c>
      <c r="F102" s="23">
        <v>61.41998084</v>
      </c>
      <c r="G102" s="486">
        <v>27.157537030083535</v>
      </c>
      <c r="H102" s="33">
        <v>-0.10291681933023977</v>
      </c>
      <c r="I102" s="23">
        <v>68.78597527999999</v>
      </c>
      <c r="J102" s="486">
        <v>30.414494522284684</v>
      </c>
      <c r="K102" s="44">
        <v>0.044923592377550614</v>
      </c>
    </row>
    <row r="103" spans="1:11" ht="12.75">
      <c r="A103" s="25" t="s">
        <v>197</v>
      </c>
      <c r="B103" s="26" t="s">
        <v>82</v>
      </c>
      <c r="C103" s="21">
        <v>84.07341380999999</v>
      </c>
      <c r="D103" s="485">
        <v>70.42665217465921</v>
      </c>
      <c r="E103" s="32">
        <v>0.04949880376674609</v>
      </c>
      <c r="F103" s="21">
        <v>23.196233239999998</v>
      </c>
      <c r="G103" s="485">
        <v>19.431030287977173</v>
      </c>
      <c r="H103" s="32">
        <v>-0.2114287814246092</v>
      </c>
      <c r="I103" s="21">
        <v>10.274328890000001</v>
      </c>
      <c r="J103" s="485">
        <v>8.606604088889949</v>
      </c>
      <c r="K103" s="43">
        <v>-0.2607234312655654</v>
      </c>
    </row>
    <row r="104" spans="1:11" ht="12.75">
      <c r="A104" s="27" t="s">
        <v>198</v>
      </c>
      <c r="B104" s="28" t="s">
        <v>83</v>
      </c>
      <c r="C104" s="23">
        <v>35.64800348</v>
      </c>
      <c r="D104" s="486">
        <v>45.54914284019364</v>
      </c>
      <c r="E104" s="33">
        <v>0.13398702735699763</v>
      </c>
      <c r="F104" s="23">
        <v>13.31972842</v>
      </c>
      <c r="G104" s="486">
        <v>17.01924801302131</v>
      </c>
      <c r="H104" s="33">
        <v>-0.13508121883468338</v>
      </c>
      <c r="I104" s="23">
        <v>27.460463689999997</v>
      </c>
      <c r="J104" s="486">
        <v>35.087535372787755</v>
      </c>
      <c r="K104" s="44">
        <v>0.016570882491167893</v>
      </c>
    </row>
    <row r="105" spans="1:11" ht="12.75">
      <c r="A105" s="25" t="s">
        <v>199</v>
      </c>
      <c r="B105" s="26" t="s">
        <v>84</v>
      </c>
      <c r="C105" s="21">
        <v>28.78301526</v>
      </c>
      <c r="D105" s="485">
        <v>76.3203914578377</v>
      </c>
      <c r="E105" s="32">
        <v>-0.36414230235621337</v>
      </c>
      <c r="F105" s="21">
        <v>4.28067789</v>
      </c>
      <c r="G105" s="485">
        <v>11.35054855506166</v>
      </c>
      <c r="H105" s="32">
        <v>-0.10008064943672224</v>
      </c>
      <c r="I105" s="21">
        <v>4.60881283</v>
      </c>
      <c r="J105" s="485">
        <v>12.220623731188086</v>
      </c>
      <c r="K105" s="43">
        <v>0.13797847654320994</v>
      </c>
    </row>
    <row r="106" spans="1:11" ht="13.5" thickBot="1">
      <c r="A106" s="29" t="s">
        <v>200</v>
      </c>
      <c r="B106" s="30" t="s">
        <v>100</v>
      </c>
      <c r="C106" s="22">
        <v>102.44226242999999</v>
      </c>
      <c r="D106" s="486">
        <v>44.362777304016966</v>
      </c>
      <c r="E106" s="33">
        <v>0.06471159302205565</v>
      </c>
      <c r="F106" s="22">
        <v>72.95879393000001</v>
      </c>
      <c r="G106" s="486">
        <v>31.59491649940765</v>
      </c>
      <c r="H106" s="33">
        <v>-0.05291358634315546</v>
      </c>
      <c r="I106" s="22">
        <v>54.02599724000001</v>
      </c>
      <c r="J106" s="486">
        <v>23.396040143327355</v>
      </c>
      <c r="K106" s="44">
        <v>0.0672925852087447</v>
      </c>
    </row>
    <row r="107" spans="1:11" ht="12.75">
      <c r="A107" s="751" t="s">
        <v>202</v>
      </c>
      <c r="B107" s="752"/>
      <c r="C107" s="238">
        <v>6555.89898709</v>
      </c>
      <c r="D107" s="487">
        <v>45.560498686168124</v>
      </c>
      <c r="E107" s="34">
        <v>-0.06809327671844523</v>
      </c>
      <c r="F107" s="238">
        <v>4326.249812540001</v>
      </c>
      <c r="G107" s="487">
        <v>30.065456970647176</v>
      </c>
      <c r="H107" s="34">
        <v>-0.029472253644554747</v>
      </c>
      <c r="I107" s="238">
        <v>3149.213973540002</v>
      </c>
      <c r="J107" s="487">
        <v>21.885596374574195</v>
      </c>
      <c r="K107" s="45">
        <v>0.07102867257319745</v>
      </c>
    </row>
    <row r="108" spans="1:11" ht="12.75">
      <c r="A108" s="749" t="s">
        <v>230</v>
      </c>
      <c r="B108" s="750"/>
      <c r="C108" s="239">
        <v>250.94669497999996</v>
      </c>
      <c r="D108" s="338">
        <v>53.81971460682395</v>
      </c>
      <c r="E108" s="35">
        <v>-0.008219946247801091</v>
      </c>
      <c r="F108" s="239">
        <v>113.75543348000001</v>
      </c>
      <c r="G108" s="338">
        <v>24.396754718595048</v>
      </c>
      <c r="H108" s="35">
        <v>-0.10150913769066539</v>
      </c>
      <c r="I108" s="239">
        <v>96.36960265000003</v>
      </c>
      <c r="J108" s="338">
        <v>20.668072603264967</v>
      </c>
      <c r="K108" s="46">
        <v>0.008257785418753105</v>
      </c>
    </row>
    <row r="109" spans="1:11" ht="13.5" thickBot="1">
      <c r="A109" s="747" t="s">
        <v>285</v>
      </c>
      <c r="B109" s="748"/>
      <c r="C109" s="240">
        <v>6843.853963730002</v>
      </c>
      <c r="D109" s="488">
        <v>45.51953576670915</v>
      </c>
      <c r="E109" s="36">
        <v>-0.06697895631326156</v>
      </c>
      <c r="F109" s="240">
        <v>4576.490694500001</v>
      </c>
      <c r="G109" s="488">
        <v>30.43895047415171</v>
      </c>
      <c r="H109" s="36">
        <v>-0.02128532640921188</v>
      </c>
      <c r="I109" s="240">
        <v>3245.5835761900025</v>
      </c>
      <c r="J109" s="488">
        <v>21.586880500837793</v>
      </c>
      <c r="K109" s="47">
        <v>0.06905246312060886</v>
      </c>
    </row>
    <row r="110" spans="3:10" ht="12.75">
      <c r="C110" s="4"/>
      <c r="D110" s="260"/>
      <c r="F110" s="4"/>
      <c r="G110" s="260"/>
      <c r="I110" s="4"/>
      <c r="J110" s="260"/>
    </row>
    <row r="111" spans="1:7" ht="12.75">
      <c r="A111" s="2" t="s">
        <v>396</v>
      </c>
      <c r="C111" s="4"/>
      <c r="D111" s="260"/>
      <c r="F111" s="4"/>
      <c r="G111" s="260"/>
    </row>
    <row r="112" spans="1:11" ht="12.75">
      <c r="A112" s="753" t="s">
        <v>449</v>
      </c>
      <c r="B112" s="753"/>
      <c r="C112" s="753"/>
      <c r="D112" s="753"/>
      <c r="E112" s="753"/>
      <c r="F112" s="753"/>
      <c r="G112" s="753"/>
      <c r="H112" s="753"/>
      <c r="I112" s="753"/>
      <c r="J112" s="753"/>
      <c r="K112" s="753"/>
    </row>
    <row r="115" spans="1:11" ht="12.75">
      <c r="A115" s="20"/>
      <c r="B115" s="20"/>
      <c r="C115" s="20"/>
      <c r="D115" s="259"/>
      <c r="E115" s="20"/>
      <c r="F115" s="20"/>
      <c r="G115" s="259"/>
      <c r="H115" s="20"/>
      <c r="I115" s="20"/>
      <c r="J115" s="259"/>
      <c r="K115" s="20"/>
    </row>
  </sheetData>
  <sheetProtection/>
  <mergeCells count="11">
    <mergeCell ref="C1:K1"/>
    <mergeCell ref="A1:B1"/>
    <mergeCell ref="A5:B6"/>
    <mergeCell ref="I5:K5"/>
    <mergeCell ref="C5:E5"/>
    <mergeCell ref="A3:K3"/>
    <mergeCell ref="F5:H5"/>
    <mergeCell ref="A109:B109"/>
    <mergeCell ref="A108:B108"/>
    <mergeCell ref="A107:B107"/>
    <mergeCell ref="A112:K112"/>
  </mergeCells>
  <hyperlinks>
    <hyperlink ref="K2" location="Index!A1" display="Index"/>
  </hyperlinks>
  <printOptions/>
  <pageMargins left="0.5118110236220472" right="0.2362204724409449" top="1.4566929133858268" bottom="0.5511811023622047" header="0.4724409448818898" footer="0.31496062992125984"/>
  <pageSetup firstPageNumber="18" useFirstPageNumber="1" horizontalDpi="600" verticalDpi="600" orientation="portrait" paperSize="9" scale="83" r:id="rId1"/>
  <headerFooter alignWithMargins="0">
    <oddHeader>&amp;LMinistère de l'intérieur
Ministère de la réforme de l’Etat, 
de la décentralisation et de la fonction publique
&amp;RPublications : «Les Finances des départements 2011»</oddHeader>
    <oddFooter>&amp;LDirection générale des collectivités locales/DESL
Mise en ligne : janvier 2013
&amp;R&amp;P</oddFooter>
  </headerFooter>
  <rowBreaks count="1" manualBreakCount="1">
    <brk id="58" max="11" man="1"/>
  </rowBreaks>
</worksheet>
</file>

<file path=xl/worksheets/sheet11.xml><?xml version="1.0" encoding="utf-8"?>
<worksheet xmlns="http://schemas.openxmlformats.org/spreadsheetml/2006/main" xmlns:r="http://schemas.openxmlformats.org/officeDocument/2006/relationships">
  <dimension ref="A1:K117"/>
  <sheetViews>
    <sheetView zoomScaleSheetLayoutView="85" workbookViewId="0" topLeftCell="A1">
      <selection activeCell="C7" sqref="C7"/>
    </sheetView>
  </sheetViews>
  <sheetFormatPr defaultColWidth="11.421875" defaultRowHeight="12.75"/>
  <cols>
    <col min="1" max="1" width="3.00390625" style="2" customWidth="1"/>
    <col min="2" max="2" width="17.8515625" style="2" bestFit="1" customWidth="1"/>
    <col min="3" max="3" width="10.8515625" style="2" customWidth="1"/>
    <col min="4" max="4" width="9.28125" style="224" customWidth="1"/>
    <col min="5" max="5" width="10.8515625" style="2" customWidth="1"/>
    <col min="6" max="6" width="11.00390625" style="2" customWidth="1"/>
    <col min="7" max="7" width="11.00390625" style="224" customWidth="1"/>
    <col min="8" max="8" width="11.00390625" style="2" customWidth="1"/>
    <col min="9" max="9" width="10.140625" style="224" customWidth="1"/>
    <col min="10" max="10" width="10.8515625" style="2" customWidth="1"/>
    <col min="11" max="11" width="9.140625" style="224" customWidth="1"/>
    <col min="12" max="16384" width="11.421875" style="2" customWidth="1"/>
  </cols>
  <sheetData>
    <row r="1" spans="1:11" ht="16.5" customHeight="1">
      <c r="A1" s="755" t="s">
        <v>328</v>
      </c>
      <c r="B1" s="755"/>
      <c r="C1" s="715" t="s">
        <v>441</v>
      </c>
      <c r="D1" s="715"/>
      <c r="E1" s="715"/>
      <c r="F1" s="715"/>
      <c r="G1" s="715"/>
      <c r="H1" s="715"/>
      <c r="I1" s="715"/>
      <c r="J1" s="715"/>
      <c r="K1" s="715"/>
    </row>
    <row r="2" spans="1:11" s="10" customFormat="1" ht="15" customHeight="1" thickBot="1">
      <c r="A2" s="11"/>
      <c r="B2" s="11"/>
      <c r="C2" s="9"/>
      <c r="D2" s="255"/>
      <c r="E2" s="9"/>
      <c r="F2" s="9"/>
      <c r="G2" s="255"/>
      <c r="H2" s="9"/>
      <c r="I2" s="265"/>
      <c r="K2" s="266" t="s">
        <v>288</v>
      </c>
    </row>
    <row r="3" spans="1:11" ht="22.5" customHeight="1" thickBot="1">
      <c r="A3" s="744" t="s">
        <v>434</v>
      </c>
      <c r="B3" s="745"/>
      <c r="C3" s="745"/>
      <c r="D3" s="745"/>
      <c r="E3" s="745"/>
      <c r="F3" s="745"/>
      <c r="G3" s="745"/>
      <c r="H3" s="745"/>
      <c r="I3" s="745"/>
      <c r="J3" s="745"/>
      <c r="K3" s="746"/>
    </row>
    <row r="4" spans="1:11" ht="9" customHeight="1" thickBot="1">
      <c r="A4" s="12"/>
      <c r="B4" s="13"/>
      <c r="C4" s="13"/>
      <c r="D4" s="256"/>
      <c r="E4" s="15"/>
      <c r="F4" s="17"/>
      <c r="G4" s="256"/>
      <c r="H4" s="17"/>
      <c r="I4" s="256"/>
      <c r="J4" s="13"/>
      <c r="K4" s="256"/>
    </row>
    <row r="5" spans="1:11" ht="30" customHeight="1">
      <c r="A5" s="720" t="s">
        <v>229</v>
      </c>
      <c r="B5" s="721"/>
      <c r="C5" s="716" t="s">
        <v>261</v>
      </c>
      <c r="D5" s="717"/>
      <c r="E5" s="717"/>
      <c r="F5" s="717"/>
      <c r="G5" s="717"/>
      <c r="H5" s="717"/>
      <c r="I5" s="717"/>
      <c r="J5" s="716" t="s">
        <v>415</v>
      </c>
      <c r="K5" s="719"/>
    </row>
    <row r="6" spans="1:11" ht="29.25" customHeight="1">
      <c r="A6" s="722"/>
      <c r="B6" s="723"/>
      <c r="C6" s="37" t="s">
        <v>235</v>
      </c>
      <c r="D6" s="460" t="s">
        <v>418</v>
      </c>
      <c r="E6" s="7" t="s">
        <v>442</v>
      </c>
      <c r="F6" s="326" t="s">
        <v>262</v>
      </c>
      <c r="G6" s="460" t="s">
        <v>418</v>
      </c>
      <c r="H6" s="268" t="s">
        <v>263</v>
      </c>
      <c r="I6" s="460" t="s">
        <v>418</v>
      </c>
      <c r="J6" s="268" t="s">
        <v>235</v>
      </c>
      <c r="K6" s="495" t="s">
        <v>418</v>
      </c>
    </row>
    <row r="7" spans="1:11" ht="12.75" customHeight="1">
      <c r="A7" s="25" t="s">
        <v>103</v>
      </c>
      <c r="B7" s="26" t="s">
        <v>1</v>
      </c>
      <c r="C7" s="21">
        <v>50.923602159999994</v>
      </c>
      <c r="D7" s="485">
        <f>+C7/'t2'!J7*100</f>
        <v>55.65526505227806</v>
      </c>
      <c r="E7" s="38">
        <v>0.029492771555443165</v>
      </c>
      <c r="F7" s="115">
        <v>10.455753679999999</v>
      </c>
      <c r="G7" s="485">
        <f>+F7/'t2'!J7*100</f>
        <v>11.427269825755229</v>
      </c>
      <c r="H7" s="419">
        <v>2.306971</v>
      </c>
      <c r="I7" s="494">
        <v>2.521327577524987</v>
      </c>
      <c r="J7" s="419">
        <v>40</v>
      </c>
      <c r="K7" s="496">
        <v>43.7166757193738</v>
      </c>
    </row>
    <row r="8" spans="1:11" ht="12.75" customHeight="1">
      <c r="A8" s="27" t="s">
        <v>104</v>
      </c>
      <c r="B8" s="28" t="s">
        <v>2</v>
      </c>
      <c r="C8" s="22">
        <v>23.15198104</v>
      </c>
      <c r="D8" s="486">
        <f>+C8/'t2'!J8*100</f>
        <v>33.88839976547926</v>
      </c>
      <c r="E8" s="39">
        <v>-0.203622771685665</v>
      </c>
      <c r="F8" s="116">
        <v>8.890887</v>
      </c>
      <c r="G8" s="490">
        <f>+F8/'t2'!J8*100</f>
        <v>13.013915846127633</v>
      </c>
      <c r="H8" s="425">
        <v>1.598839</v>
      </c>
      <c r="I8" s="490">
        <v>2.340279006752292</v>
      </c>
      <c r="J8" s="420">
        <v>45</v>
      </c>
      <c r="K8" s="497">
        <v>65.86814263590838</v>
      </c>
    </row>
    <row r="9" spans="1:11" ht="12.75" customHeight="1">
      <c r="A9" s="25" t="s">
        <v>105</v>
      </c>
      <c r="B9" s="26" t="s">
        <v>3</v>
      </c>
      <c r="C9" s="21">
        <v>14.701857519999999</v>
      </c>
      <c r="D9" s="485">
        <f>+C9/'t2'!J9*100</f>
        <v>45.9035598842622</v>
      </c>
      <c r="E9" s="38">
        <v>-0.38879714456561976</v>
      </c>
      <c r="F9" s="117">
        <v>7.60390025</v>
      </c>
      <c r="G9" s="491">
        <f>+F9/'t2'!J9*100</f>
        <v>23.741631967593122</v>
      </c>
      <c r="H9" s="426">
        <v>2.87378</v>
      </c>
      <c r="I9" s="491">
        <v>8.972793549708882</v>
      </c>
      <c r="J9" s="419">
        <v>12.2044465</v>
      </c>
      <c r="K9" s="496">
        <v>38.105901924631375</v>
      </c>
    </row>
    <row r="10" spans="1:11" ht="12.75" customHeight="1">
      <c r="A10" s="27" t="s">
        <v>106</v>
      </c>
      <c r="B10" s="28" t="s">
        <v>85</v>
      </c>
      <c r="C10" s="23">
        <v>17.36390249</v>
      </c>
      <c r="D10" s="486">
        <f>+C10/'t2'!J10*100</f>
        <v>73.10466363371043</v>
      </c>
      <c r="E10" s="39">
        <v>0.11182654352266086</v>
      </c>
      <c r="F10" s="118">
        <v>7.476636</v>
      </c>
      <c r="G10" s="492">
        <f>+F10/'t2'!J10*100</f>
        <v>31.477771785833742</v>
      </c>
      <c r="H10" s="427">
        <v>1.895747</v>
      </c>
      <c r="I10" s="492">
        <v>7.9813824599297005</v>
      </c>
      <c r="J10" s="420">
        <v>6</v>
      </c>
      <c r="K10" s="497">
        <v>25.260910216172412</v>
      </c>
    </row>
    <row r="11" spans="1:11" ht="12.75" customHeight="1">
      <c r="A11" s="25" t="s">
        <v>107</v>
      </c>
      <c r="B11" s="26" t="s">
        <v>4</v>
      </c>
      <c r="C11" s="21">
        <v>13.2913781</v>
      </c>
      <c r="D11" s="485">
        <f>+C11/'t2'!J11*100</f>
        <v>38.955877089792374</v>
      </c>
      <c r="E11" s="38">
        <v>-0.24596173675845123</v>
      </c>
      <c r="F11" s="117">
        <v>4.495675</v>
      </c>
      <c r="G11" s="491">
        <f>+F11/'t2'!J11*100</f>
        <v>13.176433731552063</v>
      </c>
      <c r="H11" s="426">
        <v>3.052235</v>
      </c>
      <c r="I11" s="491">
        <v>8.94583621160867</v>
      </c>
      <c r="J11" s="419">
        <v>20</v>
      </c>
      <c r="K11" s="496">
        <v>58.618266362902396</v>
      </c>
    </row>
    <row r="12" spans="1:11" ht="12.75" customHeight="1">
      <c r="A12" s="27" t="s">
        <v>108</v>
      </c>
      <c r="B12" s="28" t="s">
        <v>5</v>
      </c>
      <c r="C12" s="23">
        <v>37.841439210000004</v>
      </c>
      <c r="D12" s="486">
        <f>+C12/'t2'!J12*100</f>
        <v>36.85596540767931</v>
      </c>
      <c r="E12" s="39">
        <v>-0.1998775874068669</v>
      </c>
      <c r="F12" s="118">
        <v>21.494801</v>
      </c>
      <c r="G12" s="492">
        <f>+F12/'t2'!J12*100</f>
        <v>20.935029392106212</v>
      </c>
      <c r="H12" s="427">
        <v>1.848588</v>
      </c>
      <c r="I12" s="492">
        <v>1.8004467272758111</v>
      </c>
      <c r="J12" s="420">
        <v>54.45</v>
      </c>
      <c r="K12" s="497">
        <v>53.03200296667939</v>
      </c>
    </row>
    <row r="13" spans="1:11" ht="12.75" customHeight="1">
      <c r="A13" s="25" t="s">
        <v>109</v>
      </c>
      <c r="B13" s="26" t="s">
        <v>6</v>
      </c>
      <c r="C13" s="21">
        <v>21.52336171</v>
      </c>
      <c r="D13" s="485">
        <f>+C13/'t2'!J13*100</f>
        <v>48.76067950839324</v>
      </c>
      <c r="E13" s="38">
        <v>-0.013200788111187078</v>
      </c>
      <c r="F13" s="117">
        <v>6.97005</v>
      </c>
      <c r="G13" s="491">
        <f>+F13/'t2'!J13*100</f>
        <v>15.790487507793516</v>
      </c>
      <c r="H13" s="426">
        <v>1.872242</v>
      </c>
      <c r="I13" s="491">
        <v>4.241521066931564</v>
      </c>
      <c r="J13" s="419">
        <v>21</v>
      </c>
      <c r="K13" s="496">
        <v>47.575015625951586</v>
      </c>
    </row>
    <row r="14" spans="1:11" ht="12.75" customHeight="1">
      <c r="A14" s="27" t="s">
        <v>110</v>
      </c>
      <c r="B14" s="28" t="s">
        <v>86</v>
      </c>
      <c r="C14" s="23">
        <v>7.21122641</v>
      </c>
      <c r="D14" s="486">
        <f>+C14/'t2'!J14*100</f>
        <v>47.425336124622106</v>
      </c>
      <c r="E14" s="39">
        <v>-0.12716731962672556</v>
      </c>
      <c r="F14" s="118">
        <v>2.705277</v>
      </c>
      <c r="G14" s="492">
        <f>+F14/'t2'!J14*100</f>
        <v>17.791518909639855</v>
      </c>
      <c r="H14" s="427">
        <v>1.351869</v>
      </c>
      <c r="I14" s="492">
        <v>8.890698762772137</v>
      </c>
      <c r="J14" s="420">
        <v>5.002508359999999</v>
      </c>
      <c r="K14" s="497">
        <v>32.89948573937953</v>
      </c>
    </row>
    <row r="15" spans="1:11" ht="12.75" customHeight="1">
      <c r="A15" s="25" t="s">
        <v>111</v>
      </c>
      <c r="B15" s="26" t="s">
        <v>7</v>
      </c>
      <c r="C15" s="21">
        <v>8.892093359999999</v>
      </c>
      <c r="D15" s="485">
        <f>+C15/'t2'!J15*100</f>
        <v>59.00464493065601</v>
      </c>
      <c r="E15" s="38">
        <v>-0.09178423747117026</v>
      </c>
      <c r="F15" s="117">
        <v>3.44061597</v>
      </c>
      <c r="G15" s="491">
        <f>+F15/'t2'!J15*100</f>
        <v>22.830655890976235</v>
      </c>
      <c r="H15" s="426">
        <v>2.41520821</v>
      </c>
      <c r="I15" s="491">
        <v>16.02642899654118</v>
      </c>
      <c r="J15" s="419">
        <v>5.80516757</v>
      </c>
      <c r="K15" s="496">
        <v>38.5209463467452</v>
      </c>
    </row>
    <row r="16" spans="1:11" ht="12.75" customHeight="1">
      <c r="A16" s="27" t="s">
        <v>112</v>
      </c>
      <c r="B16" s="28" t="s">
        <v>87</v>
      </c>
      <c r="C16" s="23">
        <v>17.64188961</v>
      </c>
      <c r="D16" s="486">
        <f>+C16/'t2'!J16*100</f>
        <v>50.85589761609101</v>
      </c>
      <c r="E16" s="39">
        <v>0.004441605144850147</v>
      </c>
      <c r="F16" s="118">
        <v>6.382512480000001</v>
      </c>
      <c r="G16" s="492">
        <f>+F16/'t2'!J16*100</f>
        <v>18.39873213084362</v>
      </c>
      <c r="H16" s="427">
        <v>0.90650097</v>
      </c>
      <c r="I16" s="492">
        <v>2.6131509457510544</v>
      </c>
      <c r="J16" s="420">
        <v>15.00687364</v>
      </c>
      <c r="K16" s="497">
        <v>43.25999347262979</v>
      </c>
    </row>
    <row r="17" spans="1:11" ht="12.75" customHeight="1">
      <c r="A17" s="25" t="s">
        <v>113</v>
      </c>
      <c r="B17" s="26" t="s">
        <v>8</v>
      </c>
      <c r="C17" s="21">
        <v>19.77049236</v>
      </c>
      <c r="D17" s="485">
        <f>+C17/'t2'!J17*100</f>
        <v>83.212523928387</v>
      </c>
      <c r="E17" s="38">
        <v>-0.11749222530012915</v>
      </c>
      <c r="F17" s="117">
        <v>6.62451728</v>
      </c>
      <c r="G17" s="491">
        <f>+F17/'t2'!J17*100</f>
        <v>27.882097857678907</v>
      </c>
      <c r="H17" s="426">
        <v>3.0352049</v>
      </c>
      <c r="I17" s="491">
        <v>12.774950454941905</v>
      </c>
      <c r="J17" s="419">
        <v>3.7500000700000005</v>
      </c>
      <c r="K17" s="496">
        <v>15.78346987390495</v>
      </c>
    </row>
    <row r="18" spans="1:11" ht="12.75" customHeight="1">
      <c r="A18" s="27" t="s">
        <v>114</v>
      </c>
      <c r="B18" s="28" t="s">
        <v>9</v>
      </c>
      <c r="C18" s="23">
        <v>18.47652947</v>
      </c>
      <c r="D18" s="486">
        <f>+C18/'t2'!J18*100</f>
        <v>36.02323660211874</v>
      </c>
      <c r="E18" s="39">
        <v>-0.16479194841501843</v>
      </c>
      <c r="F18" s="118">
        <v>9.885312</v>
      </c>
      <c r="G18" s="492">
        <f>+F18/'t2'!J18*100</f>
        <v>19.273150492897393</v>
      </c>
      <c r="H18" s="427">
        <v>2.09595931</v>
      </c>
      <c r="I18" s="492">
        <v>4.086440489548472</v>
      </c>
      <c r="J18" s="420">
        <v>31.00228675</v>
      </c>
      <c r="K18" s="497">
        <v>60.444398533572716</v>
      </c>
    </row>
    <row r="19" spans="1:11" ht="12.75" customHeight="1">
      <c r="A19" s="25" t="s">
        <v>115</v>
      </c>
      <c r="B19" s="26" t="s">
        <v>10</v>
      </c>
      <c r="C19" s="21">
        <v>42.64220085</v>
      </c>
      <c r="D19" s="485">
        <f>+C19/'t2'!J19*100</f>
        <v>33.24582189638826</v>
      </c>
      <c r="E19" s="38">
        <v>0.22306659326909628</v>
      </c>
      <c r="F19" s="117">
        <v>22.36004116</v>
      </c>
      <c r="G19" s="491">
        <f>+F19/'t2'!J19*100</f>
        <v>17.432916950422147</v>
      </c>
      <c r="H19" s="426">
        <v>0.19610597</v>
      </c>
      <c r="I19" s="491">
        <v>0.15289323771942365</v>
      </c>
      <c r="J19" s="419">
        <v>81.374556</v>
      </c>
      <c r="K19" s="496">
        <v>63.443348179663026</v>
      </c>
    </row>
    <row r="20" spans="1:11" ht="12.75" customHeight="1">
      <c r="A20" s="27" t="s">
        <v>116</v>
      </c>
      <c r="B20" s="28" t="s">
        <v>11</v>
      </c>
      <c r="C20" s="23">
        <v>16.114825279999998</v>
      </c>
      <c r="D20" s="486">
        <f>+C20/'t2'!J20*100</f>
        <v>32.51604167101404</v>
      </c>
      <c r="E20" s="39">
        <v>-0.21395620049734299</v>
      </c>
      <c r="F20" s="118">
        <v>7.484262</v>
      </c>
      <c r="G20" s="492">
        <f>+F20/'t2'!J20*100</f>
        <v>15.101533577954307</v>
      </c>
      <c r="H20" s="427">
        <v>2.690685</v>
      </c>
      <c r="I20" s="492">
        <v>5.4291885927026575</v>
      </c>
      <c r="J20" s="420">
        <v>30</v>
      </c>
      <c r="K20" s="497">
        <v>60.533157088652054</v>
      </c>
    </row>
    <row r="21" spans="1:11" ht="12.75" customHeight="1">
      <c r="A21" s="25" t="s">
        <v>117</v>
      </c>
      <c r="B21" s="26" t="s">
        <v>12</v>
      </c>
      <c r="C21" s="21">
        <v>9.452002349999999</v>
      </c>
      <c r="D21" s="485">
        <f>+C21/'t2'!J21*100</f>
        <v>29.29717235742561</v>
      </c>
      <c r="E21" s="38">
        <v>-0.10191050183686579</v>
      </c>
      <c r="F21" s="117">
        <v>2.350826</v>
      </c>
      <c r="G21" s="491">
        <f>+F21/'t2'!J21*100</f>
        <v>7.286557065267492</v>
      </c>
      <c r="H21" s="426">
        <v>3.72324</v>
      </c>
      <c r="I21" s="491">
        <v>11.540454600930284</v>
      </c>
      <c r="J21" s="419">
        <v>22.5005</v>
      </c>
      <c r="K21" s="496">
        <v>69.74194485132085</v>
      </c>
    </row>
    <row r="22" spans="1:11" ht="12.75" customHeight="1">
      <c r="A22" s="27" t="s">
        <v>118</v>
      </c>
      <c r="B22" s="28" t="s">
        <v>13</v>
      </c>
      <c r="C22" s="23">
        <v>8.99573568</v>
      </c>
      <c r="D22" s="486">
        <f>+C22/'t2'!J22*100</f>
        <v>40.05183661356768</v>
      </c>
      <c r="E22" s="39">
        <v>-0.14432204454187458</v>
      </c>
      <c r="F22" s="118">
        <v>4.0204911899999995</v>
      </c>
      <c r="G22" s="492">
        <f>+F22/'t2'!J22*100</f>
        <v>17.90048773956065</v>
      </c>
      <c r="H22" s="427">
        <v>1.31585004</v>
      </c>
      <c r="I22" s="492">
        <v>5.858577073046738</v>
      </c>
      <c r="J22" s="420">
        <v>12.75085</v>
      </c>
      <c r="K22" s="497">
        <v>56.770783296748604</v>
      </c>
    </row>
    <row r="23" spans="1:11" ht="12.75" customHeight="1">
      <c r="A23" s="25" t="s">
        <v>119</v>
      </c>
      <c r="B23" s="26" t="s">
        <v>88</v>
      </c>
      <c r="C23" s="21">
        <v>27.35263969</v>
      </c>
      <c r="D23" s="485">
        <f>+C23/'t2'!J23*100</f>
        <v>30.63402508972114</v>
      </c>
      <c r="E23" s="38">
        <v>0.14343303297073118</v>
      </c>
      <c r="F23" s="117">
        <v>11.32708064</v>
      </c>
      <c r="G23" s="491">
        <f>+F23/'t2'!J23*100</f>
        <v>12.685944627344837</v>
      </c>
      <c r="H23" s="426">
        <v>2.037971</v>
      </c>
      <c r="I23" s="491">
        <v>2.282458126662951</v>
      </c>
      <c r="J23" s="419">
        <v>52.5</v>
      </c>
      <c r="K23" s="496">
        <v>58.79821236406452</v>
      </c>
    </row>
    <row r="24" spans="1:11" ht="12.75" customHeight="1">
      <c r="A24" s="27" t="s">
        <v>120</v>
      </c>
      <c r="B24" s="28" t="s">
        <v>89</v>
      </c>
      <c r="C24" s="23">
        <v>16.60760992</v>
      </c>
      <c r="D24" s="486">
        <f>+C24/'t2'!J24*100</f>
        <v>46.2142811923902</v>
      </c>
      <c r="E24" s="39">
        <v>-0.00623342934382265</v>
      </c>
      <c r="F24" s="118">
        <v>5.15600226</v>
      </c>
      <c r="G24" s="492">
        <f>+F24/'t2'!J24*100</f>
        <v>14.347695991178444</v>
      </c>
      <c r="H24" s="427">
        <v>1.429062</v>
      </c>
      <c r="I24" s="492">
        <v>3.976675357109996</v>
      </c>
      <c r="J24" s="420">
        <v>18.323403320000008</v>
      </c>
      <c r="K24" s="497">
        <v>50.98884893799676</v>
      </c>
    </row>
    <row r="25" spans="1:11" ht="12.75" customHeight="1">
      <c r="A25" s="25" t="s">
        <v>121</v>
      </c>
      <c r="B25" s="26" t="s">
        <v>90</v>
      </c>
      <c r="C25" s="21">
        <v>11.02032548</v>
      </c>
      <c r="D25" s="485">
        <f>+C25/'t2'!J25*100</f>
        <v>21.367044398395205</v>
      </c>
      <c r="E25" s="38">
        <v>-0.4183053318541117</v>
      </c>
      <c r="F25" s="117">
        <v>4.40156891</v>
      </c>
      <c r="G25" s="491">
        <f>+F25/'t2'!J25*100</f>
        <v>8.534096247270364</v>
      </c>
      <c r="H25" s="426">
        <v>2.6148074500000003</v>
      </c>
      <c r="I25" s="491">
        <v>5.069787365064697</v>
      </c>
      <c r="J25" s="419">
        <v>40.45</v>
      </c>
      <c r="K25" s="496">
        <v>78.42753351374573</v>
      </c>
    </row>
    <row r="26" spans="1:11" ht="12.75" customHeight="1">
      <c r="A26" s="27" t="s">
        <v>226</v>
      </c>
      <c r="B26" s="28" t="s">
        <v>14</v>
      </c>
      <c r="C26" s="23">
        <v>12.61516748</v>
      </c>
      <c r="D26" s="486">
        <f>+C26/'t2'!J26*100</f>
        <v>34.3076200013814</v>
      </c>
      <c r="E26" s="39">
        <v>0.12770212928324765</v>
      </c>
      <c r="F26" s="118">
        <v>5.64715348</v>
      </c>
      <c r="G26" s="492">
        <f>+F26/'t2'!J26*100</f>
        <v>15.357734725953758</v>
      </c>
      <c r="H26" s="427">
        <v>1.492971</v>
      </c>
      <c r="I26" s="492">
        <v>4.060214168562302</v>
      </c>
      <c r="J26" s="420">
        <v>24</v>
      </c>
      <c r="K26" s="497">
        <v>65.26927853621756</v>
      </c>
    </row>
    <row r="27" spans="1:11" ht="12.75" customHeight="1">
      <c r="A27" s="25" t="s">
        <v>227</v>
      </c>
      <c r="B27" s="26" t="s">
        <v>15</v>
      </c>
      <c r="C27" s="21">
        <v>13.72440373</v>
      </c>
      <c r="D27" s="485">
        <f>+C27/'t2'!J27*100</f>
        <v>67.42175466144667</v>
      </c>
      <c r="E27" s="38">
        <v>-0.13322235794406034</v>
      </c>
      <c r="F27" s="117">
        <v>3.39800873</v>
      </c>
      <c r="G27" s="491">
        <f>+F27/'t2'!J27*100</f>
        <v>16.69287172241427</v>
      </c>
      <c r="H27" s="426">
        <v>1.61918195</v>
      </c>
      <c r="I27" s="491">
        <v>7.954304633760784</v>
      </c>
      <c r="J27" s="419">
        <v>6</v>
      </c>
      <c r="K27" s="496">
        <v>29.475271634892366</v>
      </c>
    </row>
    <row r="28" spans="1:11" ht="12.75" customHeight="1">
      <c r="A28" s="27" t="s">
        <v>122</v>
      </c>
      <c r="B28" s="28" t="s">
        <v>16</v>
      </c>
      <c r="C28" s="23">
        <v>17.22613534</v>
      </c>
      <c r="D28" s="486">
        <f>+C28/'t2'!J28*100</f>
        <v>25.19515743055878</v>
      </c>
      <c r="E28" s="39">
        <v>-0.0950570975479289</v>
      </c>
      <c r="F28" s="118">
        <v>7.871314</v>
      </c>
      <c r="G28" s="492">
        <f>+F28/'t2'!J28*100</f>
        <v>11.512680673932365</v>
      </c>
      <c r="H28" s="427">
        <v>2.528993</v>
      </c>
      <c r="I28" s="492">
        <v>3.698936268532832</v>
      </c>
      <c r="J28" s="420">
        <v>48</v>
      </c>
      <c r="K28" s="497">
        <v>70.20539040225732</v>
      </c>
    </row>
    <row r="29" spans="1:11" ht="12.75" customHeight="1">
      <c r="A29" s="25" t="s">
        <v>123</v>
      </c>
      <c r="B29" s="26" t="s">
        <v>91</v>
      </c>
      <c r="C29" s="21">
        <v>22.69328058</v>
      </c>
      <c r="D29" s="485">
        <f>+C29/'t2'!J29*100</f>
        <v>51.800277520144974</v>
      </c>
      <c r="E29" s="38">
        <v>-0.2586282561334625</v>
      </c>
      <c r="F29" s="117">
        <v>8.754605960000001</v>
      </c>
      <c r="G29" s="491">
        <f>+F29/'t2'!J29*100</f>
        <v>19.98349320667128</v>
      </c>
      <c r="H29" s="426">
        <v>1.92308175</v>
      </c>
      <c r="I29" s="491">
        <v>4.389676846974677</v>
      </c>
      <c r="J29" s="419">
        <v>5</v>
      </c>
      <c r="K29" s="496">
        <v>11.41313115517496</v>
      </c>
    </row>
    <row r="30" spans="1:11" ht="12.75" customHeight="1">
      <c r="A30" s="27" t="s">
        <v>124</v>
      </c>
      <c r="B30" s="28" t="s">
        <v>17</v>
      </c>
      <c r="C30" s="23">
        <v>9.81144477</v>
      </c>
      <c r="D30" s="486">
        <f>+C30/'t2'!J30*100</f>
        <v>34.09539613114285</v>
      </c>
      <c r="E30" s="39">
        <v>-0.10865580350464366</v>
      </c>
      <c r="F30" s="118">
        <v>2.5458236000000003</v>
      </c>
      <c r="G30" s="492">
        <f>+F30/'t2'!J30*100</f>
        <v>8.84689932591978</v>
      </c>
      <c r="H30" s="427">
        <v>3.48433946</v>
      </c>
      <c r="I30" s="492">
        <v>12.108301777055445</v>
      </c>
      <c r="J30" s="420">
        <v>18.625</v>
      </c>
      <c r="K30" s="497">
        <v>64.72306248761929</v>
      </c>
    </row>
    <row r="31" spans="1:11" ht="12.75" customHeight="1">
      <c r="A31" s="25" t="s">
        <v>125</v>
      </c>
      <c r="B31" s="26" t="s">
        <v>92</v>
      </c>
      <c r="C31" s="21">
        <v>37.297076409999995</v>
      </c>
      <c r="D31" s="485">
        <f>+C31/'t2'!J31*100</f>
        <v>43.604570823656104</v>
      </c>
      <c r="E31" s="38">
        <v>0.23228944416403485</v>
      </c>
      <c r="F31" s="117">
        <v>9.276201</v>
      </c>
      <c r="G31" s="491">
        <f>+F31/'t2'!J31*100</f>
        <v>10.844945567114749</v>
      </c>
      <c r="H31" s="426">
        <v>2.8022034500000004</v>
      </c>
      <c r="I31" s="491">
        <v>3.276098036602609</v>
      </c>
      <c r="J31" s="419">
        <v>47.5</v>
      </c>
      <c r="K31" s="496">
        <v>55.532961655094645</v>
      </c>
    </row>
    <row r="32" spans="1:11" ht="12.75" customHeight="1">
      <c r="A32" s="27" t="s">
        <v>126</v>
      </c>
      <c r="B32" s="28" t="s">
        <v>18</v>
      </c>
      <c r="C32" s="23">
        <v>27.194297149999997</v>
      </c>
      <c r="D32" s="486">
        <f>+C32/'t2'!J32*100</f>
        <v>73.25416167122957</v>
      </c>
      <c r="E32" s="39">
        <v>0.1456871355634648</v>
      </c>
      <c r="F32" s="118">
        <v>9.09679001</v>
      </c>
      <c r="G32" s="492">
        <f>+F32/'t2'!J32*100</f>
        <v>24.50431876970816</v>
      </c>
      <c r="H32" s="427">
        <v>2.46267566</v>
      </c>
      <c r="I32" s="492">
        <v>6.633789428216276</v>
      </c>
      <c r="J32" s="420">
        <v>5.00229</v>
      </c>
      <c r="K32" s="497">
        <v>13.47483107819078</v>
      </c>
    </row>
    <row r="33" spans="1:11" ht="12.75" customHeight="1">
      <c r="A33" s="25" t="s">
        <v>127</v>
      </c>
      <c r="B33" s="26" t="s">
        <v>93</v>
      </c>
      <c r="C33" s="21">
        <v>24.500150140000002</v>
      </c>
      <c r="D33" s="485">
        <f>+C33/'t2'!J33*100</f>
        <v>33.61468275361642</v>
      </c>
      <c r="E33" s="38">
        <v>-0.04644225273830316</v>
      </c>
      <c r="F33" s="117">
        <v>13.484825359999999</v>
      </c>
      <c r="G33" s="491">
        <f>+F33/'t2'!J33*100</f>
        <v>18.501442802355054</v>
      </c>
      <c r="H33" s="426">
        <v>1.7040305800000002</v>
      </c>
      <c r="I33" s="491">
        <v>2.337963115403218</v>
      </c>
      <c r="J33" s="419">
        <v>29.291</v>
      </c>
      <c r="K33" s="496">
        <v>40.18782198924836</v>
      </c>
    </row>
    <row r="34" spans="1:11" ht="12.75" customHeight="1">
      <c r="A34" s="27" t="s">
        <v>128</v>
      </c>
      <c r="B34" s="28" t="s">
        <v>19</v>
      </c>
      <c r="C34" s="23">
        <v>24.775299269999998</v>
      </c>
      <c r="D34" s="486">
        <f>+C34/'t2'!J34*100</f>
        <v>76.44605701325085</v>
      </c>
      <c r="E34" s="39">
        <v>-0.13278684931145346</v>
      </c>
      <c r="F34" s="118">
        <v>8.044599</v>
      </c>
      <c r="G34" s="492">
        <f>+F34/'t2'!J34*100</f>
        <v>24.822217770237287</v>
      </c>
      <c r="H34" s="427">
        <v>0.992606</v>
      </c>
      <c r="I34" s="492">
        <v>3.062760778013193</v>
      </c>
      <c r="J34" s="420">
        <v>5</v>
      </c>
      <c r="K34" s="497">
        <v>15.427877617167299</v>
      </c>
    </row>
    <row r="35" spans="1:11" ht="12.75" customHeight="1">
      <c r="A35" s="25" t="s">
        <v>129</v>
      </c>
      <c r="B35" s="26" t="s">
        <v>20</v>
      </c>
      <c r="C35" s="21">
        <v>12.07629814</v>
      </c>
      <c r="D35" s="485">
        <f>+C35/'t2'!J35*100</f>
        <v>33.328271476384415</v>
      </c>
      <c r="E35" s="38">
        <v>-0.2876396203966548</v>
      </c>
      <c r="F35" s="117">
        <v>5.214105679999999</v>
      </c>
      <c r="G35" s="491">
        <f>+F35/'t2'!J35*100</f>
        <v>14.389933702779379</v>
      </c>
      <c r="H35" s="426">
        <v>2.153806</v>
      </c>
      <c r="I35" s="491">
        <v>5.944092323930121</v>
      </c>
      <c r="J35" s="419">
        <v>18.8</v>
      </c>
      <c r="K35" s="496">
        <v>51.88440170093605</v>
      </c>
    </row>
    <row r="36" spans="1:11" ht="12.75" customHeight="1">
      <c r="A36" s="27" t="s">
        <v>130</v>
      </c>
      <c r="B36" s="28" t="s">
        <v>21</v>
      </c>
      <c r="C36" s="23">
        <v>25.20790682</v>
      </c>
      <c r="D36" s="486">
        <f>+C36/'t2'!J36*100</f>
        <v>44.56599822962933</v>
      </c>
      <c r="E36" s="39">
        <v>0.03483361725508849</v>
      </c>
      <c r="F36" s="118">
        <v>11.794958560000001</v>
      </c>
      <c r="G36" s="492">
        <f>+F36/'t2'!J36*100</f>
        <v>20.85274695979344</v>
      </c>
      <c r="H36" s="427">
        <v>3.9058570099999996</v>
      </c>
      <c r="I36" s="492">
        <v>6.905310220154378</v>
      </c>
      <c r="J36" s="420">
        <v>25</v>
      </c>
      <c r="K36" s="497">
        <v>44.19843201168788</v>
      </c>
    </row>
    <row r="37" spans="1:11" ht="12.75" customHeight="1">
      <c r="A37" s="25" t="s">
        <v>131</v>
      </c>
      <c r="B37" s="26" t="s">
        <v>22</v>
      </c>
      <c r="C37" s="21">
        <v>22.725809700000003</v>
      </c>
      <c r="D37" s="485">
        <f>+C37/'t2'!J37*100</f>
        <v>43.69942929723052</v>
      </c>
      <c r="E37" s="38">
        <v>-0.15065603001550953</v>
      </c>
      <c r="F37" s="117">
        <v>10.6166724</v>
      </c>
      <c r="G37" s="491">
        <f>+F37/'t2'!J37*100</f>
        <v>20.414785261343567</v>
      </c>
      <c r="H37" s="426">
        <v>2.249063</v>
      </c>
      <c r="I37" s="491">
        <v>4.324720256436767</v>
      </c>
      <c r="J37" s="419">
        <v>28.125</v>
      </c>
      <c r="K37" s="496">
        <v>54.08152515615795</v>
      </c>
    </row>
    <row r="38" spans="1:11" ht="12.75" customHeight="1">
      <c r="A38" s="27" t="s">
        <v>132</v>
      </c>
      <c r="B38" s="28" t="s">
        <v>23</v>
      </c>
      <c r="C38" s="23">
        <v>33.64116038</v>
      </c>
      <c r="D38" s="486">
        <f>+C38/'t2'!J38*100</f>
        <v>11.187743749726378</v>
      </c>
      <c r="E38" s="39">
        <v>-0.24249948303104774</v>
      </c>
      <c r="F38" s="118">
        <v>20.23439462</v>
      </c>
      <c r="G38" s="492">
        <f>+F38/'t2'!J38*100</f>
        <v>6.729174005364735</v>
      </c>
      <c r="H38" s="427">
        <v>4.834068</v>
      </c>
      <c r="I38" s="492">
        <v>1.6076233233888317</v>
      </c>
      <c r="J38" s="420">
        <v>259.49686766</v>
      </c>
      <c r="K38" s="497">
        <v>86.29858264231308</v>
      </c>
    </row>
    <row r="39" spans="1:11" ht="12.75" customHeight="1">
      <c r="A39" s="25" t="s">
        <v>133</v>
      </c>
      <c r="B39" s="26" t="s">
        <v>24</v>
      </c>
      <c r="C39" s="21">
        <v>9.138706870000002</v>
      </c>
      <c r="D39" s="485">
        <f>+C39/'t2'!J39*100</f>
        <v>42.43499218614121</v>
      </c>
      <c r="E39" s="38">
        <v>-0.1078096430599157</v>
      </c>
      <c r="F39" s="117">
        <v>2.746602</v>
      </c>
      <c r="G39" s="491">
        <f>+F39/'t2'!J39*100</f>
        <v>12.753668113707622</v>
      </c>
      <c r="H39" s="426">
        <v>2.4329882599999997</v>
      </c>
      <c r="I39" s="491">
        <v>11.297423067698555</v>
      </c>
      <c r="J39" s="419">
        <v>11.951994159999996</v>
      </c>
      <c r="K39" s="496">
        <v>55.498309115631486</v>
      </c>
    </row>
    <row r="40" spans="1:11" ht="12.75" customHeight="1">
      <c r="A40" s="27" t="s">
        <v>134</v>
      </c>
      <c r="B40" s="28" t="s">
        <v>25</v>
      </c>
      <c r="C40" s="23">
        <v>39.40212513</v>
      </c>
      <c r="D40" s="486">
        <f>+C40/'t2'!J40*100</f>
        <v>32.6933879438659</v>
      </c>
      <c r="E40" s="39">
        <v>-0.07070120404996061</v>
      </c>
      <c r="F40" s="118">
        <v>20.22765103</v>
      </c>
      <c r="G40" s="492">
        <f>+F40/'t2'!J40*100</f>
        <v>16.7836237293054</v>
      </c>
      <c r="H40" s="427">
        <v>0.964803</v>
      </c>
      <c r="I40" s="492">
        <v>0.8005324246937553</v>
      </c>
      <c r="J40" s="420">
        <v>79.50620407</v>
      </c>
      <c r="K40" s="497">
        <v>65.96921270181956</v>
      </c>
    </row>
    <row r="41" spans="1:11" ht="12.75" customHeight="1">
      <c r="A41" s="25" t="s">
        <v>135</v>
      </c>
      <c r="B41" s="26" t="s">
        <v>26</v>
      </c>
      <c r="C41" s="21">
        <v>43.47801211</v>
      </c>
      <c r="D41" s="485">
        <f>+C41/'t2'!J41*100</f>
        <v>32.15281907034003</v>
      </c>
      <c r="E41" s="38">
        <v>-0.19960065717160203</v>
      </c>
      <c r="F41" s="117">
        <v>22.30145772</v>
      </c>
      <c r="G41" s="491">
        <f>+F41/'t2'!J41*100</f>
        <v>16.492353267252398</v>
      </c>
      <c r="H41" s="426">
        <v>2.0997612</v>
      </c>
      <c r="I41" s="491">
        <v>1.5528134493295274</v>
      </c>
      <c r="J41" s="419">
        <v>84</v>
      </c>
      <c r="K41" s="496">
        <v>62.11960185933538</v>
      </c>
    </row>
    <row r="42" spans="1:11" ht="12.75" customHeight="1">
      <c r="A42" s="27" t="s">
        <v>136</v>
      </c>
      <c r="B42" s="28" t="s">
        <v>27</v>
      </c>
      <c r="C42" s="23">
        <v>29.74169722</v>
      </c>
      <c r="D42" s="486">
        <f>+C42/'t2'!J42*100</f>
        <v>47.798784042418525</v>
      </c>
      <c r="E42" s="39">
        <v>-0.11769785070429362</v>
      </c>
      <c r="F42" s="118">
        <v>13.742499</v>
      </c>
      <c r="G42" s="492">
        <f>+F42/'t2'!J42*100</f>
        <v>22.08598712592746</v>
      </c>
      <c r="H42" s="427">
        <v>2.88990069</v>
      </c>
      <c r="I42" s="492">
        <v>4.644447085973874</v>
      </c>
      <c r="J42" s="420">
        <v>24</v>
      </c>
      <c r="K42" s="497">
        <v>38.57112822218572</v>
      </c>
    </row>
    <row r="43" spans="1:11" ht="12.75" customHeight="1">
      <c r="A43" s="25" t="s">
        <v>137</v>
      </c>
      <c r="B43" s="26" t="s">
        <v>28</v>
      </c>
      <c r="C43" s="21">
        <v>13.20667049</v>
      </c>
      <c r="D43" s="485">
        <f>+C43/'t2'!J43*100</f>
        <v>61.662495151830534</v>
      </c>
      <c r="E43" s="38">
        <v>-0.02664838121278279</v>
      </c>
      <c r="F43" s="117">
        <v>5.871767070000001</v>
      </c>
      <c r="G43" s="491">
        <f>+F43/'t2'!J43*100</f>
        <v>27.415525265108148</v>
      </c>
      <c r="H43" s="426">
        <v>1.85989</v>
      </c>
      <c r="I43" s="491">
        <v>8.683903955563753</v>
      </c>
      <c r="J43" s="419">
        <v>8</v>
      </c>
      <c r="K43" s="496">
        <v>37.35233354903248</v>
      </c>
    </row>
    <row r="44" spans="1:11" ht="12.75" customHeight="1">
      <c r="A44" s="27" t="s">
        <v>138</v>
      </c>
      <c r="B44" s="28" t="s">
        <v>29</v>
      </c>
      <c r="C44" s="23">
        <v>16.82190277</v>
      </c>
      <c r="D44" s="486">
        <f>+C44/'t2'!J44*100</f>
        <v>27.466024915328564</v>
      </c>
      <c r="E44" s="39">
        <v>-0.2121348889462511</v>
      </c>
      <c r="F44" s="118">
        <v>7.89486535</v>
      </c>
      <c r="G44" s="492">
        <f>+F44/'t2'!J44*100</f>
        <v>12.890371046073055</v>
      </c>
      <c r="H44" s="427">
        <v>1.2916381200000002</v>
      </c>
      <c r="I44" s="492">
        <v>2.108926990636039</v>
      </c>
      <c r="J44" s="420">
        <v>42.303</v>
      </c>
      <c r="K44" s="497">
        <v>69.07038210120055</v>
      </c>
    </row>
    <row r="45" spans="1:11" ht="12.75" customHeight="1">
      <c r="A45" s="25" t="s">
        <v>139</v>
      </c>
      <c r="B45" s="26" t="s">
        <v>30</v>
      </c>
      <c r="C45" s="21">
        <v>49.35712912</v>
      </c>
      <c r="D45" s="485">
        <f>+C45/'t2'!J45*100</f>
        <v>24.58303049698052</v>
      </c>
      <c r="E45" s="38">
        <v>0.03203620240793059</v>
      </c>
      <c r="F45" s="117">
        <v>24.35698</v>
      </c>
      <c r="G45" s="491">
        <f>+F45/'t2'!J45*100</f>
        <v>12.13134541716523</v>
      </c>
      <c r="H45" s="426">
        <v>3.31802338</v>
      </c>
      <c r="I45" s="491">
        <v>1.652589431243532</v>
      </c>
      <c r="J45" s="419">
        <v>110.3</v>
      </c>
      <c r="K45" s="496">
        <v>54.93650688686878</v>
      </c>
    </row>
    <row r="46" spans="1:11" ht="12.75" customHeight="1">
      <c r="A46" s="27" t="s">
        <v>140</v>
      </c>
      <c r="B46" s="28" t="s">
        <v>94</v>
      </c>
      <c r="C46" s="23">
        <v>15.316249529999999</v>
      </c>
      <c r="D46" s="486">
        <f>+C46/'t2'!J46*100</f>
        <v>42.48721374985582</v>
      </c>
      <c r="E46" s="39">
        <v>0.07258532402946316</v>
      </c>
      <c r="F46" s="118">
        <v>5.65978124</v>
      </c>
      <c r="G46" s="492">
        <f>+F46/'t2'!J46*100</f>
        <v>15.700210084087344</v>
      </c>
      <c r="H46" s="427">
        <v>1.1682029299999999</v>
      </c>
      <c r="I46" s="492">
        <v>3.2405901649029776</v>
      </c>
      <c r="J46" s="420">
        <v>20.010547719999998</v>
      </c>
      <c r="K46" s="497">
        <v>55.50917778964457</v>
      </c>
    </row>
    <row r="47" spans="1:11" ht="12.75" customHeight="1">
      <c r="A47" s="25" t="s">
        <v>141</v>
      </c>
      <c r="B47" s="26" t="s">
        <v>31</v>
      </c>
      <c r="C47" s="21">
        <v>17.66261428</v>
      </c>
      <c r="D47" s="485">
        <f>+C47/'t2'!J47*100</f>
        <v>29.904234488106813</v>
      </c>
      <c r="E47" s="38">
        <v>-0.3644868354027174</v>
      </c>
      <c r="F47" s="117">
        <v>8.39382524</v>
      </c>
      <c r="G47" s="491">
        <f>+F47/'t2'!J47*100</f>
        <v>14.211425004812451</v>
      </c>
      <c r="H47" s="426">
        <v>1.98689367</v>
      </c>
      <c r="I47" s="491">
        <v>3.3639716787505547</v>
      </c>
      <c r="J47" s="419">
        <v>40</v>
      </c>
      <c r="K47" s="496">
        <v>67.72323510901425</v>
      </c>
    </row>
    <row r="48" spans="1:11" ht="12.75" customHeight="1">
      <c r="A48" s="27" t="s">
        <v>142</v>
      </c>
      <c r="B48" s="28" t="s">
        <v>32</v>
      </c>
      <c r="C48" s="23">
        <v>7.9815333</v>
      </c>
      <c r="D48" s="486">
        <f>+C48/'t2'!J48*100</f>
        <v>40.40077151115323</v>
      </c>
      <c r="E48" s="39">
        <v>-0.4188744395442684</v>
      </c>
      <c r="F48" s="118">
        <v>4.84229309</v>
      </c>
      <c r="G48" s="492">
        <f>+F48/'t2'!J48*100</f>
        <v>24.510625886773678</v>
      </c>
      <c r="H48" s="427">
        <v>0.327533</v>
      </c>
      <c r="I48" s="492">
        <v>1.657900230192932</v>
      </c>
      <c r="J48" s="420">
        <v>10.3</v>
      </c>
      <c r="K48" s="497">
        <v>52.136341593021776</v>
      </c>
    </row>
    <row r="49" spans="1:11" ht="12.75" customHeight="1">
      <c r="A49" s="25" t="s">
        <v>143</v>
      </c>
      <c r="B49" s="26" t="s">
        <v>33</v>
      </c>
      <c r="C49" s="21">
        <v>18.109299670000002</v>
      </c>
      <c r="D49" s="485">
        <f>+C49/'t2'!J49*100</f>
        <v>37.795814735468895</v>
      </c>
      <c r="E49" s="38">
        <v>-0.06481499895375553</v>
      </c>
      <c r="F49" s="117">
        <v>8.95142118</v>
      </c>
      <c r="G49" s="491">
        <f>+F49/'t2'!J49*100</f>
        <v>18.68245943816956</v>
      </c>
      <c r="H49" s="426">
        <v>3.00322249</v>
      </c>
      <c r="I49" s="491">
        <v>6.268008311192388</v>
      </c>
      <c r="J49" s="419">
        <v>29</v>
      </c>
      <c r="K49" s="496">
        <v>60.525732485633874</v>
      </c>
    </row>
    <row r="50" spans="1:11" ht="12.75" customHeight="1">
      <c r="A50" s="27" t="s">
        <v>144</v>
      </c>
      <c r="B50" s="28" t="s">
        <v>34</v>
      </c>
      <c r="C50" s="23">
        <v>8.35501558</v>
      </c>
      <c r="D50" s="486">
        <f>+C50/'t2'!J50*100</f>
        <v>54.341321334191846</v>
      </c>
      <c r="E50" s="39">
        <v>-0.1421055524457724</v>
      </c>
      <c r="F50" s="118">
        <v>3.396641</v>
      </c>
      <c r="G50" s="492">
        <f>+F50/'t2'!J50*100</f>
        <v>22.09187502650842</v>
      </c>
      <c r="H50" s="427">
        <v>2.929651</v>
      </c>
      <c r="I50" s="492">
        <v>19.054555298391975</v>
      </c>
      <c r="J50" s="420">
        <v>6.3125</v>
      </c>
      <c r="K50" s="497">
        <v>41.05672666167381</v>
      </c>
    </row>
    <row r="51" spans="1:11" ht="12.75" customHeight="1">
      <c r="A51" s="25" t="s">
        <v>145</v>
      </c>
      <c r="B51" s="26" t="s">
        <v>35</v>
      </c>
      <c r="C51" s="21">
        <v>30.247791619999997</v>
      </c>
      <c r="D51" s="485">
        <f>+C51/'t2'!J51*100</f>
        <v>33.720777242608094</v>
      </c>
      <c r="E51" s="38">
        <v>-0.1786715151419348</v>
      </c>
      <c r="F51" s="117">
        <v>18.228313449999998</v>
      </c>
      <c r="G51" s="491">
        <f>+F51/'t2'!J51*100</f>
        <v>20.32124874033654</v>
      </c>
      <c r="H51" s="426">
        <v>2.841426</v>
      </c>
      <c r="I51" s="491">
        <v>3.1676723511279916</v>
      </c>
      <c r="J51" s="419">
        <v>54</v>
      </c>
      <c r="K51" s="496">
        <v>60.200162510271795</v>
      </c>
    </row>
    <row r="52" spans="1:11" ht="12.75" customHeight="1">
      <c r="A52" s="27" t="s">
        <v>146</v>
      </c>
      <c r="B52" s="28" t="s">
        <v>95</v>
      </c>
      <c r="C52" s="23">
        <v>28.150445350000002</v>
      </c>
      <c r="D52" s="486">
        <f>+C52/'t2'!J52*100</f>
        <v>21.08981989258921</v>
      </c>
      <c r="E52" s="39">
        <v>-0.0885954625611195</v>
      </c>
      <c r="F52" s="118">
        <v>12.53593</v>
      </c>
      <c r="G52" s="492">
        <f>+F52/'t2'!J52*100</f>
        <v>9.391698873641651</v>
      </c>
      <c r="H52" s="427">
        <v>1.116802</v>
      </c>
      <c r="I52" s="492">
        <v>0.8366884695017238</v>
      </c>
      <c r="J52" s="420">
        <v>98.82094450000001</v>
      </c>
      <c r="K52" s="497">
        <v>74.03491828311537</v>
      </c>
    </row>
    <row r="53" spans="1:11" ht="12.75" customHeight="1">
      <c r="A53" s="25" t="s">
        <v>147</v>
      </c>
      <c r="B53" s="26" t="s">
        <v>36</v>
      </c>
      <c r="C53" s="21">
        <v>15.73057942</v>
      </c>
      <c r="D53" s="485">
        <f>+C53/'t2'!J53*100</f>
        <v>53.269268014210866</v>
      </c>
      <c r="E53" s="38">
        <v>0.0652474080397254</v>
      </c>
      <c r="F53" s="117">
        <v>4.70568717</v>
      </c>
      <c r="G53" s="491">
        <f>+F53/'t2'!J53*100</f>
        <v>15.935109849231699</v>
      </c>
      <c r="H53" s="426">
        <v>1.497396</v>
      </c>
      <c r="I53" s="491">
        <v>5.070708886030804</v>
      </c>
      <c r="J53" s="419">
        <v>13</v>
      </c>
      <c r="K53" s="496">
        <v>44.02256685499391</v>
      </c>
    </row>
    <row r="54" spans="1:11" ht="12.75" customHeight="1">
      <c r="A54" s="27" t="s">
        <v>148</v>
      </c>
      <c r="B54" s="28" t="s">
        <v>37</v>
      </c>
      <c r="C54" s="23">
        <v>7.85505415</v>
      </c>
      <c r="D54" s="486">
        <f>+C54/'t2'!J54*100</f>
        <v>15.578338790482652</v>
      </c>
      <c r="E54" s="39">
        <v>-0.35416495736700027</v>
      </c>
      <c r="F54" s="118">
        <v>4.91393341</v>
      </c>
      <c r="G54" s="492">
        <f>+F54/'t2'!J54*100</f>
        <v>9.745434976390545</v>
      </c>
      <c r="H54" s="427">
        <v>0.80903154</v>
      </c>
      <c r="I54" s="492">
        <v>1.6044914753777884</v>
      </c>
      <c r="J54" s="420">
        <v>42.04</v>
      </c>
      <c r="K54" s="497">
        <v>83.37477377567039</v>
      </c>
    </row>
    <row r="55" spans="1:11" ht="12.75" customHeight="1">
      <c r="A55" s="25" t="s">
        <v>149</v>
      </c>
      <c r="B55" s="26" t="s">
        <v>38</v>
      </c>
      <c r="C55" s="21">
        <v>16.76636245</v>
      </c>
      <c r="D55" s="485">
        <f>+C55/'t2'!J55*100</f>
        <v>54.34712124687378</v>
      </c>
      <c r="E55" s="38">
        <v>0.022301285674119153</v>
      </c>
      <c r="F55" s="117">
        <v>2.326355</v>
      </c>
      <c r="G55" s="491">
        <f>+F55/'t2'!J55*100</f>
        <v>7.540735065540176</v>
      </c>
      <c r="H55" s="426">
        <v>5.385926969999999</v>
      </c>
      <c r="I55" s="491">
        <v>17.45814734342675</v>
      </c>
      <c r="J55" s="419">
        <v>13.75</v>
      </c>
      <c r="K55" s="496">
        <v>44.5697699410354</v>
      </c>
    </row>
    <row r="56" spans="1:11" ht="12.75" customHeight="1">
      <c r="A56" s="27" t="s">
        <v>150</v>
      </c>
      <c r="B56" s="28" t="s">
        <v>39</v>
      </c>
      <c r="C56" s="23">
        <v>27.89358064</v>
      </c>
      <c r="D56" s="486">
        <f>+C56/'t2'!J56*100</f>
        <v>34.06755899326726</v>
      </c>
      <c r="E56" s="39">
        <v>-0.3619072525119654</v>
      </c>
      <c r="F56" s="118">
        <v>9.302005</v>
      </c>
      <c r="G56" s="492">
        <f>+F56/'t2'!J56*100</f>
        <v>11.360915193466786</v>
      </c>
      <c r="H56" s="427">
        <v>1.610221</v>
      </c>
      <c r="I56" s="492">
        <v>1.9666280789721442</v>
      </c>
      <c r="J56" s="420">
        <v>52.00119</v>
      </c>
      <c r="K56" s="497">
        <v>63.511158029839066</v>
      </c>
    </row>
    <row r="57" spans="1:11" ht="12.75" customHeight="1">
      <c r="A57" s="25" t="s">
        <v>151</v>
      </c>
      <c r="B57" s="26" t="s">
        <v>40</v>
      </c>
      <c r="C57" s="21">
        <v>18.68137489</v>
      </c>
      <c r="D57" s="485">
        <f>+C57/'t2'!J57*100</f>
        <v>51.19377309537939</v>
      </c>
      <c r="E57" s="38">
        <v>-0.10974823655439447</v>
      </c>
      <c r="F57" s="117">
        <v>9.04278</v>
      </c>
      <c r="G57" s="491">
        <f>+F57/'t2'!J57*100</f>
        <v>24.78051161637145</v>
      </c>
      <c r="H57" s="426">
        <v>2.805598</v>
      </c>
      <c r="I57" s="491">
        <v>7.688360640186811</v>
      </c>
      <c r="J57" s="419">
        <v>16.5</v>
      </c>
      <c r="K57" s="496">
        <v>45.216011190157104</v>
      </c>
    </row>
    <row r="58" spans="1:11" ht="12.75" customHeight="1">
      <c r="A58" s="27" t="s">
        <v>152</v>
      </c>
      <c r="B58" s="28" t="s">
        <v>96</v>
      </c>
      <c r="C58" s="23">
        <v>12.66298768</v>
      </c>
      <c r="D58" s="486">
        <f>+C58/'t2'!J58*100</f>
        <v>27.667312095309427</v>
      </c>
      <c r="E58" s="39">
        <v>-0.09002336272971534</v>
      </c>
      <c r="F58" s="118">
        <v>7.04640248</v>
      </c>
      <c r="G58" s="492">
        <f>+F58/'t2'!J58*100</f>
        <v>15.395657130049608</v>
      </c>
      <c r="H58" s="427">
        <v>1.11708115</v>
      </c>
      <c r="I58" s="492">
        <v>2.440706221459197</v>
      </c>
      <c r="J58" s="420">
        <v>26.96954165</v>
      </c>
      <c r="K58" s="497">
        <v>58.92564572865447</v>
      </c>
    </row>
    <row r="59" spans="1:11" ht="12.75" customHeight="1">
      <c r="A59" s="25" t="s">
        <v>153</v>
      </c>
      <c r="B59" s="26" t="s">
        <v>41</v>
      </c>
      <c r="C59" s="21">
        <v>20.81024967</v>
      </c>
      <c r="D59" s="485">
        <f>+C59/'t2'!J59*100</f>
        <v>93.21845042688666</v>
      </c>
      <c r="E59" s="38">
        <v>-0.113031446028101</v>
      </c>
      <c r="F59" s="117">
        <v>7.742962</v>
      </c>
      <c r="G59" s="491">
        <f>+F59/'t2'!J59*100</f>
        <v>34.68420277507738</v>
      </c>
      <c r="H59" s="426">
        <v>3.039171</v>
      </c>
      <c r="I59" s="491">
        <v>13.613811256226583</v>
      </c>
      <c r="J59" s="419">
        <v>0.11987897</v>
      </c>
      <c r="K59" s="496">
        <v>0.5369917227990293</v>
      </c>
    </row>
    <row r="60" spans="1:11" ht="12.75" customHeight="1">
      <c r="A60" s="27" t="s">
        <v>154</v>
      </c>
      <c r="B60" s="28" t="s">
        <v>42</v>
      </c>
      <c r="C60" s="23">
        <v>18.723681600000003</v>
      </c>
      <c r="D60" s="486">
        <f>+C60/'t2'!J60*100</f>
        <v>60.51195162538809</v>
      </c>
      <c r="E60" s="39">
        <v>-0.1928223758801747</v>
      </c>
      <c r="F60" s="118">
        <v>4.769168</v>
      </c>
      <c r="G60" s="492">
        <f>+F60/'t2'!J60*100</f>
        <v>15.41319006991386</v>
      </c>
      <c r="H60" s="427">
        <v>3.92650741</v>
      </c>
      <c r="I60" s="492">
        <v>12.689845486939271</v>
      </c>
      <c r="J60" s="420">
        <v>10.00209109</v>
      </c>
      <c r="K60" s="497">
        <v>32.325162600009456</v>
      </c>
    </row>
    <row r="61" spans="1:11" ht="12.75" customHeight="1">
      <c r="A61" s="25" t="s">
        <v>155</v>
      </c>
      <c r="B61" s="26" t="s">
        <v>43</v>
      </c>
      <c r="C61" s="21">
        <v>22.271548700000004</v>
      </c>
      <c r="D61" s="485">
        <f>+C61/'t2'!J61*100</f>
        <v>56.57523906008495</v>
      </c>
      <c r="E61" s="38">
        <v>0.2398201249748979</v>
      </c>
      <c r="F61" s="117">
        <v>9.90121049</v>
      </c>
      <c r="G61" s="491">
        <f>+F61/'t2'!J61*100</f>
        <v>25.151522150588963</v>
      </c>
      <c r="H61" s="426">
        <v>1.851105</v>
      </c>
      <c r="I61" s="491">
        <v>4.702264279462457</v>
      </c>
      <c r="J61" s="419">
        <v>16</v>
      </c>
      <c r="K61" s="496">
        <v>40.64395508164006</v>
      </c>
    </row>
    <row r="62" spans="1:11" ht="12.75" customHeight="1">
      <c r="A62" s="27" t="s">
        <v>156</v>
      </c>
      <c r="B62" s="28" t="s">
        <v>44</v>
      </c>
      <c r="C62" s="23">
        <v>11.23189316</v>
      </c>
      <c r="D62" s="486">
        <f>+C62/'t2'!J62*100</f>
        <v>56.69384551829331</v>
      </c>
      <c r="E62" s="39">
        <v>-0.2789019619654095</v>
      </c>
      <c r="F62" s="118">
        <v>3.1929682</v>
      </c>
      <c r="G62" s="492">
        <f>+F62/'t2'!J62*100</f>
        <v>16.116752830261348</v>
      </c>
      <c r="H62" s="427">
        <v>1.985336</v>
      </c>
      <c r="I62" s="492">
        <v>10.02113631981043</v>
      </c>
      <c r="J62" s="420">
        <v>8.486461</v>
      </c>
      <c r="K62" s="497">
        <v>42.83606530771353</v>
      </c>
    </row>
    <row r="63" spans="1:11" ht="12.75" customHeight="1">
      <c r="A63" s="25" t="s">
        <v>157</v>
      </c>
      <c r="B63" s="26" t="s">
        <v>45</v>
      </c>
      <c r="C63" s="21">
        <v>22.44349004</v>
      </c>
      <c r="D63" s="485">
        <f>+C63/'t2'!J63*100</f>
        <v>50.60852157797093</v>
      </c>
      <c r="E63" s="38">
        <v>-0.027421841538461722</v>
      </c>
      <c r="F63" s="117">
        <v>9.47514</v>
      </c>
      <c r="G63" s="491">
        <f>+F63/'t2'!J63*100</f>
        <v>21.365786973846937</v>
      </c>
      <c r="H63" s="426">
        <v>6.428402</v>
      </c>
      <c r="I63" s="491">
        <v>14.49560298995599</v>
      </c>
      <c r="J63" s="419">
        <v>20</v>
      </c>
      <c r="K63" s="496">
        <v>45.09862012349567</v>
      </c>
    </row>
    <row r="64" spans="1:11" ht="12.75" customHeight="1">
      <c r="A64" s="27" t="s">
        <v>158</v>
      </c>
      <c r="B64" s="28" t="s">
        <v>46</v>
      </c>
      <c r="C64" s="23">
        <v>25.187505769999998</v>
      </c>
      <c r="D64" s="486">
        <f>+C64/'t2'!J64*100</f>
        <v>25.329213033564653</v>
      </c>
      <c r="E64" s="39">
        <v>-0.04610338436367056</v>
      </c>
      <c r="F64" s="118">
        <v>13.45764799</v>
      </c>
      <c r="G64" s="492">
        <f>+F64/'t2'!J64*100</f>
        <v>13.533361976453975</v>
      </c>
      <c r="H64" s="427">
        <v>2.380817</v>
      </c>
      <c r="I64" s="492">
        <v>2.394211699149609</v>
      </c>
      <c r="J64" s="420">
        <v>70.3</v>
      </c>
      <c r="K64" s="497">
        <v>70.69551437603877</v>
      </c>
    </row>
    <row r="65" spans="1:11" ht="12.75" customHeight="1">
      <c r="A65" s="25" t="s">
        <v>159</v>
      </c>
      <c r="B65" s="26" t="s">
        <v>47</v>
      </c>
      <c r="C65" s="21">
        <v>7.64182141</v>
      </c>
      <c r="D65" s="485">
        <f>+C65/'t2'!J65*100</f>
        <v>31.96018773503374</v>
      </c>
      <c r="E65" s="38">
        <v>-0.2215541219418371</v>
      </c>
      <c r="F65" s="117">
        <v>2.53938</v>
      </c>
      <c r="G65" s="491">
        <f>+F65/'t2'!J65*100</f>
        <v>10.620381866603969</v>
      </c>
      <c r="H65" s="426">
        <v>1.823327</v>
      </c>
      <c r="I65" s="491">
        <v>7.625652327611234</v>
      </c>
      <c r="J65" s="419">
        <v>15.000745219999999</v>
      </c>
      <c r="K65" s="496">
        <v>62.737220313633316</v>
      </c>
    </row>
    <row r="66" spans="1:11" ht="12.75" customHeight="1">
      <c r="A66" s="27" t="s">
        <v>160</v>
      </c>
      <c r="B66" s="28" t="s">
        <v>48</v>
      </c>
      <c r="C66" s="23">
        <v>66.72435036</v>
      </c>
      <c r="D66" s="486">
        <f>+C66/'t2'!J66*100</f>
        <v>35.54057064645702</v>
      </c>
      <c r="E66" s="39">
        <v>-0.23301868031290185</v>
      </c>
      <c r="F66" s="118">
        <v>44.318123</v>
      </c>
      <c r="G66" s="492">
        <f>+F66/'t2'!J66*100</f>
        <v>23.605945549139577</v>
      </c>
      <c r="H66" s="427">
        <v>1.32284398</v>
      </c>
      <c r="I66" s="492">
        <v>0.7046097814631519</v>
      </c>
      <c r="J66" s="420">
        <v>116.18</v>
      </c>
      <c r="K66" s="497">
        <v>61.88300785886253</v>
      </c>
    </row>
    <row r="67" spans="1:11" ht="12.75" customHeight="1">
      <c r="A67" s="25" t="s">
        <v>161</v>
      </c>
      <c r="B67" s="26" t="s">
        <v>49</v>
      </c>
      <c r="C67" s="21">
        <v>32.50884749</v>
      </c>
      <c r="D67" s="485">
        <f>+C67/'t2'!J67*100</f>
        <v>24.568964046794907</v>
      </c>
      <c r="E67" s="38">
        <v>-0.06331158450321805</v>
      </c>
      <c r="F67" s="117">
        <v>11.52605667</v>
      </c>
      <c r="G67" s="491">
        <f>+F67/'t2'!J67*100</f>
        <v>8.71096005521759</v>
      </c>
      <c r="H67" s="426">
        <v>1.96242899</v>
      </c>
      <c r="I67" s="491">
        <v>1.4831300099005154</v>
      </c>
      <c r="J67" s="419">
        <v>99.4</v>
      </c>
      <c r="K67" s="496">
        <v>75.12278086765892</v>
      </c>
    </row>
    <row r="68" spans="1:11" ht="12.75" customHeight="1">
      <c r="A68" s="27" t="s">
        <v>162</v>
      </c>
      <c r="B68" s="28" t="s">
        <v>50</v>
      </c>
      <c r="C68" s="23">
        <v>21.654397439999997</v>
      </c>
      <c r="D68" s="486">
        <f>+C68/'t2'!J68*100</f>
        <v>42.74007560263623</v>
      </c>
      <c r="E68" s="39">
        <v>0.23506805319087554</v>
      </c>
      <c r="F68" s="118">
        <v>8.876406800000002</v>
      </c>
      <c r="G68" s="492">
        <f>+F68/'t2'!J68*100</f>
        <v>17.519688495740223</v>
      </c>
      <c r="H68" s="427">
        <v>2.267729</v>
      </c>
      <c r="I68" s="492">
        <v>4.475899603064212</v>
      </c>
      <c r="J68" s="420">
        <v>25.005244</v>
      </c>
      <c r="K68" s="497">
        <v>49.353763917171655</v>
      </c>
    </row>
    <row r="69" spans="1:11" ht="12.75" customHeight="1">
      <c r="A69" s="25" t="s">
        <v>163</v>
      </c>
      <c r="B69" s="26" t="s">
        <v>51</v>
      </c>
      <c r="C69" s="21">
        <v>46.77125468</v>
      </c>
      <c r="D69" s="485">
        <f>+C69/'t2'!J69*100</f>
        <v>39.673690358547134</v>
      </c>
      <c r="E69" s="38">
        <v>-0.18739784628563516</v>
      </c>
      <c r="F69" s="117">
        <v>23.28298221</v>
      </c>
      <c r="G69" s="491">
        <f>+F69/'t2'!J69*100</f>
        <v>19.749776505741185</v>
      </c>
      <c r="H69" s="426">
        <v>1.102307</v>
      </c>
      <c r="I69" s="491">
        <v>0.9350312899935873</v>
      </c>
      <c r="J69" s="419">
        <v>70</v>
      </c>
      <c r="K69" s="496">
        <v>59.37746045298734</v>
      </c>
    </row>
    <row r="70" spans="1:11" ht="12.75" customHeight="1">
      <c r="A70" s="27" t="s">
        <v>164</v>
      </c>
      <c r="B70" s="28" t="s">
        <v>52</v>
      </c>
      <c r="C70" s="23">
        <v>29.14060821</v>
      </c>
      <c r="D70" s="486">
        <f>+C70/'t2'!J70*100</f>
        <v>32.256698868333395</v>
      </c>
      <c r="E70" s="39">
        <v>-0.2331441328693502</v>
      </c>
      <c r="F70" s="118">
        <v>11.871237070000001</v>
      </c>
      <c r="G70" s="492">
        <f>+F70/'t2'!J70*100</f>
        <v>13.140663249100609</v>
      </c>
      <c r="H70" s="427">
        <v>2.71678377</v>
      </c>
      <c r="I70" s="492">
        <v>3.0072974224742692</v>
      </c>
      <c r="J70" s="420">
        <v>57.96647000000001</v>
      </c>
      <c r="K70" s="497">
        <v>64.16499455933221</v>
      </c>
    </row>
    <row r="71" spans="1:11" ht="12.75" customHeight="1">
      <c r="A71" s="25" t="s">
        <v>165</v>
      </c>
      <c r="B71" s="26" t="s">
        <v>53</v>
      </c>
      <c r="C71" s="21">
        <v>24.41909269</v>
      </c>
      <c r="D71" s="485">
        <f>+C71/'t2'!J71*100</f>
        <v>47.43699767089266</v>
      </c>
      <c r="E71" s="38">
        <v>-0.11301383271598542</v>
      </c>
      <c r="F71" s="117">
        <v>12.084351</v>
      </c>
      <c r="G71" s="491">
        <f>+F71/'t2'!J71*100</f>
        <v>23.475291957755758</v>
      </c>
      <c r="H71" s="426">
        <v>3.48087767</v>
      </c>
      <c r="I71" s="491">
        <v>6.762019704035624</v>
      </c>
      <c r="J71" s="419">
        <v>26</v>
      </c>
      <c r="K71" s="496">
        <v>50.50809852359052</v>
      </c>
    </row>
    <row r="72" spans="1:11" ht="12.75" customHeight="1">
      <c r="A72" s="27" t="s">
        <v>166</v>
      </c>
      <c r="B72" s="28" t="s">
        <v>97</v>
      </c>
      <c r="C72" s="23">
        <v>10.80257246</v>
      </c>
      <c r="D72" s="486">
        <f>+C72/'t2'!J72*100</f>
        <v>48.303046720583524</v>
      </c>
      <c r="E72" s="39">
        <v>-0.02942878770017754</v>
      </c>
      <c r="F72" s="118">
        <v>4.78817287</v>
      </c>
      <c r="G72" s="492">
        <f>+F72/'t2'!J72*100</f>
        <v>21.410024205090174</v>
      </c>
      <c r="H72" s="427">
        <v>1.710419</v>
      </c>
      <c r="I72" s="492">
        <v>7.648034685691314</v>
      </c>
      <c r="J72" s="420">
        <v>10</v>
      </c>
      <c r="K72" s="497">
        <v>44.71439270547927</v>
      </c>
    </row>
    <row r="73" spans="1:11" ht="12.75" customHeight="1">
      <c r="A73" s="25" t="s">
        <v>167</v>
      </c>
      <c r="B73" s="26" t="s">
        <v>54</v>
      </c>
      <c r="C73" s="21">
        <v>30.34868298</v>
      </c>
      <c r="D73" s="485">
        <f>+C73/'t2'!J73*100</f>
        <v>72.84887589017258</v>
      </c>
      <c r="E73" s="38">
        <v>-0.17295923626345389</v>
      </c>
      <c r="F73" s="117">
        <v>8.61376684</v>
      </c>
      <c r="G73" s="491">
        <f>+F73/'t2'!J73*100</f>
        <v>20.67645676379345</v>
      </c>
      <c r="H73" s="426">
        <v>1.4134483500000001</v>
      </c>
      <c r="I73" s="491">
        <v>3.392836634597157</v>
      </c>
      <c r="J73" s="419">
        <v>10.750732</v>
      </c>
      <c r="K73" s="496">
        <v>25.8060206998975</v>
      </c>
    </row>
    <row r="74" spans="1:11" ht="12.75" customHeight="1">
      <c r="A74" s="27" t="s">
        <v>168</v>
      </c>
      <c r="B74" s="28" t="s">
        <v>55</v>
      </c>
      <c r="C74" s="23">
        <v>30.93072331</v>
      </c>
      <c r="D74" s="486">
        <f>+C74/'t2'!J74*100</f>
        <v>14.528642930283533</v>
      </c>
      <c r="E74" s="39">
        <v>0.10080550471993144</v>
      </c>
      <c r="F74" s="118">
        <v>14.76949193</v>
      </c>
      <c r="G74" s="492">
        <f>+F74/'t2'!J74*100</f>
        <v>6.937460607114208</v>
      </c>
      <c r="H74" s="427">
        <v>2.810452</v>
      </c>
      <c r="I74" s="492">
        <v>1.3201131176748162</v>
      </c>
      <c r="J74" s="420">
        <v>172.25476402</v>
      </c>
      <c r="K74" s="497">
        <v>80.91074800949526</v>
      </c>
    </row>
    <row r="75" spans="1:11" ht="12.75" customHeight="1">
      <c r="A75" s="25" t="s">
        <v>169</v>
      </c>
      <c r="B75" s="26" t="s">
        <v>56</v>
      </c>
      <c r="C75" s="21">
        <v>29.73996232</v>
      </c>
      <c r="D75" s="485">
        <f>+C75/'t2'!J75*100</f>
        <v>26.897216520720335</v>
      </c>
      <c r="E75" s="38">
        <v>-0.07908208807198958</v>
      </c>
      <c r="F75" s="117">
        <v>12.74052068</v>
      </c>
      <c r="G75" s="491">
        <f>+F75/'t2'!J75*100</f>
        <v>11.522695947944127</v>
      </c>
      <c r="H75" s="426">
        <v>0.32292746</v>
      </c>
      <c r="I75" s="491">
        <v>0.2920598795199232</v>
      </c>
      <c r="J75" s="419">
        <v>70</v>
      </c>
      <c r="K75" s="496">
        <v>63.308928780459304</v>
      </c>
    </row>
    <row r="76" spans="1:11" ht="12.75" customHeight="1">
      <c r="A76" s="27" t="s">
        <v>170</v>
      </c>
      <c r="B76" s="28" t="s">
        <v>57</v>
      </c>
      <c r="C76" s="23">
        <v>32.68014568</v>
      </c>
      <c r="D76" s="486">
        <f>+C76/'t2'!J76*100</f>
        <v>56.381607215978</v>
      </c>
      <c r="E76" s="39">
        <v>-0.32598496043369507</v>
      </c>
      <c r="F76" s="118">
        <v>18.396161879999998</v>
      </c>
      <c r="G76" s="492">
        <f>+F76/'t2'!J76*100</f>
        <v>31.738082919087745</v>
      </c>
      <c r="H76" s="427">
        <v>1.273847</v>
      </c>
      <c r="I76" s="492">
        <v>2.197711782270486</v>
      </c>
      <c r="J76" s="420">
        <v>12.119732709999978</v>
      </c>
      <c r="K76" s="497">
        <v>20.90963779381351</v>
      </c>
    </row>
    <row r="77" spans="1:11" ht="12.75" customHeight="1">
      <c r="A77" s="25" t="s">
        <v>171</v>
      </c>
      <c r="B77" s="26" t="s">
        <v>58</v>
      </c>
      <c r="C77" s="21">
        <v>17.35582099</v>
      </c>
      <c r="D77" s="485">
        <f>+C77/'t2'!J77*100</f>
        <v>62.641563086950256</v>
      </c>
      <c r="E77" s="38">
        <v>-0.40639381593934276</v>
      </c>
      <c r="F77" s="117">
        <v>6.80271</v>
      </c>
      <c r="G77" s="491">
        <f>+F77/'t2'!J77*100</f>
        <v>24.552707006643733</v>
      </c>
      <c r="H77" s="426">
        <v>1.924645</v>
      </c>
      <c r="I77" s="491">
        <v>6.946532305037525</v>
      </c>
      <c r="J77" s="419">
        <v>10</v>
      </c>
      <c r="K77" s="496">
        <v>36.092538130603444</v>
      </c>
    </row>
    <row r="78" spans="1:11" ht="12.75" customHeight="1">
      <c r="A78" s="27" t="s">
        <v>172</v>
      </c>
      <c r="B78" s="28" t="s">
        <v>59</v>
      </c>
      <c r="C78" s="23">
        <v>14.39234957</v>
      </c>
      <c r="D78" s="486">
        <f>+C78/'t2'!J78*100</f>
        <v>39.5842023509973</v>
      </c>
      <c r="E78" s="39">
        <v>-0.0928378645452046</v>
      </c>
      <c r="F78" s="118">
        <v>5.144417</v>
      </c>
      <c r="G78" s="492">
        <f>+F78/'t2'!J78*100</f>
        <v>14.149020110683047</v>
      </c>
      <c r="H78" s="427">
        <v>1.59038469</v>
      </c>
      <c r="I78" s="492">
        <v>4.374137042648841</v>
      </c>
      <c r="J78" s="420">
        <v>20.75</v>
      </c>
      <c r="K78" s="497">
        <v>57.07005619814127</v>
      </c>
    </row>
    <row r="79" spans="1:11" ht="12.75" customHeight="1">
      <c r="A79" s="25" t="s">
        <v>173</v>
      </c>
      <c r="B79" s="26" t="s">
        <v>60</v>
      </c>
      <c r="C79" s="21">
        <v>28.887464039999998</v>
      </c>
      <c r="D79" s="485">
        <f>+C79/'t2'!J79*100</f>
        <v>61.67016713802577</v>
      </c>
      <c r="E79" s="38">
        <v>-0.2778798017433608</v>
      </c>
      <c r="F79" s="117">
        <v>6.56128946</v>
      </c>
      <c r="G79" s="491">
        <f>+F79/'t2'!J79*100</f>
        <v>14.007315321236721</v>
      </c>
      <c r="H79" s="426">
        <v>2.070517</v>
      </c>
      <c r="I79" s="491">
        <v>4.4202263402323805</v>
      </c>
      <c r="J79" s="419">
        <v>11.5</v>
      </c>
      <c r="K79" s="496">
        <v>24.550681261091974</v>
      </c>
    </row>
    <row r="80" spans="1:11" ht="12.75" customHeight="1">
      <c r="A80" s="27" t="s">
        <v>174</v>
      </c>
      <c r="B80" s="28" t="s">
        <v>61</v>
      </c>
      <c r="C80" s="23">
        <v>29.23059867</v>
      </c>
      <c r="D80" s="486">
        <f>+C80/'t2'!J80*100</f>
        <v>29.81953680001287</v>
      </c>
      <c r="E80" s="39">
        <v>0.04322943603029317</v>
      </c>
      <c r="F80" s="118">
        <v>9.07580183</v>
      </c>
      <c r="G80" s="492">
        <f>+F80/'t2'!J80*100</f>
        <v>9.258661093967568</v>
      </c>
      <c r="H80" s="427">
        <v>2.919507</v>
      </c>
      <c r="I80" s="492">
        <v>2.9783292298335664</v>
      </c>
      <c r="J80" s="420">
        <v>66</v>
      </c>
      <c r="K80" s="497">
        <v>67.32976806324335</v>
      </c>
    </row>
    <row r="81" spans="1:11" ht="12.75" customHeight="1">
      <c r="A81" s="25" t="s">
        <v>175</v>
      </c>
      <c r="B81" s="26" t="s">
        <v>62</v>
      </c>
      <c r="C81" s="21">
        <v>28.800015780000003</v>
      </c>
      <c r="D81" s="485">
        <f>+C81/'t2'!J81*100</f>
        <v>24.460030717769627</v>
      </c>
      <c r="E81" s="38">
        <v>-0.0133031818958943</v>
      </c>
      <c r="F81" s="117">
        <v>12.085246</v>
      </c>
      <c r="G81" s="491">
        <f>+F81/'t2'!J81*100</f>
        <v>10.264073834191576</v>
      </c>
      <c r="H81" s="426">
        <v>2.042829</v>
      </c>
      <c r="I81" s="491">
        <v>1.7349872469809668</v>
      </c>
      <c r="J81" s="419">
        <v>83.34016614999999</v>
      </c>
      <c r="K81" s="496">
        <v>70.78131621957826</v>
      </c>
    </row>
    <row r="82" spans="1:11" ht="12.75" customHeight="1">
      <c r="A82" s="27" t="s">
        <v>176</v>
      </c>
      <c r="B82" s="28" t="s">
        <v>63</v>
      </c>
      <c r="C82" s="23">
        <v>103.48836322</v>
      </c>
      <c r="D82" s="486">
        <f>+C82/'t2'!J82*100</f>
        <v>97.88231865422158</v>
      </c>
      <c r="E82" s="39">
        <v>0.21401535040161557</v>
      </c>
      <c r="F82" s="118">
        <v>7.72192585</v>
      </c>
      <c r="G82" s="492">
        <f>+F82/'t2'!J82*100</f>
        <v>7.303623162607893</v>
      </c>
      <c r="H82" s="427">
        <v>0</v>
      </c>
      <c r="I82" s="492">
        <v>0</v>
      </c>
      <c r="J82" s="420">
        <v>0</v>
      </c>
      <c r="K82" s="497">
        <v>0</v>
      </c>
    </row>
    <row r="83" spans="1:11" ht="12.75" customHeight="1">
      <c r="A83" s="25" t="s">
        <v>177</v>
      </c>
      <c r="B83" s="26" t="s">
        <v>64</v>
      </c>
      <c r="C83" s="21">
        <v>37.76468024</v>
      </c>
      <c r="D83" s="485">
        <f>+C83/'t2'!J83*100</f>
        <v>16.038541890841806</v>
      </c>
      <c r="E83" s="38">
        <v>-0.10936207643936069</v>
      </c>
      <c r="F83" s="117">
        <v>20.518367859999998</v>
      </c>
      <c r="G83" s="491">
        <f>+F83/'t2'!J83*100</f>
        <v>8.714086823003168</v>
      </c>
      <c r="H83" s="426">
        <v>1.83639248</v>
      </c>
      <c r="I83" s="491">
        <v>0.7799101576215776</v>
      </c>
      <c r="J83" s="419">
        <v>192.90212695000002</v>
      </c>
      <c r="K83" s="496">
        <v>81.92493155663112</v>
      </c>
    </row>
    <row r="84" spans="1:11" ht="12.75" customHeight="1">
      <c r="A84" s="27" t="s">
        <v>178</v>
      </c>
      <c r="B84" s="28" t="s">
        <v>65</v>
      </c>
      <c r="C84" s="23">
        <v>38.4227218</v>
      </c>
      <c r="D84" s="486">
        <f>+C84/'t2'!J84*100</f>
        <v>29.384142934233502</v>
      </c>
      <c r="E84" s="39">
        <v>-0.1292737956174469</v>
      </c>
      <c r="F84" s="118">
        <v>20.035348940000002</v>
      </c>
      <c r="G84" s="492">
        <f>+F84/'t2'!J84*100</f>
        <v>15.322224179084676</v>
      </c>
      <c r="H84" s="427">
        <v>2.3520984</v>
      </c>
      <c r="I84" s="492">
        <v>1.7987896833738086</v>
      </c>
      <c r="J84" s="420">
        <v>90.359</v>
      </c>
      <c r="K84" s="497">
        <v>69.1029070042197</v>
      </c>
    </row>
    <row r="85" spans="1:11" ht="12.75" customHeight="1">
      <c r="A85" s="25" t="s">
        <v>179</v>
      </c>
      <c r="B85" s="26" t="s">
        <v>66</v>
      </c>
      <c r="C85" s="21">
        <v>45.10064511</v>
      </c>
      <c r="D85" s="485">
        <f>+C85/'t2'!J85*100</f>
        <v>30.736974855745324</v>
      </c>
      <c r="E85" s="38">
        <v>-0.11381863292416727</v>
      </c>
      <c r="F85" s="117">
        <v>17.656001</v>
      </c>
      <c r="G85" s="491">
        <f>+F85/'t2'!J85*100</f>
        <v>12.032911224803861</v>
      </c>
      <c r="H85" s="426">
        <v>3.077711</v>
      </c>
      <c r="I85" s="491">
        <v>2.0975204542977943</v>
      </c>
      <c r="J85" s="419">
        <v>85.0051025</v>
      </c>
      <c r="K85" s="496">
        <v>57.93264579209373</v>
      </c>
    </row>
    <row r="86" spans="1:11" ht="12.75" customHeight="1">
      <c r="A86" s="27" t="s">
        <v>180</v>
      </c>
      <c r="B86" s="28" t="s">
        <v>67</v>
      </c>
      <c r="C86" s="23">
        <v>12.23072934</v>
      </c>
      <c r="D86" s="486">
        <f>+C86/'t2'!J86*100</f>
        <v>47.86193060430228</v>
      </c>
      <c r="E86" s="39">
        <v>-0.01859608987271466</v>
      </c>
      <c r="F86" s="118">
        <v>3.75267366</v>
      </c>
      <c r="G86" s="492">
        <f>+F86/'t2'!J86*100</f>
        <v>14.685159102336332</v>
      </c>
      <c r="H86" s="427">
        <v>1.537596</v>
      </c>
      <c r="I86" s="492">
        <v>6.017001194587204</v>
      </c>
      <c r="J86" s="420">
        <v>13.008096</v>
      </c>
      <c r="K86" s="497">
        <v>50.903962530668025</v>
      </c>
    </row>
    <row r="87" spans="1:11" ht="12.75" customHeight="1">
      <c r="A87" s="25" t="s">
        <v>181</v>
      </c>
      <c r="B87" s="26" t="s">
        <v>68</v>
      </c>
      <c r="C87" s="21">
        <v>11.273108800000001</v>
      </c>
      <c r="D87" s="485">
        <f>+C87/'t2'!J87*100</f>
        <v>36.11619245553394</v>
      </c>
      <c r="E87" s="38">
        <v>-0.4279965596078207</v>
      </c>
      <c r="F87" s="117">
        <v>3.82387465</v>
      </c>
      <c r="G87" s="491">
        <f>+F87/'t2'!J87*100</f>
        <v>12.250728280493265</v>
      </c>
      <c r="H87" s="426">
        <v>0.9011584399999999</v>
      </c>
      <c r="I87" s="491">
        <v>2.8870839649812243</v>
      </c>
      <c r="J87" s="419">
        <v>19.30000003</v>
      </c>
      <c r="K87" s="496">
        <v>61.83232397041096</v>
      </c>
    </row>
    <row r="88" spans="1:11" ht="12.75" customHeight="1">
      <c r="A88" s="27" t="s">
        <v>182</v>
      </c>
      <c r="B88" s="28" t="s">
        <v>69</v>
      </c>
      <c r="C88" s="23">
        <v>9.899860890000001</v>
      </c>
      <c r="D88" s="486">
        <f>+C88/'t2'!J88*100</f>
        <v>27.048936340481617</v>
      </c>
      <c r="E88" s="39">
        <v>0.06866467590494785</v>
      </c>
      <c r="F88" s="118">
        <v>6.666604</v>
      </c>
      <c r="G88" s="492">
        <f>+F88/'t2'!J88*100</f>
        <v>18.21485667393051</v>
      </c>
      <c r="H88" s="427">
        <v>0.98095664</v>
      </c>
      <c r="I88" s="492">
        <v>2.6802228842361786</v>
      </c>
      <c r="J88" s="420">
        <v>26.23</v>
      </c>
      <c r="K88" s="497">
        <v>71.66702725363575</v>
      </c>
    </row>
    <row r="89" spans="1:11" ht="12.75" customHeight="1">
      <c r="A89" s="25" t="s">
        <v>183</v>
      </c>
      <c r="B89" s="26" t="s">
        <v>70</v>
      </c>
      <c r="C89" s="21">
        <v>12.111394870000002</v>
      </c>
      <c r="D89" s="485">
        <f>+C89/'t2'!J89*100</f>
        <v>46.32086282819594</v>
      </c>
      <c r="E89" s="38">
        <v>0.1472800517049786</v>
      </c>
      <c r="F89" s="117">
        <v>4.95094974</v>
      </c>
      <c r="G89" s="491">
        <f>+F89/'t2'!J89*100</f>
        <v>18.935247858517915</v>
      </c>
      <c r="H89" s="426">
        <v>1.14414202</v>
      </c>
      <c r="I89" s="491">
        <v>4.375849861494526</v>
      </c>
      <c r="J89" s="419">
        <v>13.5</v>
      </c>
      <c r="K89" s="496">
        <v>51.63167867060429</v>
      </c>
    </row>
    <row r="90" spans="1:11" s="3" customFormat="1" ht="12.75" customHeight="1">
      <c r="A90" s="27" t="s">
        <v>184</v>
      </c>
      <c r="B90" s="28" t="s">
        <v>71</v>
      </c>
      <c r="C90" s="23">
        <v>30.375835560000002</v>
      </c>
      <c r="D90" s="486">
        <f>+C90/'t2'!J90*100</f>
        <v>34.72273223019531</v>
      </c>
      <c r="E90" s="39">
        <v>-0.11376088742919421</v>
      </c>
      <c r="F90" s="118">
        <v>18.93816</v>
      </c>
      <c r="G90" s="492">
        <f>+F90/'t2'!J90*100</f>
        <v>21.64828214564497</v>
      </c>
      <c r="H90" s="427">
        <v>1.304787</v>
      </c>
      <c r="I90" s="492">
        <v>1.4915069423835086</v>
      </c>
      <c r="J90" s="420">
        <v>50.0015</v>
      </c>
      <c r="K90" s="497">
        <v>57.15690329501214</v>
      </c>
    </row>
    <row r="91" spans="1:11" ht="12.75" customHeight="1">
      <c r="A91" s="25" t="s">
        <v>185</v>
      </c>
      <c r="B91" s="26" t="s">
        <v>72</v>
      </c>
      <c r="C91" s="21">
        <v>18.75634399</v>
      </c>
      <c r="D91" s="485">
        <f>+C91/'t2'!J91*100</f>
        <v>50.02763716205424</v>
      </c>
      <c r="E91" s="38">
        <v>-0.20998181455800824</v>
      </c>
      <c r="F91" s="117">
        <v>0.21456999</v>
      </c>
      <c r="G91" s="491">
        <f>+F91/'t2'!J91*100</f>
        <v>0.5723092736680826</v>
      </c>
      <c r="H91" s="426">
        <v>0.84428737</v>
      </c>
      <c r="I91" s="491">
        <v>2.251915524122622</v>
      </c>
      <c r="J91" s="419">
        <v>14.41666666</v>
      </c>
      <c r="K91" s="496">
        <v>38.45268401652749</v>
      </c>
    </row>
    <row r="92" spans="1:11" ht="12.75" customHeight="1">
      <c r="A92" s="27" t="s">
        <v>186</v>
      </c>
      <c r="B92" s="28" t="s">
        <v>73</v>
      </c>
      <c r="C92" s="23">
        <v>30.13228041</v>
      </c>
      <c r="D92" s="486">
        <f>+C92/'t2'!J92*100</f>
        <v>24.597412806630558</v>
      </c>
      <c r="E92" s="39">
        <v>0.14636510215665144</v>
      </c>
      <c r="F92" s="118">
        <v>16.14197</v>
      </c>
      <c r="G92" s="492">
        <f>+F92/'t2'!J92*100</f>
        <v>13.176921699908151</v>
      </c>
      <c r="H92" s="427">
        <v>2.948106</v>
      </c>
      <c r="I92" s="492">
        <v>2.406581224288573</v>
      </c>
      <c r="J92" s="420">
        <v>89.81698737</v>
      </c>
      <c r="K92" s="497">
        <v>73.31889539480802</v>
      </c>
    </row>
    <row r="93" spans="1:11" ht="12.75" customHeight="1">
      <c r="A93" s="25" t="s">
        <v>187</v>
      </c>
      <c r="B93" s="26" t="s">
        <v>74</v>
      </c>
      <c r="C93" s="21">
        <v>12.33541426</v>
      </c>
      <c r="D93" s="485">
        <f>+C93/'t2'!J93*100</f>
        <v>19.30889651320828</v>
      </c>
      <c r="E93" s="38">
        <v>0.095125033563767</v>
      </c>
      <c r="F93" s="117">
        <v>3.3014805299999996</v>
      </c>
      <c r="G93" s="491">
        <f>+F93/'t2'!J93*100</f>
        <v>5.167880425455773</v>
      </c>
      <c r="H93" s="426">
        <v>1.44827904</v>
      </c>
      <c r="I93" s="491">
        <v>2.2670231835090906</v>
      </c>
      <c r="J93" s="419">
        <v>25</v>
      </c>
      <c r="K93" s="496">
        <v>39.133052417666185</v>
      </c>
    </row>
    <row r="94" spans="1:11" ht="12.75">
      <c r="A94" s="27" t="s">
        <v>188</v>
      </c>
      <c r="B94" s="28" t="s">
        <v>98</v>
      </c>
      <c r="C94" s="23">
        <v>11.33206543</v>
      </c>
      <c r="D94" s="486">
        <f>+C94/'t2'!J94*100</f>
        <v>68.11081171276977</v>
      </c>
      <c r="E94" s="39">
        <v>-0.012895321000751081</v>
      </c>
      <c r="F94" s="118">
        <v>5.68385294</v>
      </c>
      <c r="G94" s="492">
        <f>+F94/'t2'!J94*100</f>
        <v>34.162513426240686</v>
      </c>
      <c r="H94" s="427">
        <v>1.420351</v>
      </c>
      <c r="I94" s="492">
        <v>8.536948548755799</v>
      </c>
      <c r="J94" s="420">
        <v>5</v>
      </c>
      <c r="K94" s="497">
        <v>30.052249580405828</v>
      </c>
    </row>
    <row r="95" spans="1:11" ht="12.75">
      <c r="A95" s="25" t="s">
        <v>189</v>
      </c>
      <c r="B95" s="26" t="s">
        <v>75</v>
      </c>
      <c r="C95" s="21">
        <v>14.1667244</v>
      </c>
      <c r="D95" s="485">
        <f>+C95/'t2'!J95*100</f>
        <v>35.61667743131938</v>
      </c>
      <c r="E95" s="38">
        <v>-0.019350310104984336</v>
      </c>
      <c r="F95" s="117">
        <v>6.64794849</v>
      </c>
      <c r="G95" s="491">
        <f>+F95/'t2'!J95*100</f>
        <v>16.71366155385622</v>
      </c>
      <c r="H95" s="426">
        <v>2.08644344</v>
      </c>
      <c r="I95" s="491">
        <v>5.245544480357957</v>
      </c>
      <c r="J95" s="419">
        <v>25</v>
      </c>
      <c r="K95" s="496">
        <v>62.85270402966155</v>
      </c>
    </row>
    <row r="96" spans="1:11" ht="12.75">
      <c r="A96" s="27" t="s">
        <v>190</v>
      </c>
      <c r="B96" s="28" t="s">
        <v>76</v>
      </c>
      <c r="C96" s="23">
        <v>12.650914440000001</v>
      </c>
      <c r="D96" s="486">
        <f>+C96/'t2'!J96*100</f>
        <v>33.559592632579246</v>
      </c>
      <c r="E96" s="39">
        <v>-0.10351145754722701</v>
      </c>
      <c r="F96" s="118">
        <v>5.982853</v>
      </c>
      <c r="G96" s="492">
        <f>+F96/'t2'!J96*100</f>
        <v>15.870956239002487</v>
      </c>
      <c r="H96" s="427">
        <v>1.838619</v>
      </c>
      <c r="I96" s="492">
        <v>4.877379017869654</v>
      </c>
      <c r="J96" s="420">
        <v>22.60004</v>
      </c>
      <c r="K96" s="497">
        <v>59.952040579921615</v>
      </c>
    </row>
    <row r="97" spans="1:11" ht="12.75">
      <c r="A97" s="25" t="s">
        <v>191</v>
      </c>
      <c r="B97" s="26" t="s">
        <v>77</v>
      </c>
      <c r="C97" s="21">
        <v>4.58174755</v>
      </c>
      <c r="D97" s="485">
        <f>+C97/'t2'!J97*100</f>
        <v>19.685244714968583</v>
      </c>
      <c r="E97" s="38">
        <v>-0.09397262074067336</v>
      </c>
      <c r="F97" s="117">
        <v>1.42481936</v>
      </c>
      <c r="G97" s="491">
        <f>+F97/'t2'!J97*100</f>
        <v>6.121663725498128</v>
      </c>
      <c r="H97" s="426">
        <v>0.08488412</v>
      </c>
      <c r="I97" s="491">
        <v>0.36470029314791885</v>
      </c>
      <c r="J97" s="419">
        <v>18</v>
      </c>
      <c r="K97" s="496">
        <v>77.33608213953963</v>
      </c>
    </row>
    <row r="98" spans="1:11" ht="12.75">
      <c r="A98" s="27" t="s">
        <v>192</v>
      </c>
      <c r="B98" s="28" t="s">
        <v>78</v>
      </c>
      <c r="C98" s="23">
        <v>30.47923551</v>
      </c>
      <c r="D98" s="486">
        <f>+C98/'t2'!J98*100</f>
        <v>24.401241004015496</v>
      </c>
      <c r="E98" s="39">
        <v>-0.22688055621880565</v>
      </c>
      <c r="F98" s="118">
        <v>13.104534789999999</v>
      </c>
      <c r="G98" s="492">
        <f>+F98/'t2'!J98*100</f>
        <v>10.491303548324977</v>
      </c>
      <c r="H98" s="427">
        <v>1.15233839</v>
      </c>
      <c r="I98" s="492">
        <v>0.9225456709156548</v>
      </c>
      <c r="J98" s="420">
        <v>92.5</v>
      </c>
      <c r="K98" s="497">
        <v>74.05418000497065</v>
      </c>
    </row>
    <row r="99" spans="1:11" ht="12.75">
      <c r="A99" s="25" t="s">
        <v>193</v>
      </c>
      <c r="B99" s="26" t="s">
        <v>99</v>
      </c>
      <c r="C99" s="21">
        <v>126.7492367</v>
      </c>
      <c r="D99" s="485">
        <f>+C99/'t2'!J99*100</f>
        <v>92.93207125432062</v>
      </c>
      <c r="E99" s="38">
        <v>0.12315122245169197</v>
      </c>
      <c r="F99" s="117">
        <v>44.25537114</v>
      </c>
      <c r="G99" s="491">
        <f>+F99/'t2'!J99*100</f>
        <v>32.44787433239733</v>
      </c>
      <c r="H99" s="426">
        <v>0</v>
      </c>
      <c r="I99" s="491">
        <v>0</v>
      </c>
      <c r="J99" s="419">
        <v>0</v>
      </c>
      <c r="K99" s="496">
        <v>0</v>
      </c>
    </row>
    <row r="100" spans="1:11" ht="12.75">
      <c r="A100" s="27" t="s">
        <v>194</v>
      </c>
      <c r="B100" s="28" t="s">
        <v>79</v>
      </c>
      <c r="C100" s="23">
        <v>77.50103374000001</v>
      </c>
      <c r="D100" s="486">
        <f>+C100/'t2'!J100*100</f>
        <v>45.052576269672905</v>
      </c>
      <c r="E100" s="39">
        <v>0.22244861172550023</v>
      </c>
      <c r="F100" s="118">
        <v>19.732172</v>
      </c>
      <c r="G100" s="492">
        <f>+F100/'t2'!J100*100</f>
        <v>11.470623565856762</v>
      </c>
      <c r="H100" s="427">
        <v>0</v>
      </c>
      <c r="I100" s="492">
        <v>0</v>
      </c>
      <c r="J100" s="420">
        <v>94.5071875</v>
      </c>
      <c r="K100" s="497">
        <v>54.93852233197357</v>
      </c>
    </row>
    <row r="101" spans="1:11" ht="12.75">
      <c r="A101" s="25" t="s">
        <v>195</v>
      </c>
      <c r="B101" s="26" t="s">
        <v>80</v>
      </c>
      <c r="C101" s="21">
        <v>67.59245439</v>
      </c>
      <c r="D101" s="485">
        <f>+C101/'t2'!J101*100</f>
        <v>64.10485379452422</v>
      </c>
      <c r="E101" s="38">
        <v>-0.2465059312432183</v>
      </c>
      <c r="F101" s="117">
        <v>25.366358</v>
      </c>
      <c r="G101" s="491">
        <f>+F101/'t2'!J101*100</f>
        <v>24.05751774461581</v>
      </c>
      <c r="H101" s="426">
        <v>0</v>
      </c>
      <c r="I101" s="491">
        <v>0</v>
      </c>
      <c r="J101" s="419">
        <v>34.223517</v>
      </c>
      <c r="K101" s="496">
        <v>32.457669623312135</v>
      </c>
    </row>
    <row r="102" spans="1:11" ht="12.75">
      <c r="A102" s="27" t="s">
        <v>196</v>
      </c>
      <c r="B102" s="28" t="s">
        <v>81</v>
      </c>
      <c r="C102" s="23">
        <v>38.35373246</v>
      </c>
      <c r="D102" s="486">
        <f>+C102/'t2'!J102*100</f>
        <v>22.852192674295498</v>
      </c>
      <c r="E102" s="39">
        <v>-0.09791553582606383</v>
      </c>
      <c r="F102" s="118">
        <v>17.175377440000002</v>
      </c>
      <c r="G102" s="492">
        <f>+F102/'t2'!J102*100</f>
        <v>10.233555102413314</v>
      </c>
      <c r="H102" s="427">
        <v>0.446783</v>
      </c>
      <c r="I102" s="492">
        <v>0.2662054132605733</v>
      </c>
      <c r="J102" s="420">
        <v>120.03839999999998</v>
      </c>
      <c r="K102" s="497">
        <v>71.52213015969274</v>
      </c>
    </row>
    <row r="103" spans="1:11" ht="12.75">
      <c r="A103" s="25" t="s">
        <v>197</v>
      </c>
      <c r="B103" s="26" t="s">
        <v>82</v>
      </c>
      <c r="C103" s="21">
        <v>46.06949323</v>
      </c>
      <c r="D103" s="485">
        <f>+C103/'t2'!J103*100</f>
        <v>96.20473437580651</v>
      </c>
      <c r="E103" s="38" t="s">
        <v>471</v>
      </c>
      <c r="F103" s="117">
        <v>9.178854900000001</v>
      </c>
      <c r="G103" s="491">
        <f>+F103/'t2'!J103*100</f>
        <v>19.167766684994422</v>
      </c>
      <c r="H103" s="426">
        <v>5.30997704</v>
      </c>
      <c r="I103" s="491">
        <v>11.088572824633854</v>
      </c>
      <c r="J103" s="419">
        <v>0</v>
      </c>
      <c r="K103" s="496">
        <v>0</v>
      </c>
    </row>
    <row r="104" spans="1:11" ht="12.75">
      <c r="A104" s="27" t="s">
        <v>198</v>
      </c>
      <c r="B104" s="28" t="s">
        <v>83</v>
      </c>
      <c r="C104" s="23">
        <v>21.658415310000002</v>
      </c>
      <c r="D104" s="486">
        <f>+C104/'t2'!J104*100</f>
        <v>62.28704383449539</v>
      </c>
      <c r="E104" s="39">
        <v>-0.10001274422839723</v>
      </c>
      <c r="F104" s="118">
        <v>6.741953</v>
      </c>
      <c r="G104" s="492">
        <f>+F104/'t2'!J104*100</f>
        <v>19.389060373554525</v>
      </c>
      <c r="H104" s="427">
        <v>1.39285454</v>
      </c>
      <c r="I104" s="492">
        <v>4.005685113444059</v>
      </c>
      <c r="J104" s="420">
        <v>10</v>
      </c>
      <c r="K104" s="497">
        <v>28.758818659154883</v>
      </c>
    </row>
    <row r="105" spans="1:11" ht="12.75">
      <c r="A105" s="25" t="s">
        <v>199</v>
      </c>
      <c r="B105" s="26" t="s">
        <v>84</v>
      </c>
      <c r="C105" s="21">
        <v>20.88804673</v>
      </c>
      <c r="D105" s="485">
        <f>+C105/'t2'!J105*100</f>
        <v>67.07306347635384</v>
      </c>
      <c r="E105" s="38" t="s">
        <v>471</v>
      </c>
      <c r="F105" s="117">
        <v>11.19185139</v>
      </c>
      <c r="G105" s="491">
        <f>+F105/'t2'!J105*100</f>
        <v>35.93786285537428</v>
      </c>
      <c r="H105" s="426">
        <v>1.092031</v>
      </c>
      <c r="I105" s="491">
        <v>3.506592336178012</v>
      </c>
      <c r="J105" s="419">
        <v>10</v>
      </c>
      <c r="K105" s="496">
        <v>32.11073986157913</v>
      </c>
    </row>
    <row r="106" spans="1:11" ht="13.5" thickBot="1">
      <c r="A106" s="29" t="s">
        <v>200</v>
      </c>
      <c r="B106" s="30" t="s">
        <v>100</v>
      </c>
      <c r="C106" s="77">
        <v>90.85825663</v>
      </c>
      <c r="D106" s="489">
        <f>+C106/'t2'!J106*100</f>
        <v>76.16409975677763</v>
      </c>
      <c r="E106" s="78">
        <v>-0.14208236125627538</v>
      </c>
      <c r="F106" s="119">
        <v>33.84885841</v>
      </c>
      <c r="G106" s="493">
        <f>+F106/'t2'!J106*100</f>
        <v>28.374612547221634</v>
      </c>
      <c r="H106" s="428">
        <v>6.666084</v>
      </c>
      <c r="I106" s="493">
        <v>5.588003838006937</v>
      </c>
      <c r="J106" s="421">
        <v>26.223169</v>
      </c>
      <c r="K106" s="498">
        <v>21.982196596488215</v>
      </c>
    </row>
    <row r="107" spans="1:11" ht="12.75">
      <c r="A107" s="751" t="s">
        <v>202</v>
      </c>
      <c r="B107" s="752"/>
      <c r="C107" s="238">
        <v>2337.52989178</v>
      </c>
      <c r="D107" s="487">
        <f>+C107/'t2'!J107*100</f>
        <v>35.594269963433135</v>
      </c>
      <c r="E107" s="40">
        <v>-0.10311466827582261</v>
      </c>
      <c r="F107" s="244">
        <v>983.3813521000003</v>
      </c>
      <c r="G107" s="487">
        <f>+F107/'t2'!J107*100</f>
        <v>14.97424330133342</v>
      </c>
      <c r="H107" s="422">
        <v>190.64127876999999</v>
      </c>
      <c r="I107" s="487">
        <v>2.902952029223565</v>
      </c>
      <c r="J107" s="244">
        <v>3852.31158114</v>
      </c>
      <c r="K107" s="499">
        <v>58.66030585728327</v>
      </c>
    </row>
    <row r="108" spans="1:11" ht="12.75">
      <c r="A108" s="749" t="s">
        <v>230</v>
      </c>
      <c r="B108" s="750"/>
      <c r="C108" s="239">
        <v>179.47421189999997</v>
      </c>
      <c r="D108" s="338">
        <f>+C108/'t2'!J108*100</f>
        <v>76.99654179892377</v>
      </c>
      <c r="E108" s="41">
        <v>0.09622837596117084</v>
      </c>
      <c r="F108" s="245">
        <v>60.961517699999995</v>
      </c>
      <c r="G108" s="338">
        <f>+F108/'t2'!J108*100</f>
        <v>26.15320605686349</v>
      </c>
      <c r="H108" s="423">
        <v>14.46094658</v>
      </c>
      <c r="I108" s="338">
        <v>6.2039156824344515</v>
      </c>
      <c r="J108" s="245">
        <v>46.223169</v>
      </c>
      <c r="K108" s="500">
        <v>19.83028161154565</v>
      </c>
    </row>
    <row r="109" spans="1:11" ht="13.5" thickBot="1">
      <c r="A109" s="747" t="s">
        <v>285</v>
      </c>
      <c r="B109" s="748"/>
      <c r="C109" s="240">
        <v>2620.4924668999997</v>
      </c>
      <c r="D109" s="488">
        <f>+C109/'t2'!J109*100</f>
        <v>37.94530196982663</v>
      </c>
      <c r="E109" s="42">
        <v>-0.08221623246549936</v>
      </c>
      <c r="F109" s="246">
        <v>1052.0647956500002</v>
      </c>
      <c r="G109" s="488">
        <f>+F109/'t2'!J109*100</f>
        <v>15.234127503518073</v>
      </c>
      <c r="H109" s="424">
        <v>205.10222534999997</v>
      </c>
      <c r="I109" s="488">
        <v>2.969924918271543</v>
      </c>
      <c r="J109" s="246">
        <v>3898.5347501399997</v>
      </c>
      <c r="K109" s="501">
        <v>56.45163273792003</v>
      </c>
    </row>
    <row r="110" spans="3:11" ht="12.75">
      <c r="C110" s="4"/>
      <c r="D110" s="260"/>
      <c r="F110" s="55"/>
      <c r="G110" s="258"/>
      <c r="H110" s="55"/>
      <c r="I110" s="258"/>
      <c r="J110" s="4"/>
      <c r="K110" s="260"/>
    </row>
    <row r="111" spans="1:10" ht="12.75">
      <c r="A111" s="2" t="s">
        <v>396</v>
      </c>
      <c r="C111" s="4"/>
      <c r="D111" s="260"/>
      <c r="F111" s="4"/>
      <c r="G111" s="260"/>
      <c r="J111" s="4"/>
    </row>
    <row r="112" spans="1:11" ht="12.75">
      <c r="A112" s="753" t="s">
        <v>449</v>
      </c>
      <c r="B112" s="753"/>
      <c r="C112" s="753"/>
      <c r="D112" s="753"/>
      <c r="E112" s="753"/>
      <c r="F112" s="753"/>
      <c r="G112" s="753"/>
      <c r="H112" s="753"/>
      <c r="I112" s="753"/>
      <c r="J112" s="753"/>
      <c r="K112" s="753"/>
    </row>
    <row r="115" spans="1:11" ht="12.75">
      <c r="A115" s="20"/>
      <c r="B115" s="20"/>
      <c r="C115" s="20"/>
      <c r="D115" s="259"/>
      <c r="E115" s="20"/>
      <c r="F115" s="20"/>
      <c r="G115" s="259"/>
      <c r="H115" s="20"/>
      <c r="I115" s="259"/>
      <c r="J115" s="20"/>
      <c r="K115" s="259"/>
    </row>
    <row r="117" ht="12.75">
      <c r="K117" s="224">
        <f>MAX(K6:K109)</f>
        <v>86.29858264231308</v>
      </c>
    </row>
  </sheetData>
  <sheetProtection/>
  <mergeCells count="10">
    <mergeCell ref="C1:K1"/>
    <mergeCell ref="A1:B1"/>
    <mergeCell ref="A5:B6"/>
    <mergeCell ref="A3:K3"/>
    <mergeCell ref="J5:K5"/>
    <mergeCell ref="C5:I5"/>
    <mergeCell ref="A109:B109"/>
    <mergeCell ref="A108:B108"/>
    <mergeCell ref="A107:B107"/>
    <mergeCell ref="A112:K112"/>
  </mergeCells>
  <hyperlinks>
    <hyperlink ref="K2" location="Index!A1" display="Index"/>
  </hyperlinks>
  <printOptions/>
  <pageMargins left="0.5118110236220472" right="0.2362204724409449" top="1.4173228346456694" bottom="0.5511811023622047" header="0.4724409448818898" footer="0.31496062992125984"/>
  <pageSetup firstPageNumber="20" useFirstPageNumber="1" horizontalDpi="600" verticalDpi="600" orientation="portrait" paperSize="9" scale="83" r:id="rId1"/>
  <headerFooter alignWithMargins="0">
    <oddHeader>&amp;LMinistère de l'intérieur
Ministère de la réforme de l’Etat, 
de la décentralisation et de la fonction publique
&amp;RPublications : «Les Finances des départements 2011»</oddHeader>
    <oddFooter>&amp;LDirection générale des collectivités locales/DESL
Mise en ligne : janvier 2013
&amp;R&amp;P</oddFooter>
  </headerFooter>
  <rowBreaks count="1" manualBreakCount="1">
    <brk id="58" max="11" man="1"/>
  </rowBreaks>
</worksheet>
</file>

<file path=xl/worksheets/sheet12.xml><?xml version="1.0" encoding="utf-8"?>
<worksheet xmlns="http://schemas.openxmlformats.org/spreadsheetml/2006/main" xmlns:r="http://schemas.openxmlformats.org/officeDocument/2006/relationships">
  <dimension ref="A1:I115"/>
  <sheetViews>
    <sheetView zoomScaleSheetLayoutView="85" workbookViewId="0" topLeftCell="A1">
      <selection activeCell="C7" sqref="C7"/>
    </sheetView>
  </sheetViews>
  <sheetFormatPr defaultColWidth="11.421875" defaultRowHeight="12.75"/>
  <cols>
    <col min="1" max="1" width="3.00390625" style="2" customWidth="1"/>
    <col min="2" max="2" width="17.8515625" style="2" bestFit="1" customWidth="1"/>
    <col min="3" max="8" width="11.00390625" style="2" customWidth="1"/>
    <col min="9" max="9" width="16.140625" style="2" customWidth="1"/>
    <col min="10" max="16384" width="11.421875" style="2" customWidth="1"/>
  </cols>
  <sheetData>
    <row r="1" spans="1:9" ht="16.5" customHeight="1">
      <c r="A1" s="755" t="s">
        <v>329</v>
      </c>
      <c r="B1" s="755"/>
      <c r="C1" s="715" t="s">
        <v>441</v>
      </c>
      <c r="D1" s="715"/>
      <c r="E1" s="715"/>
      <c r="F1" s="715"/>
      <c r="G1" s="715"/>
      <c r="H1" s="715"/>
      <c r="I1" s="715"/>
    </row>
    <row r="2" spans="1:9" s="10" customFormat="1" ht="15" customHeight="1" thickBot="1">
      <c r="A2" s="11"/>
      <c r="B2" s="11"/>
      <c r="C2" s="9"/>
      <c r="D2" s="9"/>
      <c r="E2" s="9"/>
      <c r="F2" s="9"/>
      <c r="G2" s="9"/>
      <c r="H2" s="9"/>
      <c r="I2" s="126" t="s">
        <v>288</v>
      </c>
    </row>
    <row r="3" spans="1:9" ht="22.5" customHeight="1" thickBot="1">
      <c r="A3" s="744" t="s">
        <v>417</v>
      </c>
      <c r="B3" s="745"/>
      <c r="C3" s="745"/>
      <c r="D3" s="745"/>
      <c r="E3" s="745"/>
      <c r="F3" s="745"/>
      <c r="G3" s="745"/>
      <c r="H3" s="745"/>
      <c r="I3" s="746"/>
    </row>
    <row r="4" spans="1:9" ht="9" customHeight="1" thickBot="1">
      <c r="A4" s="12"/>
      <c r="B4" s="13"/>
      <c r="C4" s="13"/>
      <c r="D4" s="13"/>
      <c r="E4" s="13"/>
      <c r="F4" s="13"/>
      <c r="G4" s="16"/>
      <c r="H4" s="16"/>
      <c r="I4" s="15"/>
    </row>
    <row r="5" spans="1:9" ht="30" customHeight="1">
      <c r="A5" s="720" t="s">
        <v>229</v>
      </c>
      <c r="B5" s="721"/>
      <c r="C5" s="716" t="s">
        <v>265</v>
      </c>
      <c r="D5" s="717"/>
      <c r="E5" s="716" t="s">
        <v>266</v>
      </c>
      <c r="F5" s="717"/>
      <c r="G5" s="716" t="s">
        <v>267</v>
      </c>
      <c r="H5" s="717"/>
      <c r="I5" s="719"/>
    </row>
    <row r="6" spans="1:9" ht="29.25" customHeight="1">
      <c r="A6" s="722"/>
      <c r="B6" s="723"/>
      <c r="C6" s="37" t="s">
        <v>235</v>
      </c>
      <c r="D6" s="317" t="s">
        <v>236</v>
      </c>
      <c r="E6" s="37" t="s">
        <v>235</v>
      </c>
      <c r="F6" s="317" t="s">
        <v>236</v>
      </c>
      <c r="G6" s="37" t="s">
        <v>235</v>
      </c>
      <c r="H6" s="317" t="s">
        <v>236</v>
      </c>
      <c r="I6" s="19" t="s">
        <v>443</v>
      </c>
    </row>
    <row r="7" spans="1:9" ht="12.75" customHeight="1">
      <c r="A7" s="25" t="s">
        <v>103</v>
      </c>
      <c r="B7" s="26" t="s">
        <v>1</v>
      </c>
      <c r="C7" s="21">
        <v>82.33347283999997</v>
      </c>
      <c r="D7" s="367">
        <v>137.60706648415652</v>
      </c>
      <c r="E7" s="21">
        <v>68.73173987999999</v>
      </c>
      <c r="F7" s="367">
        <v>114.87397255328642</v>
      </c>
      <c r="G7" s="21">
        <v>43.32218299999999</v>
      </c>
      <c r="H7" s="367">
        <v>72.40601314005977</v>
      </c>
      <c r="I7" s="121">
        <v>34.62212701999995</v>
      </c>
    </row>
    <row r="8" spans="1:9" ht="12.75" customHeight="1">
      <c r="A8" s="27" t="s">
        <v>104</v>
      </c>
      <c r="B8" s="28" t="s">
        <v>2</v>
      </c>
      <c r="C8" s="22">
        <v>79.03814188</v>
      </c>
      <c r="D8" s="368">
        <v>142.78281630551615</v>
      </c>
      <c r="E8" s="22">
        <v>66.89189513</v>
      </c>
      <c r="F8" s="368">
        <v>120.84055808365925</v>
      </c>
      <c r="G8" s="22">
        <v>44.74361569</v>
      </c>
      <c r="H8" s="368">
        <v>80.82957554353226</v>
      </c>
      <c r="I8" s="122">
        <v>7.7205545</v>
      </c>
    </row>
    <row r="9" spans="1:9" ht="12.75" customHeight="1">
      <c r="A9" s="25" t="s">
        <v>105</v>
      </c>
      <c r="B9" s="26" t="s">
        <v>3</v>
      </c>
      <c r="C9" s="21">
        <v>53.77189938999999</v>
      </c>
      <c r="D9" s="367">
        <v>152.1925176966729</v>
      </c>
      <c r="E9" s="21">
        <v>47.889455430000005</v>
      </c>
      <c r="F9" s="367">
        <v>135.5432275165221</v>
      </c>
      <c r="G9" s="21">
        <v>27.38802410000001</v>
      </c>
      <c r="H9" s="367">
        <v>77.51729787866354</v>
      </c>
      <c r="I9" s="121">
        <v>9.40927355000005</v>
      </c>
    </row>
    <row r="10" spans="1:9" ht="12.75" customHeight="1">
      <c r="A10" s="27" t="s">
        <v>106</v>
      </c>
      <c r="B10" s="28" t="s">
        <v>85</v>
      </c>
      <c r="C10" s="23">
        <v>37.50242121000001</v>
      </c>
      <c r="D10" s="368">
        <v>230.20189680254867</v>
      </c>
      <c r="E10" s="23">
        <v>35.277861560000005</v>
      </c>
      <c r="F10" s="368">
        <v>216.54683575694705</v>
      </c>
      <c r="G10" s="23">
        <v>27.035969600000005</v>
      </c>
      <c r="H10" s="368">
        <v>165.95545788804932</v>
      </c>
      <c r="I10" s="122">
        <v>6.886501840000022</v>
      </c>
    </row>
    <row r="11" spans="1:9" ht="12.75" customHeight="1">
      <c r="A11" s="25" t="s">
        <v>107</v>
      </c>
      <c r="B11" s="26" t="s">
        <v>4</v>
      </c>
      <c r="C11" s="21">
        <v>37.38595434999998</v>
      </c>
      <c r="D11" s="367">
        <v>268.00543631762673</v>
      </c>
      <c r="E11" s="21">
        <v>30.920034889999986</v>
      </c>
      <c r="F11" s="367">
        <v>221.653762374818</v>
      </c>
      <c r="G11" s="21">
        <v>14.931338019999986</v>
      </c>
      <c r="H11" s="367">
        <v>107.03698301755584</v>
      </c>
      <c r="I11" s="121">
        <v>5.531399949999982</v>
      </c>
    </row>
    <row r="12" spans="1:9" ht="12.75" customHeight="1">
      <c r="A12" s="27" t="s">
        <v>108</v>
      </c>
      <c r="B12" s="28" t="s">
        <v>5</v>
      </c>
      <c r="C12" s="23">
        <v>214.83162746999992</v>
      </c>
      <c r="D12" s="368">
        <v>195.40522192691384</v>
      </c>
      <c r="E12" s="23">
        <v>179.2430599799999</v>
      </c>
      <c r="F12" s="368">
        <v>163.0347929991922</v>
      </c>
      <c r="G12" s="23">
        <v>124.1685918999999</v>
      </c>
      <c r="H12" s="368">
        <v>112.94049922868132</v>
      </c>
      <c r="I12" s="122">
        <v>30.134937909999923</v>
      </c>
    </row>
    <row r="13" spans="1:9" ht="12.75" customHeight="1">
      <c r="A13" s="25" t="s">
        <v>109</v>
      </c>
      <c r="B13" s="26" t="s">
        <v>6</v>
      </c>
      <c r="C13" s="21">
        <v>59.44823800999999</v>
      </c>
      <c r="D13" s="367">
        <v>184.93601867146984</v>
      </c>
      <c r="E13" s="21">
        <v>54.449966389999986</v>
      </c>
      <c r="F13" s="367">
        <v>169.38702202188185</v>
      </c>
      <c r="G13" s="21">
        <v>38.90154826999998</v>
      </c>
      <c r="H13" s="367">
        <v>121.01784170625248</v>
      </c>
      <c r="I13" s="121">
        <v>13.496675400000006</v>
      </c>
    </row>
    <row r="14" spans="1:9" ht="12.75" customHeight="1">
      <c r="A14" s="27" t="s">
        <v>110</v>
      </c>
      <c r="B14" s="28" t="s">
        <v>86</v>
      </c>
      <c r="C14" s="23">
        <v>61.85943745999998</v>
      </c>
      <c r="D14" s="368">
        <v>211.3248661187064</v>
      </c>
      <c r="E14" s="23">
        <v>56.37718413999998</v>
      </c>
      <c r="F14" s="368">
        <v>192.59633420105078</v>
      </c>
      <c r="G14" s="23">
        <v>39.257325159999986</v>
      </c>
      <c r="H14" s="368">
        <v>134.11129043939297</v>
      </c>
      <c r="I14" s="122">
        <v>28.18148648000001</v>
      </c>
    </row>
    <row r="15" spans="1:9" ht="12.75" customHeight="1">
      <c r="A15" s="25" t="s">
        <v>111</v>
      </c>
      <c r="B15" s="26" t="s">
        <v>7</v>
      </c>
      <c r="C15" s="21">
        <v>36.851341699999985</v>
      </c>
      <c r="D15" s="367">
        <v>236.94040828136042</v>
      </c>
      <c r="E15" s="21">
        <v>36.42025063</v>
      </c>
      <c r="F15" s="367">
        <v>234.16865318588052</v>
      </c>
      <c r="G15" s="21">
        <v>21.456664209999992</v>
      </c>
      <c r="H15" s="367">
        <v>137.95836308107755</v>
      </c>
      <c r="I15" s="121">
        <v>3.33521180999998</v>
      </c>
    </row>
    <row r="16" spans="1:9" ht="12.75" customHeight="1">
      <c r="A16" s="27" t="s">
        <v>112</v>
      </c>
      <c r="B16" s="28" t="s">
        <v>87</v>
      </c>
      <c r="C16" s="23">
        <v>53.54874927000001</v>
      </c>
      <c r="D16" s="368">
        <v>172.91137001960035</v>
      </c>
      <c r="E16" s="23">
        <v>51.89070915999999</v>
      </c>
      <c r="F16" s="368">
        <v>167.5574823774819</v>
      </c>
      <c r="G16" s="23">
        <v>27.98420422</v>
      </c>
      <c r="H16" s="368">
        <v>90.3622802876434</v>
      </c>
      <c r="I16" s="122">
        <v>13.21353668000003</v>
      </c>
    </row>
    <row r="17" spans="1:9" ht="12.75" customHeight="1">
      <c r="A17" s="25" t="s">
        <v>113</v>
      </c>
      <c r="B17" s="26" t="s">
        <v>8</v>
      </c>
      <c r="C17" s="21">
        <v>71.15787231</v>
      </c>
      <c r="D17" s="367">
        <v>198.60246309584613</v>
      </c>
      <c r="E17" s="21">
        <v>67.02345722000003</v>
      </c>
      <c r="F17" s="367">
        <v>187.06326168805984</v>
      </c>
      <c r="G17" s="21">
        <v>47.002639520000024</v>
      </c>
      <c r="H17" s="367">
        <v>131.18492273083768</v>
      </c>
      <c r="I17" s="121">
        <v>-4.678308049999952</v>
      </c>
    </row>
    <row r="18" spans="1:9" ht="12.75" customHeight="1">
      <c r="A18" s="27" t="s">
        <v>114</v>
      </c>
      <c r="B18" s="28" t="s">
        <v>9</v>
      </c>
      <c r="C18" s="23">
        <v>49.82312215999997</v>
      </c>
      <c r="D18" s="368">
        <v>173.27672165127711</v>
      </c>
      <c r="E18" s="23">
        <v>45.16281370999998</v>
      </c>
      <c r="F18" s="368">
        <v>157.06892625245615</v>
      </c>
      <c r="G18" s="23">
        <v>34.11880101999998</v>
      </c>
      <c r="H18" s="368">
        <v>118.6596449823499</v>
      </c>
      <c r="I18" s="122">
        <v>9.071626729999963</v>
      </c>
    </row>
    <row r="19" spans="1:9" ht="12.75" customHeight="1">
      <c r="A19" s="25" t="s">
        <v>115</v>
      </c>
      <c r="B19" s="26" t="s">
        <v>10</v>
      </c>
      <c r="C19" s="21">
        <v>415.00474724999975</v>
      </c>
      <c r="D19" s="367">
        <v>208.24633365197155</v>
      </c>
      <c r="E19" s="21">
        <v>409.9031066999998</v>
      </c>
      <c r="F19" s="367">
        <v>205.68636789932023</v>
      </c>
      <c r="G19" s="21">
        <v>299.4379706599998</v>
      </c>
      <c r="H19" s="367">
        <v>150.2557740829111</v>
      </c>
      <c r="I19" s="121">
        <v>-35.93940457000023</v>
      </c>
    </row>
    <row r="20" spans="1:9" ht="12.75" customHeight="1">
      <c r="A20" s="27" t="s">
        <v>116</v>
      </c>
      <c r="B20" s="28" t="s">
        <v>11</v>
      </c>
      <c r="C20" s="23">
        <v>105.84034733000004</v>
      </c>
      <c r="D20" s="368">
        <v>152.4734315197161</v>
      </c>
      <c r="E20" s="23">
        <v>99.88822882000005</v>
      </c>
      <c r="F20" s="368">
        <v>143.8988193143905</v>
      </c>
      <c r="G20" s="23">
        <v>69.21379931000004</v>
      </c>
      <c r="H20" s="368">
        <v>99.70928625553917</v>
      </c>
      <c r="I20" s="122">
        <v>9.852650790000022</v>
      </c>
    </row>
    <row r="21" spans="1:9" ht="12.75" customHeight="1">
      <c r="A21" s="25" t="s">
        <v>117</v>
      </c>
      <c r="B21" s="26" t="s">
        <v>12</v>
      </c>
      <c r="C21" s="21">
        <v>29.083410159999996</v>
      </c>
      <c r="D21" s="367">
        <v>187.84820286260526</v>
      </c>
      <c r="E21" s="21">
        <v>23.61151454999998</v>
      </c>
      <c r="F21" s="367">
        <v>152.50551949310173</v>
      </c>
      <c r="G21" s="21">
        <v>2.8210062899999806</v>
      </c>
      <c r="H21" s="367">
        <v>18.220729925592806</v>
      </c>
      <c r="I21" s="121">
        <v>4.186322249999978</v>
      </c>
    </row>
    <row r="22" spans="1:9" ht="12.75" customHeight="1">
      <c r="A22" s="27" t="s">
        <v>118</v>
      </c>
      <c r="B22" s="28" t="s">
        <v>13</v>
      </c>
      <c r="C22" s="23">
        <v>61.69504630000001</v>
      </c>
      <c r="D22" s="368">
        <v>169.3769510798991</v>
      </c>
      <c r="E22" s="23">
        <v>56.08054721000004</v>
      </c>
      <c r="F22" s="368">
        <v>153.96296252268388</v>
      </c>
      <c r="G22" s="23">
        <v>35.63893327000003</v>
      </c>
      <c r="H22" s="368">
        <v>97.84276403100104</v>
      </c>
      <c r="I22" s="122">
        <v>13.301413039999995</v>
      </c>
    </row>
    <row r="23" spans="1:9" ht="12.75" customHeight="1">
      <c r="A23" s="25" t="s">
        <v>119</v>
      </c>
      <c r="B23" s="26" t="s">
        <v>88</v>
      </c>
      <c r="C23" s="21">
        <v>117.55846117000002</v>
      </c>
      <c r="D23" s="367">
        <v>186.71572519265837</v>
      </c>
      <c r="E23" s="21">
        <v>107.14534923000002</v>
      </c>
      <c r="F23" s="367">
        <v>170.17679019777262</v>
      </c>
      <c r="G23" s="21">
        <v>70.57542531000001</v>
      </c>
      <c r="H23" s="367">
        <v>112.09351999326572</v>
      </c>
      <c r="I23" s="121">
        <v>13.288619900000006</v>
      </c>
    </row>
    <row r="24" spans="1:9" ht="12.75" customHeight="1">
      <c r="A24" s="27" t="s">
        <v>120</v>
      </c>
      <c r="B24" s="28" t="s">
        <v>89</v>
      </c>
      <c r="C24" s="23">
        <v>31.149300859999954</v>
      </c>
      <c r="D24" s="368">
        <v>96.79407370808848</v>
      </c>
      <c r="E24" s="23">
        <v>25.911850329999982</v>
      </c>
      <c r="F24" s="368">
        <v>80.51909614368722</v>
      </c>
      <c r="G24" s="23">
        <v>13.725192729999982</v>
      </c>
      <c r="H24" s="368">
        <v>42.64998828501284</v>
      </c>
      <c r="I24" s="122">
        <v>-2.9483825300000235</v>
      </c>
    </row>
    <row r="25" spans="1:9" ht="12.75" customHeight="1">
      <c r="A25" s="25" t="s">
        <v>121</v>
      </c>
      <c r="B25" s="26" t="s">
        <v>90</v>
      </c>
      <c r="C25" s="21">
        <v>44.19229510999998</v>
      </c>
      <c r="D25" s="367">
        <v>175.71279511576395</v>
      </c>
      <c r="E25" s="21">
        <v>32.65419244999999</v>
      </c>
      <c r="F25" s="367">
        <v>129.8361945980763</v>
      </c>
      <c r="G25" s="21">
        <v>9.943886349999978</v>
      </c>
      <c r="H25" s="367">
        <v>39.53784388257786</v>
      </c>
      <c r="I25" s="121">
        <v>12.004085359999976</v>
      </c>
    </row>
    <row r="26" spans="1:9" ht="12.75" customHeight="1">
      <c r="A26" s="27" t="s">
        <v>226</v>
      </c>
      <c r="B26" s="28" t="s">
        <v>14</v>
      </c>
      <c r="C26" s="23">
        <v>29.770615430000007</v>
      </c>
      <c r="D26" s="368">
        <v>207.62567775096596</v>
      </c>
      <c r="E26" s="23">
        <v>28.994122650000005</v>
      </c>
      <c r="F26" s="368">
        <v>202.21027610784878</v>
      </c>
      <c r="G26" s="23">
        <v>28.133398730000003</v>
      </c>
      <c r="H26" s="368">
        <v>196.20743119969873</v>
      </c>
      <c r="I26" s="122">
        <v>-1.2374767299999894</v>
      </c>
    </row>
    <row r="27" spans="1:9" ht="12.75" customHeight="1">
      <c r="A27" s="25" t="s">
        <v>227</v>
      </c>
      <c r="B27" s="26" t="s">
        <v>15</v>
      </c>
      <c r="C27" s="21">
        <v>34.13610256999999</v>
      </c>
      <c r="D27" s="367">
        <v>207.22959684567095</v>
      </c>
      <c r="E27" s="21">
        <v>29.347706400000007</v>
      </c>
      <c r="F27" s="367">
        <v>178.16074208078874</v>
      </c>
      <c r="G27" s="21">
        <v>23.327257690000007</v>
      </c>
      <c r="H27" s="367">
        <v>141.6124818789991</v>
      </c>
      <c r="I27" s="121">
        <v>11.430570610000007</v>
      </c>
    </row>
    <row r="28" spans="1:9" ht="12.75" customHeight="1">
      <c r="A28" s="27" t="s">
        <v>122</v>
      </c>
      <c r="B28" s="28" t="s">
        <v>16</v>
      </c>
      <c r="C28" s="23">
        <v>57.14848404999995</v>
      </c>
      <c r="D28" s="368">
        <v>106.74158521529117</v>
      </c>
      <c r="E28" s="23">
        <v>50.84517995999998</v>
      </c>
      <c r="F28" s="368">
        <v>94.96831280316624</v>
      </c>
      <c r="G28" s="23">
        <v>39.06692601999998</v>
      </c>
      <c r="H28" s="368">
        <v>72.96896290748253</v>
      </c>
      <c r="I28" s="122">
        <v>76.37313066999997</v>
      </c>
    </row>
    <row r="29" spans="1:9" ht="12.75" customHeight="1">
      <c r="A29" s="25" t="s">
        <v>123</v>
      </c>
      <c r="B29" s="26" t="s">
        <v>91</v>
      </c>
      <c r="C29" s="21">
        <v>92.76412656000007</v>
      </c>
      <c r="D29" s="367">
        <v>153.9709774630776</v>
      </c>
      <c r="E29" s="21">
        <v>82.25171246000004</v>
      </c>
      <c r="F29" s="367">
        <v>136.52235012730762</v>
      </c>
      <c r="G29" s="21">
        <v>54.23039138000004</v>
      </c>
      <c r="H29" s="367">
        <v>90.01223510236065</v>
      </c>
      <c r="I29" s="121">
        <v>16.65898813000004</v>
      </c>
    </row>
    <row r="30" spans="1:9" ht="12.75" customHeight="1">
      <c r="A30" s="27" t="s">
        <v>124</v>
      </c>
      <c r="B30" s="28" t="s">
        <v>17</v>
      </c>
      <c r="C30" s="23">
        <v>16.827511099999995</v>
      </c>
      <c r="D30" s="368">
        <v>130.64939246422716</v>
      </c>
      <c r="E30" s="23">
        <v>14.446131680000008</v>
      </c>
      <c r="F30" s="368">
        <v>112.16027826303005</v>
      </c>
      <c r="G30" s="23">
        <v>-3.7742197499999928</v>
      </c>
      <c r="H30" s="368">
        <v>-29.303175878694653</v>
      </c>
      <c r="I30" s="122">
        <v>-2.99688236</v>
      </c>
    </row>
    <row r="31" spans="1:9" ht="12.75" customHeight="1">
      <c r="A31" s="25" t="s">
        <v>125</v>
      </c>
      <c r="B31" s="26" t="s">
        <v>92</v>
      </c>
      <c r="C31" s="21">
        <v>76.528247</v>
      </c>
      <c r="D31" s="367">
        <v>181.37191455677453</v>
      </c>
      <c r="E31" s="21">
        <v>68.19309025</v>
      </c>
      <c r="F31" s="367">
        <v>161.61759641750862</v>
      </c>
      <c r="G31" s="21">
        <v>33.96477884</v>
      </c>
      <c r="H31" s="367">
        <v>80.49651216639295</v>
      </c>
      <c r="I31" s="121">
        <v>4.658593099999994</v>
      </c>
    </row>
    <row r="32" spans="1:9" ht="12.75" customHeight="1">
      <c r="A32" s="27" t="s">
        <v>126</v>
      </c>
      <c r="B32" s="28" t="s">
        <v>18</v>
      </c>
      <c r="C32" s="23">
        <v>87.08752231</v>
      </c>
      <c r="D32" s="368">
        <v>162.00521301808172</v>
      </c>
      <c r="E32" s="23">
        <v>77.38248791000002</v>
      </c>
      <c r="F32" s="368">
        <v>143.95135037949257</v>
      </c>
      <c r="G32" s="23">
        <v>66.31095157000003</v>
      </c>
      <c r="H32" s="368">
        <v>123.35544231341623</v>
      </c>
      <c r="I32" s="122">
        <v>24.699463060000003</v>
      </c>
    </row>
    <row r="33" spans="1:9" ht="12.75" customHeight="1">
      <c r="A33" s="25" t="s">
        <v>127</v>
      </c>
      <c r="B33" s="26" t="s">
        <v>93</v>
      </c>
      <c r="C33" s="21">
        <v>87.06532240999996</v>
      </c>
      <c r="D33" s="367">
        <v>176.77950898259513</v>
      </c>
      <c r="E33" s="21">
        <v>85.26272587999999</v>
      </c>
      <c r="F33" s="367">
        <v>173.1194739577834</v>
      </c>
      <c r="G33" s="21">
        <v>67.58392719999999</v>
      </c>
      <c r="H33" s="367">
        <v>137.22401910222774</v>
      </c>
      <c r="I33" s="121">
        <v>4.831599959999993</v>
      </c>
    </row>
    <row r="34" spans="1:9" ht="12.75" customHeight="1">
      <c r="A34" s="27" t="s">
        <v>128</v>
      </c>
      <c r="B34" s="28" t="s">
        <v>19</v>
      </c>
      <c r="C34" s="23">
        <v>86.19368807</v>
      </c>
      <c r="D34" s="368">
        <v>145.34285056413006</v>
      </c>
      <c r="E34" s="23">
        <v>81.33734168000001</v>
      </c>
      <c r="F34" s="368">
        <v>137.15390722669918</v>
      </c>
      <c r="G34" s="23">
        <v>59.876914320000004</v>
      </c>
      <c r="H34" s="368">
        <v>100.96657429468989</v>
      </c>
      <c r="I34" s="122">
        <v>-0.6391580600000099</v>
      </c>
    </row>
    <row r="35" spans="1:9" ht="12.75" customHeight="1">
      <c r="A35" s="25" t="s">
        <v>129</v>
      </c>
      <c r="B35" s="26" t="s">
        <v>20</v>
      </c>
      <c r="C35" s="21">
        <v>64.78559457999998</v>
      </c>
      <c r="D35" s="367">
        <v>148.9169961268374</v>
      </c>
      <c r="E35" s="21">
        <v>58.73463069999999</v>
      </c>
      <c r="F35" s="367">
        <v>135.00817317748735</v>
      </c>
      <c r="G35" s="21">
        <v>37.16358718999999</v>
      </c>
      <c r="H35" s="367">
        <v>85.4246967325219</v>
      </c>
      <c r="I35" s="121">
        <v>9.094008670000038</v>
      </c>
    </row>
    <row r="36" spans="1:9" ht="12.75" customHeight="1">
      <c r="A36" s="27" t="s">
        <v>130</v>
      </c>
      <c r="B36" s="28" t="s">
        <v>21</v>
      </c>
      <c r="C36" s="23">
        <v>130.92264077</v>
      </c>
      <c r="D36" s="368">
        <v>142.06508990112502</v>
      </c>
      <c r="E36" s="23">
        <v>124.29189176999998</v>
      </c>
      <c r="F36" s="368">
        <v>134.87001693852216</v>
      </c>
      <c r="G36" s="23">
        <v>98.99033468999998</v>
      </c>
      <c r="H36" s="368">
        <v>107.41511715901592</v>
      </c>
      <c r="I36" s="122">
        <v>30.252727610000015</v>
      </c>
    </row>
    <row r="37" spans="1:9" ht="12.75" customHeight="1">
      <c r="A37" s="25" t="s">
        <v>131</v>
      </c>
      <c r="B37" s="26" t="s">
        <v>22</v>
      </c>
      <c r="C37" s="21">
        <v>98.07881282000005</v>
      </c>
      <c r="D37" s="367">
        <v>138.18276867631485</v>
      </c>
      <c r="E37" s="21">
        <v>88.88337758000004</v>
      </c>
      <c r="F37" s="367">
        <v>125.227364097969</v>
      </c>
      <c r="G37" s="21">
        <v>68.11021519000005</v>
      </c>
      <c r="H37" s="367">
        <v>95.96015530251803</v>
      </c>
      <c r="I37" s="121">
        <v>45.624668730000096</v>
      </c>
    </row>
    <row r="38" spans="1:9" ht="12.75" customHeight="1">
      <c r="A38" s="27" t="s">
        <v>132</v>
      </c>
      <c r="B38" s="28" t="s">
        <v>23</v>
      </c>
      <c r="C38" s="23">
        <v>250.89585055999981</v>
      </c>
      <c r="D38" s="368">
        <v>202.35119244005364</v>
      </c>
      <c r="E38" s="23">
        <v>233.4262397299998</v>
      </c>
      <c r="F38" s="368">
        <v>188.26169444706545</v>
      </c>
      <c r="G38" s="23">
        <v>-57.3678152300002</v>
      </c>
      <c r="H38" s="368">
        <v>-46.267986471522526</v>
      </c>
      <c r="I38" s="122">
        <v>7.973906459999949</v>
      </c>
    </row>
    <row r="39" spans="1:9" ht="12.75" customHeight="1">
      <c r="A39" s="25" t="s">
        <v>133</v>
      </c>
      <c r="B39" s="26" t="s">
        <v>24</v>
      </c>
      <c r="C39" s="21">
        <v>24.389372700000017</v>
      </c>
      <c r="D39" s="367">
        <v>126.65790424852393</v>
      </c>
      <c r="E39" s="21">
        <v>20.815482620000004</v>
      </c>
      <c r="F39" s="367">
        <v>108.09812277667858</v>
      </c>
      <c r="G39" s="21">
        <v>11.863019570000008</v>
      </c>
      <c r="H39" s="367">
        <v>61.60655361158286</v>
      </c>
      <c r="I39" s="121">
        <v>3.0414015900000333</v>
      </c>
    </row>
    <row r="40" spans="1:9" ht="12.75" customHeight="1">
      <c r="A40" s="27" t="s">
        <v>134</v>
      </c>
      <c r="B40" s="28" t="s">
        <v>25</v>
      </c>
      <c r="C40" s="23">
        <v>164.70727760000014</v>
      </c>
      <c r="D40" s="368">
        <v>113.58817080092338</v>
      </c>
      <c r="E40" s="23">
        <v>152.81728792000007</v>
      </c>
      <c r="F40" s="368">
        <v>105.38839846376551</v>
      </c>
      <c r="G40" s="23">
        <v>104.75508708000011</v>
      </c>
      <c r="H40" s="368">
        <v>72.24294455528445</v>
      </c>
      <c r="I40" s="122">
        <v>6.449432109999984</v>
      </c>
    </row>
    <row r="41" spans="1:9" ht="12.75" customHeight="1">
      <c r="A41" s="25" t="s">
        <v>135</v>
      </c>
      <c r="B41" s="26" t="s">
        <v>26</v>
      </c>
      <c r="C41" s="21">
        <v>175.5153060899999</v>
      </c>
      <c r="D41" s="367">
        <v>169.14105624437443</v>
      </c>
      <c r="E41" s="21">
        <v>169.00564517999996</v>
      </c>
      <c r="F41" s="367">
        <v>162.86780893256721</v>
      </c>
      <c r="G41" s="21">
        <v>97.46676068999994</v>
      </c>
      <c r="H41" s="367">
        <v>93.92702675953991</v>
      </c>
      <c r="I41" s="121">
        <v>54.43123742</v>
      </c>
    </row>
    <row r="42" spans="1:9" ht="12.75" customHeight="1">
      <c r="A42" s="27" t="s">
        <v>136</v>
      </c>
      <c r="B42" s="28" t="s">
        <v>27</v>
      </c>
      <c r="C42" s="23">
        <v>158.40511899</v>
      </c>
      <c r="D42" s="368">
        <v>159.5900752990958</v>
      </c>
      <c r="E42" s="23">
        <v>143.11592397000004</v>
      </c>
      <c r="F42" s="368">
        <v>144.18650879782388</v>
      </c>
      <c r="G42" s="23">
        <v>99.18119561000002</v>
      </c>
      <c r="H42" s="368">
        <v>99.92312481172709</v>
      </c>
      <c r="I42" s="122">
        <v>43.27416705000001</v>
      </c>
    </row>
    <row r="43" spans="1:9" ht="12.75" customHeight="1">
      <c r="A43" s="25" t="s">
        <v>137</v>
      </c>
      <c r="B43" s="26" t="s">
        <v>28</v>
      </c>
      <c r="C43" s="21">
        <v>33.49554890999997</v>
      </c>
      <c r="D43" s="367">
        <v>139.9543266675579</v>
      </c>
      <c r="E43" s="21">
        <v>33.49344986999998</v>
      </c>
      <c r="F43" s="367">
        <v>139.94555625658072</v>
      </c>
      <c r="G43" s="21">
        <v>33.33206870999997</v>
      </c>
      <c r="H43" s="367">
        <v>139.27125795965426</v>
      </c>
      <c r="I43" s="121">
        <v>3.4331642899999695</v>
      </c>
    </row>
    <row r="44" spans="1:9" ht="12.75" customHeight="1">
      <c r="A44" s="27" t="s">
        <v>138</v>
      </c>
      <c r="B44" s="28" t="s">
        <v>29</v>
      </c>
      <c r="C44" s="23">
        <v>79.23320892000001</v>
      </c>
      <c r="D44" s="368">
        <v>132.03202254268416</v>
      </c>
      <c r="E44" s="23">
        <v>73.87500839000005</v>
      </c>
      <c r="F44" s="368">
        <v>123.10326573971939</v>
      </c>
      <c r="G44" s="23">
        <v>19.06553116000004</v>
      </c>
      <c r="H44" s="368">
        <v>31.770272518521796</v>
      </c>
      <c r="I44" s="122">
        <v>-14.966235669999987</v>
      </c>
    </row>
    <row r="45" spans="1:9" ht="12.75" customHeight="1">
      <c r="A45" s="25" t="s">
        <v>139</v>
      </c>
      <c r="B45" s="26" t="s">
        <v>30</v>
      </c>
      <c r="C45" s="21">
        <v>168.87424904000008</v>
      </c>
      <c r="D45" s="367">
        <v>139.0167809044631</v>
      </c>
      <c r="E45" s="21">
        <v>168.8547087700001</v>
      </c>
      <c r="F45" s="367">
        <v>139.00069541215836</v>
      </c>
      <c r="G45" s="21">
        <v>75.6880417700001</v>
      </c>
      <c r="H45" s="367">
        <v>62.30617148346699</v>
      </c>
      <c r="I45" s="121">
        <v>-23.019946829999803</v>
      </c>
    </row>
    <row r="46" spans="1:9" ht="12.75" customHeight="1">
      <c r="A46" s="27" t="s">
        <v>140</v>
      </c>
      <c r="B46" s="28" t="s">
        <v>94</v>
      </c>
      <c r="C46" s="23">
        <v>54.93712841</v>
      </c>
      <c r="D46" s="368">
        <v>202.5555947570238</v>
      </c>
      <c r="E46" s="23">
        <v>50.94593841999999</v>
      </c>
      <c r="F46" s="368">
        <v>187.8399027357864</v>
      </c>
      <c r="G46" s="23">
        <v>36.963588509999994</v>
      </c>
      <c r="H46" s="368">
        <v>136.28636719268488</v>
      </c>
      <c r="I46" s="122">
        <v>13.364560789999985</v>
      </c>
    </row>
    <row r="47" spans="1:9" ht="12.75" customHeight="1">
      <c r="A47" s="25" t="s">
        <v>141</v>
      </c>
      <c r="B47" s="26" t="s">
        <v>31</v>
      </c>
      <c r="C47" s="21">
        <v>62.350197189999996</v>
      </c>
      <c r="D47" s="367">
        <v>161.46208097679718</v>
      </c>
      <c r="E47" s="21">
        <v>60.01147831</v>
      </c>
      <c r="F47" s="367">
        <v>155.405734177543</v>
      </c>
      <c r="G47" s="21">
        <v>52.34758892</v>
      </c>
      <c r="H47" s="367">
        <v>135.5593249430288</v>
      </c>
      <c r="I47" s="121">
        <v>-0.026430159999996424</v>
      </c>
    </row>
    <row r="48" spans="1:9" ht="12.75" customHeight="1">
      <c r="A48" s="27" t="s">
        <v>142</v>
      </c>
      <c r="B48" s="28" t="s">
        <v>32</v>
      </c>
      <c r="C48" s="23">
        <v>51.44142560999998</v>
      </c>
      <c r="D48" s="368">
        <v>152.54288106492376</v>
      </c>
      <c r="E48" s="23">
        <v>49.114331669999984</v>
      </c>
      <c r="F48" s="368">
        <v>145.64218556694914</v>
      </c>
      <c r="G48" s="23">
        <v>40.028201829999986</v>
      </c>
      <c r="H48" s="368">
        <v>118.69844504872098</v>
      </c>
      <c r="I48" s="122">
        <v>32.22697759999997</v>
      </c>
    </row>
    <row r="49" spans="1:9" ht="12.75" customHeight="1">
      <c r="A49" s="25" t="s">
        <v>143</v>
      </c>
      <c r="B49" s="26" t="s">
        <v>33</v>
      </c>
      <c r="C49" s="21">
        <v>91.85065723000002</v>
      </c>
      <c r="D49" s="367">
        <v>120.86439760352026</v>
      </c>
      <c r="E49" s="21">
        <v>84.28474655000007</v>
      </c>
      <c r="F49" s="367">
        <v>110.90857078379057</v>
      </c>
      <c r="G49" s="21">
        <v>61.27302846000007</v>
      </c>
      <c r="H49" s="367">
        <v>80.62792251575117</v>
      </c>
      <c r="I49" s="121">
        <v>19.35846663000013</v>
      </c>
    </row>
    <row r="50" spans="1:9" ht="12.75" customHeight="1">
      <c r="A50" s="27" t="s">
        <v>144</v>
      </c>
      <c r="B50" s="28" t="s">
        <v>34</v>
      </c>
      <c r="C50" s="23">
        <v>43.90968428</v>
      </c>
      <c r="D50" s="368">
        <v>190.93989668037884</v>
      </c>
      <c r="E50" s="23">
        <v>39.33232719</v>
      </c>
      <c r="F50" s="368">
        <v>171.03540171155734</v>
      </c>
      <c r="G50" s="23">
        <v>30.469507399999998</v>
      </c>
      <c r="H50" s="368">
        <v>132.49570545211031</v>
      </c>
      <c r="I50" s="122">
        <v>16.384193449999987</v>
      </c>
    </row>
    <row r="51" spans="1:9" ht="12.75" customHeight="1">
      <c r="A51" s="25" t="s">
        <v>145</v>
      </c>
      <c r="B51" s="26" t="s">
        <v>35</v>
      </c>
      <c r="C51" s="21">
        <v>206.2033802399999</v>
      </c>
      <c r="D51" s="367">
        <v>159.78156330756354</v>
      </c>
      <c r="E51" s="21">
        <v>191.53391921999992</v>
      </c>
      <c r="F51" s="367">
        <v>148.4145846871021</v>
      </c>
      <c r="G51" s="21">
        <v>158.00447759999992</v>
      </c>
      <c r="H51" s="367">
        <v>122.43350429628681</v>
      </c>
      <c r="I51" s="121">
        <v>62.39455034999983</v>
      </c>
    </row>
    <row r="52" spans="1:9" ht="12.75" customHeight="1">
      <c r="A52" s="27" t="s">
        <v>146</v>
      </c>
      <c r="B52" s="28" t="s">
        <v>95</v>
      </c>
      <c r="C52" s="23">
        <v>73.28994107999998</v>
      </c>
      <c r="D52" s="368">
        <v>109.5657298931251</v>
      </c>
      <c r="E52" s="23">
        <v>59.93126506</v>
      </c>
      <c r="F52" s="368">
        <v>89.59500721319515</v>
      </c>
      <c r="G52" s="23">
        <v>33.55078815</v>
      </c>
      <c r="H52" s="368">
        <v>50.15717761502618</v>
      </c>
      <c r="I52" s="122">
        <v>4.531385460000053</v>
      </c>
    </row>
    <row r="53" spans="1:9" ht="12.75" customHeight="1">
      <c r="A53" s="25" t="s">
        <v>147</v>
      </c>
      <c r="B53" s="26" t="s">
        <v>36</v>
      </c>
      <c r="C53" s="21">
        <v>36.51998898000002</v>
      </c>
      <c r="D53" s="367">
        <v>203.54923184108452</v>
      </c>
      <c r="E53" s="21">
        <v>34.00145803000003</v>
      </c>
      <c r="F53" s="367">
        <v>189.51184972354767</v>
      </c>
      <c r="G53" s="21">
        <v>25.59871073000003</v>
      </c>
      <c r="H53" s="367">
        <v>142.6779703593884</v>
      </c>
      <c r="I53" s="121">
        <v>10.819287290000025</v>
      </c>
    </row>
    <row r="54" spans="1:9" ht="12.75" customHeight="1">
      <c r="A54" s="27" t="s">
        <v>148</v>
      </c>
      <c r="B54" s="28" t="s">
        <v>37</v>
      </c>
      <c r="C54" s="23">
        <v>45.48590672000003</v>
      </c>
      <c r="D54" s="368">
        <v>134.62028785112014</v>
      </c>
      <c r="E54" s="23">
        <v>41.08201946000004</v>
      </c>
      <c r="F54" s="368">
        <v>121.58652391508315</v>
      </c>
      <c r="G54" s="23">
        <v>27.578783740000038</v>
      </c>
      <c r="H54" s="368">
        <v>81.62228860285968</v>
      </c>
      <c r="I54" s="122">
        <v>-0.9363066199999228</v>
      </c>
    </row>
    <row r="55" spans="1:9" ht="12.75" customHeight="1">
      <c r="A55" s="25" t="s">
        <v>149</v>
      </c>
      <c r="B55" s="26" t="s">
        <v>38</v>
      </c>
      <c r="C55" s="21">
        <v>24.080931159999995</v>
      </c>
      <c r="D55" s="367">
        <v>296.99112218344163</v>
      </c>
      <c r="E55" s="21">
        <v>23.438937429999992</v>
      </c>
      <c r="F55" s="367">
        <v>289.0733868998433</v>
      </c>
      <c r="G55" s="21">
        <v>12.43669996999999</v>
      </c>
      <c r="H55" s="367">
        <v>153.38233624804204</v>
      </c>
      <c r="I55" s="121">
        <v>-0.0666786799999997</v>
      </c>
    </row>
    <row r="56" spans="1:9" ht="12.75" customHeight="1">
      <c r="A56" s="27" t="s">
        <v>150</v>
      </c>
      <c r="B56" s="28" t="s">
        <v>39</v>
      </c>
      <c r="C56" s="23">
        <v>64.48941537999994</v>
      </c>
      <c r="D56" s="368">
        <v>80.76987625777451</v>
      </c>
      <c r="E56" s="23">
        <v>51.51352543999994</v>
      </c>
      <c r="F56" s="368">
        <v>64.51820117880744</v>
      </c>
      <c r="G56" s="23">
        <v>26.289747299999938</v>
      </c>
      <c r="H56" s="368">
        <v>32.92663801892196</v>
      </c>
      <c r="I56" s="122">
        <v>1.894338889999941</v>
      </c>
    </row>
    <row r="57" spans="1:9" ht="12.75" customHeight="1">
      <c r="A57" s="25" t="s">
        <v>151</v>
      </c>
      <c r="B57" s="26" t="s">
        <v>40</v>
      </c>
      <c r="C57" s="21">
        <v>82.79602763</v>
      </c>
      <c r="D57" s="367">
        <v>160.70439188520342</v>
      </c>
      <c r="E57" s="21">
        <v>71.98256912000001</v>
      </c>
      <c r="F57" s="367">
        <v>139.71582125242864</v>
      </c>
      <c r="G57" s="21">
        <v>45.57632463000001</v>
      </c>
      <c r="H57" s="367">
        <v>88.46216109253176</v>
      </c>
      <c r="I57" s="121">
        <v>16.027549090000026</v>
      </c>
    </row>
    <row r="58" spans="1:9" ht="12.75" customHeight="1">
      <c r="A58" s="27" t="s">
        <v>152</v>
      </c>
      <c r="B58" s="28" t="s">
        <v>96</v>
      </c>
      <c r="C58" s="23">
        <v>56.207845680000005</v>
      </c>
      <c r="D58" s="368">
        <v>96.86582109898065</v>
      </c>
      <c r="E58" s="23">
        <v>50.671791949999985</v>
      </c>
      <c r="F58" s="368">
        <v>87.32525992434489</v>
      </c>
      <c r="G58" s="23">
        <v>40.03356927999999</v>
      </c>
      <c r="H58" s="368">
        <v>68.99187316140038</v>
      </c>
      <c r="I58" s="122">
        <v>-9.801006949999987</v>
      </c>
    </row>
    <row r="59" spans="1:9" ht="12.75" customHeight="1">
      <c r="A59" s="25" t="s">
        <v>153</v>
      </c>
      <c r="B59" s="26" t="s">
        <v>41</v>
      </c>
      <c r="C59" s="21">
        <v>38.725108569999996</v>
      </c>
      <c r="D59" s="367">
        <v>200.24566451899804</v>
      </c>
      <c r="E59" s="21">
        <v>37.82029838</v>
      </c>
      <c r="F59" s="367">
        <v>195.56693476327382</v>
      </c>
      <c r="G59" s="21">
        <v>32.32029838</v>
      </c>
      <c r="H59" s="367">
        <v>167.12670062258255</v>
      </c>
      <c r="I59" s="121">
        <v>11.703273549999997</v>
      </c>
    </row>
    <row r="60" spans="1:9" ht="12.75" customHeight="1">
      <c r="A60" s="27" t="s">
        <v>154</v>
      </c>
      <c r="B60" s="28" t="s">
        <v>42</v>
      </c>
      <c r="C60" s="23">
        <v>49.60785772</v>
      </c>
      <c r="D60" s="368">
        <v>158.50421829219587</v>
      </c>
      <c r="E60" s="23">
        <v>47.2409371</v>
      </c>
      <c r="F60" s="368">
        <v>150.94156753734322</v>
      </c>
      <c r="G60" s="23">
        <v>38.10585085999999</v>
      </c>
      <c r="H60" s="368">
        <v>121.75365719306652</v>
      </c>
      <c r="I60" s="122">
        <v>13.283929039999999</v>
      </c>
    </row>
    <row r="61" spans="1:9" ht="12.75" customHeight="1">
      <c r="A61" s="25" t="s">
        <v>155</v>
      </c>
      <c r="B61" s="26" t="s">
        <v>43</v>
      </c>
      <c r="C61" s="21">
        <v>94.85092975999987</v>
      </c>
      <c r="D61" s="367">
        <v>127.67589050536795</v>
      </c>
      <c r="E61" s="21">
        <v>86.06298214999985</v>
      </c>
      <c r="F61" s="367">
        <v>115.84670717885469</v>
      </c>
      <c r="G61" s="21">
        <v>27.59384271999985</v>
      </c>
      <c r="H61" s="367">
        <v>37.14321462800019</v>
      </c>
      <c r="I61" s="121">
        <v>-9.146738210000112</v>
      </c>
    </row>
    <row r="62" spans="1:9" ht="12.75" customHeight="1">
      <c r="A62" s="27" t="s">
        <v>156</v>
      </c>
      <c r="B62" s="28" t="s">
        <v>44</v>
      </c>
      <c r="C62" s="23">
        <v>38.88716655000001</v>
      </c>
      <c r="D62" s="368">
        <v>194.01191671198438</v>
      </c>
      <c r="E62" s="23">
        <v>32.66810428</v>
      </c>
      <c r="F62" s="368">
        <v>162.9844004849404</v>
      </c>
      <c r="G62" s="23">
        <v>21.48565895</v>
      </c>
      <c r="H62" s="368">
        <v>107.19407569460729</v>
      </c>
      <c r="I62" s="122">
        <v>8.744426490000006</v>
      </c>
    </row>
    <row r="63" spans="1:9" ht="12.75" customHeight="1">
      <c r="A63" s="25" t="s">
        <v>157</v>
      </c>
      <c r="B63" s="26" t="s">
        <v>45</v>
      </c>
      <c r="C63" s="21">
        <v>158.57347649999994</v>
      </c>
      <c r="D63" s="367">
        <v>216.29181159005157</v>
      </c>
      <c r="E63" s="21">
        <v>152.08138842999995</v>
      </c>
      <c r="F63" s="367">
        <v>207.43670214391125</v>
      </c>
      <c r="G63" s="21">
        <v>123.22052814999995</v>
      </c>
      <c r="H63" s="367">
        <v>168.07092741418484</v>
      </c>
      <c r="I63" s="121">
        <v>13.998302689999939</v>
      </c>
    </row>
    <row r="64" spans="1:9" ht="12.75" customHeight="1">
      <c r="A64" s="27" t="s">
        <v>158</v>
      </c>
      <c r="B64" s="28" t="s">
        <v>46</v>
      </c>
      <c r="C64" s="23">
        <v>120.33285033999991</v>
      </c>
      <c r="D64" s="368">
        <v>113.12030001128066</v>
      </c>
      <c r="E64" s="23">
        <v>108.01159815999996</v>
      </c>
      <c r="F64" s="368">
        <v>101.5375631345416</v>
      </c>
      <c r="G64" s="23">
        <v>78.43632268999997</v>
      </c>
      <c r="H64" s="368">
        <v>73.7349803433105</v>
      </c>
      <c r="I64" s="122">
        <v>11.145169009999975</v>
      </c>
    </row>
    <row r="65" spans="1:9" ht="12.75" customHeight="1">
      <c r="A65" s="25" t="s">
        <v>159</v>
      </c>
      <c r="B65" s="26" t="s">
        <v>47</v>
      </c>
      <c r="C65" s="21">
        <v>41.00695301000002</v>
      </c>
      <c r="D65" s="367">
        <v>179.71002791606782</v>
      </c>
      <c r="E65" s="21">
        <v>35.13837874000001</v>
      </c>
      <c r="F65" s="367">
        <v>153.99142244855034</v>
      </c>
      <c r="G65" s="21">
        <v>20.26424642000001</v>
      </c>
      <c r="H65" s="367">
        <v>88.8066052834555</v>
      </c>
      <c r="I65" s="121">
        <v>11.224439660000034</v>
      </c>
    </row>
    <row r="66" spans="1:9" ht="12.75" customHeight="1">
      <c r="A66" s="27" t="s">
        <v>160</v>
      </c>
      <c r="B66" s="28" t="s">
        <v>48</v>
      </c>
      <c r="C66" s="23">
        <v>278.09445923999976</v>
      </c>
      <c r="D66" s="368">
        <v>106.69803824400911</v>
      </c>
      <c r="E66" s="23">
        <v>262.1727572399998</v>
      </c>
      <c r="F66" s="368">
        <v>100.58927083617084</v>
      </c>
      <c r="G66" s="23">
        <v>161.17275723999978</v>
      </c>
      <c r="H66" s="368">
        <v>61.838042594889586</v>
      </c>
      <c r="I66" s="122">
        <v>-45.11779725000048</v>
      </c>
    </row>
    <row r="67" spans="1:9" ht="12.75" customHeight="1">
      <c r="A67" s="25" t="s">
        <v>161</v>
      </c>
      <c r="B67" s="26" t="s">
        <v>49</v>
      </c>
      <c r="C67" s="21">
        <v>121.14774775999999</v>
      </c>
      <c r="D67" s="367">
        <v>147.8872395414983</v>
      </c>
      <c r="E67" s="21">
        <v>111.81853204999996</v>
      </c>
      <c r="F67" s="367">
        <v>136.49889775265805</v>
      </c>
      <c r="G67" s="21">
        <v>71.12436561999995</v>
      </c>
      <c r="H67" s="367">
        <v>86.82279522455102</v>
      </c>
      <c r="I67" s="121">
        <v>106.46166400999996</v>
      </c>
    </row>
    <row r="68" spans="1:9" ht="12.75" customHeight="1">
      <c r="A68" s="27" t="s">
        <v>162</v>
      </c>
      <c r="B68" s="28" t="s">
        <v>50</v>
      </c>
      <c r="C68" s="23">
        <v>49.775112110000016</v>
      </c>
      <c r="D68" s="368">
        <v>164.80460925420087</v>
      </c>
      <c r="E68" s="23">
        <v>47.320164870000006</v>
      </c>
      <c r="F68" s="368">
        <v>156.67631775515272</v>
      </c>
      <c r="G68" s="23">
        <v>32.84008939</v>
      </c>
      <c r="H68" s="368">
        <v>108.73301677013494</v>
      </c>
      <c r="I68" s="122">
        <v>15.587788889999977</v>
      </c>
    </row>
    <row r="69" spans="1:9" ht="12.75" customHeight="1">
      <c r="A69" s="25" t="s">
        <v>163</v>
      </c>
      <c r="B69" s="26" t="s">
        <v>51</v>
      </c>
      <c r="C69" s="21">
        <v>172.82845459000015</v>
      </c>
      <c r="D69" s="367">
        <v>116.21071194238307</v>
      </c>
      <c r="E69" s="21">
        <v>167.96965312000012</v>
      </c>
      <c r="F69" s="367">
        <v>112.94362968237614</v>
      </c>
      <c r="G69" s="21">
        <v>118.78312168000012</v>
      </c>
      <c r="H69" s="367">
        <v>79.87036145129208</v>
      </c>
      <c r="I69" s="121">
        <v>21.152647690000354</v>
      </c>
    </row>
    <row r="70" spans="1:9" ht="12.75" customHeight="1">
      <c r="A70" s="27" t="s">
        <v>164</v>
      </c>
      <c r="B70" s="28" t="s">
        <v>52</v>
      </c>
      <c r="C70" s="23">
        <v>85.66422904999995</v>
      </c>
      <c r="D70" s="368">
        <v>132.66405107143459</v>
      </c>
      <c r="E70" s="23">
        <v>77.94462055999995</v>
      </c>
      <c r="F70" s="368">
        <v>120.70906651923494</v>
      </c>
      <c r="G70" s="23">
        <v>39.992095169999935</v>
      </c>
      <c r="H70" s="368">
        <v>61.933824828912606</v>
      </c>
      <c r="I70" s="122">
        <v>2.4859096299998833</v>
      </c>
    </row>
    <row r="71" spans="1:9" ht="12.75" customHeight="1">
      <c r="A71" s="25" t="s">
        <v>165</v>
      </c>
      <c r="B71" s="26" t="s">
        <v>53</v>
      </c>
      <c r="C71" s="21">
        <v>132.64200563</v>
      </c>
      <c r="D71" s="367">
        <v>198.4271559104638</v>
      </c>
      <c r="E71" s="21">
        <v>127.32589170999998</v>
      </c>
      <c r="F71" s="367">
        <v>190.4744612823071</v>
      </c>
      <c r="G71" s="21">
        <v>113.36782605999997</v>
      </c>
      <c r="H71" s="367">
        <v>169.59375116497893</v>
      </c>
      <c r="I71" s="121">
        <v>10.011277029999942</v>
      </c>
    </row>
    <row r="72" spans="1:9" ht="12.75" customHeight="1">
      <c r="A72" s="27" t="s">
        <v>166</v>
      </c>
      <c r="B72" s="28" t="s">
        <v>97</v>
      </c>
      <c r="C72" s="23">
        <v>52.59781907000002</v>
      </c>
      <c r="D72" s="368">
        <v>221.47382656111847</v>
      </c>
      <c r="E72" s="23">
        <v>50.323355610000014</v>
      </c>
      <c r="F72" s="368">
        <v>211.89673506252902</v>
      </c>
      <c r="G72" s="23">
        <v>36.786408670000014</v>
      </c>
      <c r="H72" s="368">
        <v>154.8966637332099</v>
      </c>
      <c r="I72" s="122">
        <v>9.479993279999993</v>
      </c>
    </row>
    <row r="73" spans="1:9" ht="12.75" customHeight="1">
      <c r="A73" s="25" t="s">
        <v>167</v>
      </c>
      <c r="B73" s="26" t="s">
        <v>54</v>
      </c>
      <c r="C73" s="21">
        <v>92.71691987999999</v>
      </c>
      <c r="D73" s="367">
        <v>205.92822896283974</v>
      </c>
      <c r="E73" s="21">
        <v>89.02441988999999</v>
      </c>
      <c r="F73" s="367">
        <v>197.72702917783664</v>
      </c>
      <c r="G73" s="21">
        <v>75.44652824999999</v>
      </c>
      <c r="H73" s="367">
        <v>167.56995340252618</v>
      </c>
      <c r="I73" s="121">
        <v>20.50236578999997</v>
      </c>
    </row>
    <row r="74" spans="1:9" ht="12.75" customHeight="1">
      <c r="A74" s="27" t="s">
        <v>168</v>
      </c>
      <c r="B74" s="28" t="s">
        <v>55</v>
      </c>
      <c r="C74" s="23">
        <v>162.9487000200001</v>
      </c>
      <c r="D74" s="368">
        <v>146.93273774077963</v>
      </c>
      <c r="E74" s="23">
        <v>149.53606689000011</v>
      </c>
      <c r="F74" s="368">
        <v>134.83841047175758</v>
      </c>
      <c r="G74" s="23">
        <v>-2.928855629999906</v>
      </c>
      <c r="H74" s="368">
        <v>-2.6409831812746107</v>
      </c>
      <c r="I74" s="122">
        <v>-21.810553179999946</v>
      </c>
    </row>
    <row r="75" spans="1:9" ht="12.75" customHeight="1">
      <c r="A75" s="25" t="s">
        <v>169</v>
      </c>
      <c r="B75" s="26" t="s">
        <v>56</v>
      </c>
      <c r="C75" s="21">
        <v>101.71927289999998</v>
      </c>
      <c r="D75" s="367">
        <v>133.73117225965487</v>
      </c>
      <c r="E75" s="21">
        <v>88.47927289999997</v>
      </c>
      <c r="F75" s="367">
        <v>116.32443437962199</v>
      </c>
      <c r="G75" s="21">
        <v>52.695578599999976</v>
      </c>
      <c r="H75" s="367">
        <v>69.27931451109282</v>
      </c>
      <c r="I75" s="121">
        <v>13.723890820000001</v>
      </c>
    </row>
    <row r="76" spans="1:9" ht="12.75" customHeight="1">
      <c r="A76" s="27" t="s">
        <v>170</v>
      </c>
      <c r="B76" s="28" t="s">
        <v>57</v>
      </c>
      <c r="C76" s="23">
        <v>229.73341607000017</v>
      </c>
      <c r="D76" s="368">
        <v>133.5420262359997</v>
      </c>
      <c r="E76" s="23">
        <v>201.77751092000008</v>
      </c>
      <c r="F76" s="368">
        <v>117.29150298667453</v>
      </c>
      <c r="G76" s="23">
        <v>159.46161006000008</v>
      </c>
      <c r="H76" s="368">
        <v>92.69363977845833</v>
      </c>
      <c r="I76" s="122">
        <v>-17.071650079999834</v>
      </c>
    </row>
    <row r="77" spans="1:9" ht="12.75" customHeight="1">
      <c r="A77" s="25" t="s">
        <v>171</v>
      </c>
      <c r="B77" s="26" t="s">
        <v>58</v>
      </c>
      <c r="C77" s="21">
        <v>54.12289855000001</v>
      </c>
      <c r="D77" s="367">
        <v>219.8964711594327</v>
      </c>
      <c r="E77" s="21">
        <v>49.940434780000004</v>
      </c>
      <c r="F77" s="367">
        <v>202.90349686546486</v>
      </c>
      <c r="G77" s="21">
        <v>37.14504981</v>
      </c>
      <c r="H77" s="367">
        <v>150.91699803761443</v>
      </c>
      <c r="I77" s="121">
        <v>15.545957159999984</v>
      </c>
    </row>
    <row r="78" spans="1:9" ht="12.75" customHeight="1">
      <c r="A78" s="27" t="s">
        <v>172</v>
      </c>
      <c r="B78" s="28" t="s">
        <v>59</v>
      </c>
      <c r="C78" s="23">
        <v>100.04891330000001</v>
      </c>
      <c r="D78" s="368">
        <v>174.53385313178717</v>
      </c>
      <c r="E78" s="23">
        <v>91.97839062</v>
      </c>
      <c r="F78" s="368">
        <v>160.45494538888937</v>
      </c>
      <c r="G78" s="23">
        <v>56.88513720000001</v>
      </c>
      <c r="H78" s="368">
        <v>99.23528256299774</v>
      </c>
      <c r="I78" s="122">
        <v>25.279593279999972</v>
      </c>
    </row>
    <row r="79" spans="1:9" ht="12.75" customHeight="1">
      <c r="A79" s="25" t="s">
        <v>173</v>
      </c>
      <c r="B79" s="26" t="s">
        <v>60</v>
      </c>
      <c r="C79" s="21">
        <v>93.01475310000002</v>
      </c>
      <c r="D79" s="367">
        <v>161.8517657314975</v>
      </c>
      <c r="E79" s="21">
        <v>84.69876156000001</v>
      </c>
      <c r="F79" s="367">
        <v>147.38139549775445</v>
      </c>
      <c r="G79" s="21">
        <v>59.85181257</v>
      </c>
      <c r="H79" s="367">
        <v>104.14607601302265</v>
      </c>
      <c r="I79" s="121">
        <v>19.447706040000014</v>
      </c>
    </row>
    <row r="80" spans="1:9" ht="12.75" customHeight="1">
      <c r="A80" s="27" t="s">
        <v>174</v>
      </c>
      <c r="B80" s="28" t="s">
        <v>61</v>
      </c>
      <c r="C80" s="23">
        <v>91.66403106</v>
      </c>
      <c r="D80" s="368">
        <v>217.13667700266967</v>
      </c>
      <c r="E80" s="23">
        <v>85.82286683999997</v>
      </c>
      <c r="F80" s="368">
        <v>203.29994111083994</v>
      </c>
      <c r="G80" s="23">
        <v>30.198894799999984</v>
      </c>
      <c r="H80" s="368">
        <v>71.53610407699647</v>
      </c>
      <c r="I80" s="122">
        <v>-37.353952470000046</v>
      </c>
    </row>
    <row r="81" spans="1:9" ht="12.75" customHeight="1">
      <c r="A81" s="25" t="s">
        <v>175</v>
      </c>
      <c r="B81" s="26" t="s">
        <v>62</v>
      </c>
      <c r="C81" s="21">
        <v>167.03638702999996</v>
      </c>
      <c r="D81" s="367">
        <v>226.33043417522558</v>
      </c>
      <c r="E81" s="21">
        <v>156.08333627</v>
      </c>
      <c r="F81" s="367">
        <v>211.4893041787485</v>
      </c>
      <c r="G81" s="21">
        <v>65.47838600999998</v>
      </c>
      <c r="H81" s="367">
        <v>88.72169590255004</v>
      </c>
      <c r="I81" s="121">
        <v>-29.714172690000073</v>
      </c>
    </row>
    <row r="82" spans="1:9" ht="12.75" customHeight="1">
      <c r="A82" s="27" t="s">
        <v>176</v>
      </c>
      <c r="B82" s="28" t="s">
        <v>63</v>
      </c>
      <c r="C82" s="23">
        <v>73.79535944000006</v>
      </c>
      <c r="D82" s="368">
        <v>33.035529053844165</v>
      </c>
      <c r="E82" s="23">
        <v>73.79479215000009</v>
      </c>
      <c r="F82" s="368">
        <v>33.035275098508514</v>
      </c>
      <c r="G82" s="23">
        <v>73.79479215000009</v>
      </c>
      <c r="H82" s="368">
        <v>33.035275098508514</v>
      </c>
      <c r="I82" s="122">
        <v>8.931154920000075</v>
      </c>
    </row>
    <row r="83" spans="1:9" ht="12.75" customHeight="1">
      <c r="A83" s="25" t="s">
        <v>177</v>
      </c>
      <c r="B83" s="26" t="s">
        <v>64</v>
      </c>
      <c r="C83" s="21">
        <v>138.5475418499999</v>
      </c>
      <c r="D83" s="367">
        <v>108.76787624500402</v>
      </c>
      <c r="E83" s="21">
        <v>107.04062125</v>
      </c>
      <c r="F83" s="367">
        <v>84.03311159366018</v>
      </c>
      <c r="G83" s="21">
        <v>16.710371460000008</v>
      </c>
      <c r="H83" s="367">
        <v>13.118613226188604</v>
      </c>
      <c r="I83" s="121">
        <v>0.4907404200001061</v>
      </c>
    </row>
    <row r="84" spans="1:9" ht="12.75" customHeight="1">
      <c r="A84" s="27" t="s">
        <v>178</v>
      </c>
      <c r="B84" s="28" t="s">
        <v>65</v>
      </c>
      <c r="C84" s="23">
        <v>152.3749734</v>
      </c>
      <c r="D84" s="368">
        <v>114.97958731847557</v>
      </c>
      <c r="E84" s="23">
        <v>126.88086094999993</v>
      </c>
      <c r="F84" s="368">
        <v>95.7421596547027</v>
      </c>
      <c r="G84" s="23">
        <v>52.449236529999915</v>
      </c>
      <c r="H84" s="368">
        <v>39.57731008462643</v>
      </c>
      <c r="I84" s="122">
        <v>3.6791497099998893</v>
      </c>
    </row>
    <row r="85" spans="1:9" ht="12.75" customHeight="1">
      <c r="A85" s="25" t="s">
        <v>179</v>
      </c>
      <c r="B85" s="26" t="s">
        <v>66</v>
      </c>
      <c r="C85" s="21">
        <v>168.11782176999998</v>
      </c>
      <c r="D85" s="367">
        <v>117.39136812432528</v>
      </c>
      <c r="E85" s="21">
        <v>166.46942639999997</v>
      </c>
      <c r="F85" s="367">
        <v>116.24034567080552</v>
      </c>
      <c r="G85" s="21">
        <v>124.51668075999997</v>
      </c>
      <c r="H85" s="367">
        <v>86.94606767338352</v>
      </c>
      <c r="I85" s="121">
        <v>-32.567994729999974</v>
      </c>
    </row>
    <row r="86" spans="1:9" ht="12.75" customHeight="1">
      <c r="A86" s="27" t="s">
        <v>180</v>
      </c>
      <c r="B86" s="28" t="s">
        <v>67</v>
      </c>
      <c r="C86" s="23">
        <v>42.765707410000026</v>
      </c>
      <c r="D86" s="368">
        <v>113.53144903181968</v>
      </c>
      <c r="E86" s="23">
        <v>37.06164162</v>
      </c>
      <c r="F86" s="368">
        <v>98.38868877526642</v>
      </c>
      <c r="G86" s="23">
        <v>22.947994800000004</v>
      </c>
      <c r="H86" s="368">
        <v>60.92075309408899</v>
      </c>
      <c r="I86" s="122">
        <v>1.025063540000014</v>
      </c>
    </row>
    <row r="87" spans="1:9" ht="12.75" customHeight="1">
      <c r="A87" s="25" t="s">
        <v>181</v>
      </c>
      <c r="B87" s="26" t="s">
        <v>68</v>
      </c>
      <c r="C87" s="21">
        <v>76.68176840000004</v>
      </c>
      <c r="D87" s="367">
        <v>132.0030648518099</v>
      </c>
      <c r="E87" s="21">
        <v>69.12929982000006</v>
      </c>
      <c r="F87" s="367">
        <v>119.00194319592234</v>
      </c>
      <c r="G87" s="21">
        <v>43.969101280000054</v>
      </c>
      <c r="H87" s="367">
        <v>75.69017054306278</v>
      </c>
      <c r="I87" s="121">
        <v>-11.197600939999893</v>
      </c>
    </row>
    <row r="88" spans="1:9" ht="12.75" customHeight="1">
      <c r="A88" s="27" t="s">
        <v>182</v>
      </c>
      <c r="B88" s="28" t="s">
        <v>69</v>
      </c>
      <c r="C88" s="23">
        <v>60.03998927000004</v>
      </c>
      <c r="D88" s="368">
        <v>156.5232980173887</v>
      </c>
      <c r="E88" s="23">
        <v>50.85605996000004</v>
      </c>
      <c r="F88" s="368">
        <v>132.58094023488937</v>
      </c>
      <c r="G88" s="23">
        <v>29.749318950000042</v>
      </c>
      <c r="H88" s="368">
        <v>77.55600179881914</v>
      </c>
      <c r="I88" s="122">
        <v>4.224286740000047</v>
      </c>
    </row>
    <row r="89" spans="1:9" ht="12.75" customHeight="1">
      <c r="A89" s="25" t="s">
        <v>183</v>
      </c>
      <c r="B89" s="26" t="s">
        <v>70</v>
      </c>
      <c r="C89" s="21">
        <v>41.818834280000004</v>
      </c>
      <c r="D89" s="367">
        <v>172.5462809092147</v>
      </c>
      <c r="E89" s="21">
        <v>33.908342800000014</v>
      </c>
      <c r="F89" s="367">
        <v>139.9072581210829</v>
      </c>
      <c r="G89" s="21">
        <v>23.017733530000015</v>
      </c>
      <c r="H89" s="367">
        <v>94.97214314891306</v>
      </c>
      <c r="I89" s="121">
        <v>10.505037440000011</v>
      </c>
    </row>
    <row r="90" spans="1:9" s="3" customFormat="1" ht="12.75" customHeight="1">
      <c r="A90" s="27" t="s">
        <v>184</v>
      </c>
      <c r="B90" s="28" t="s">
        <v>71</v>
      </c>
      <c r="C90" s="23">
        <v>184.32737243000005</v>
      </c>
      <c r="D90" s="368">
        <v>180.8947143308577</v>
      </c>
      <c r="E90" s="23">
        <v>161.70178055000008</v>
      </c>
      <c r="F90" s="368">
        <v>158.69047018771795</v>
      </c>
      <c r="G90" s="23">
        <v>120.43642950000007</v>
      </c>
      <c r="H90" s="368">
        <v>118.19358797459418</v>
      </c>
      <c r="I90" s="122">
        <v>2.9618687000000627</v>
      </c>
    </row>
    <row r="91" spans="1:9" ht="12.75" customHeight="1">
      <c r="A91" s="25" t="s">
        <v>185</v>
      </c>
      <c r="B91" s="26" t="s">
        <v>72</v>
      </c>
      <c r="C91" s="21">
        <v>83.89967508999997</v>
      </c>
      <c r="D91" s="367">
        <v>152.21856255408855</v>
      </c>
      <c r="E91" s="21">
        <v>78.35757362999999</v>
      </c>
      <c r="F91" s="367">
        <v>142.16356869546917</v>
      </c>
      <c r="G91" s="21">
        <v>63.846080019999995</v>
      </c>
      <c r="H91" s="367">
        <v>115.83547272301738</v>
      </c>
      <c r="I91" s="121">
        <v>10.450365689999982</v>
      </c>
    </row>
    <row r="92" spans="1:9" ht="12.75" customHeight="1">
      <c r="A92" s="27" t="s">
        <v>186</v>
      </c>
      <c r="B92" s="28" t="s">
        <v>73</v>
      </c>
      <c r="C92" s="23">
        <v>115.57108706000007</v>
      </c>
      <c r="D92" s="368">
        <v>181.65185329672153</v>
      </c>
      <c r="E92" s="23">
        <v>100.01028924000006</v>
      </c>
      <c r="F92" s="368">
        <v>157.1937657708069</v>
      </c>
      <c r="G92" s="23">
        <v>67.38178960000006</v>
      </c>
      <c r="H92" s="368">
        <v>105.90907527706491</v>
      </c>
      <c r="I92" s="122">
        <v>33.044275080000105</v>
      </c>
    </row>
    <row r="93" spans="1:9" ht="12.75" customHeight="1">
      <c r="A93" s="25" t="s">
        <v>187</v>
      </c>
      <c r="B93" s="26" t="s">
        <v>74</v>
      </c>
      <c r="C93" s="21">
        <v>97.91565849000001</v>
      </c>
      <c r="D93" s="367">
        <v>224.63541810148044</v>
      </c>
      <c r="E93" s="21">
        <v>94.10741082999998</v>
      </c>
      <c r="F93" s="367">
        <v>215.89864077157608</v>
      </c>
      <c r="G93" s="21">
        <v>75.86625156999999</v>
      </c>
      <c r="H93" s="367">
        <v>174.05027351125403</v>
      </c>
      <c r="I93" s="121">
        <v>41.252045570000014</v>
      </c>
    </row>
    <row r="94" spans="1:9" ht="12.75">
      <c r="A94" s="27" t="s">
        <v>188</v>
      </c>
      <c r="B94" s="28" t="s">
        <v>98</v>
      </c>
      <c r="C94" s="23">
        <v>50.66722349999994</v>
      </c>
      <c r="D94" s="368">
        <v>132.48030074440894</v>
      </c>
      <c r="E94" s="23">
        <v>49.06143103999996</v>
      </c>
      <c r="F94" s="368">
        <v>128.28161265103233</v>
      </c>
      <c r="G94" s="23">
        <v>41.60134475999996</v>
      </c>
      <c r="H94" s="368">
        <v>108.7756203016856</v>
      </c>
      <c r="I94" s="122">
        <v>4.1116138499999195</v>
      </c>
    </row>
    <row r="95" spans="1:9" ht="12.75">
      <c r="A95" s="25" t="s">
        <v>189</v>
      </c>
      <c r="B95" s="26" t="s">
        <v>75</v>
      </c>
      <c r="C95" s="21">
        <v>75.08555075999999</v>
      </c>
      <c r="D95" s="367">
        <v>190.69055648675828</v>
      </c>
      <c r="E95" s="21">
        <v>64.47271106999999</v>
      </c>
      <c r="F95" s="367">
        <v>163.7377235394508</v>
      </c>
      <c r="G95" s="21">
        <v>39.54620094</v>
      </c>
      <c r="H95" s="367">
        <v>100.43326562642855</v>
      </c>
      <c r="I95" s="121">
        <v>6.78164915000001</v>
      </c>
    </row>
    <row r="96" spans="1:9" ht="12.75">
      <c r="A96" s="27" t="s">
        <v>190</v>
      </c>
      <c r="B96" s="28" t="s">
        <v>76</v>
      </c>
      <c r="C96" s="23">
        <v>39.37362075999999</v>
      </c>
      <c r="D96" s="368">
        <v>111.34727358594611</v>
      </c>
      <c r="E96" s="23">
        <v>34.05856459999996</v>
      </c>
      <c r="F96" s="368">
        <v>96.31647375223045</v>
      </c>
      <c r="G96" s="23">
        <v>21.37404558999996</v>
      </c>
      <c r="H96" s="368">
        <v>60.445081148493564</v>
      </c>
      <c r="I96" s="122">
        <v>4.9521474499999245</v>
      </c>
    </row>
    <row r="97" spans="1:9" ht="12.75">
      <c r="A97" s="25" t="s">
        <v>191</v>
      </c>
      <c r="B97" s="26" t="s">
        <v>77</v>
      </c>
      <c r="C97" s="21">
        <v>21.096048789999976</v>
      </c>
      <c r="D97" s="367">
        <v>145.12966971656562</v>
      </c>
      <c r="E97" s="21">
        <v>18.422298299999984</v>
      </c>
      <c r="F97" s="367">
        <v>126.73567900385238</v>
      </c>
      <c r="G97" s="21">
        <v>12.697757409999982</v>
      </c>
      <c r="H97" s="367">
        <v>87.35386220418259</v>
      </c>
      <c r="I97" s="121">
        <v>3.477165179999985</v>
      </c>
    </row>
    <row r="98" spans="1:9" ht="12.75">
      <c r="A98" s="27" t="s">
        <v>192</v>
      </c>
      <c r="B98" s="28" t="s">
        <v>78</v>
      </c>
      <c r="C98" s="23">
        <v>166.7024022600001</v>
      </c>
      <c r="D98" s="368">
        <v>136.448719315851</v>
      </c>
      <c r="E98" s="23">
        <v>152.6788327900001</v>
      </c>
      <c r="F98" s="368">
        <v>124.9701919012673</v>
      </c>
      <c r="G98" s="23">
        <v>69.12071853000009</v>
      </c>
      <c r="H98" s="368">
        <v>56.57647036723583</v>
      </c>
      <c r="I98" s="122">
        <v>-16.54273948999992</v>
      </c>
    </row>
    <row r="99" spans="1:9" ht="12.75">
      <c r="A99" s="25" t="s">
        <v>193</v>
      </c>
      <c r="B99" s="26" t="s">
        <v>99</v>
      </c>
      <c r="C99" s="21">
        <v>422.6865414399998</v>
      </c>
      <c r="D99" s="367">
        <v>269.79969045132714</v>
      </c>
      <c r="E99" s="21">
        <v>413.8685284899998</v>
      </c>
      <c r="F99" s="367">
        <v>264.1711763372966</v>
      </c>
      <c r="G99" s="21">
        <v>369.80043417999974</v>
      </c>
      <c r="H99" s="367">
        <v>236.0426294403152</v>
      </c>
      <c r="I99" s="121">
        <v>66.63857392999965</v>
      </c>
    </row>
    <row r="100" spans="1:9" ht="12.75">
      <c r="A100" s="27" t="s">
        <v>194</v>
      </c>
      <c r="B100" s="28" t="s">
        <v>79</v>
      </c>
      <c r="C100" s="23">
        <v>142.00186636000012</v>
      </c>
      <c r="D100" s="368">
        <v>93.53150314347356</v>
      </c>
      <c r="E100" s="23">
        <v>106.09248768000006</v>
      </c>
      <c r="F100" s="368">
        <v>69.8792917255348</v>
      </c>
      <c r="G100" s="23">
        <v>51.60087037000007</v>
      </c>
      <c r="H100" s="368">
        <v>33.98763053565846</v>
      </c>
      <c r="I100" s="122">
        <v>20.50759102999994</v>
      </c>
    </row>
    <row r="101" spans="1:9" ht="12.75">
      <c r="A101" s="25" t="s">
        <v>195</v>
      </c>
      <c r="B101" s="26" t="s">
        <v>80</v>
      </c>
      <c r="C101" s="21">
        <v>185.06447435000015</v>
      </c>
      <c r="D101" s="367">
        <v>139.8413273421497</v>
      </c>
      <c r="E101" s="21">
        <v>172.59684867000007</v>
      </c>
      <c r="F101" s="367">
        <v>130.42034403338707</v>
      </c>
      <c r="G101" s="21">
        <v>151.13200410000007</v>
      </c>
      <c r="H101" s="367">
        <v>114.2007407496965</v>
      </c>
      <c r="I101" s="121">
        <v>8.38695297</v>
      </c>
    </row>
    <row r="102" spans="1:9" ht="12.75">
      <c r="A102" s="27" t="s">
        <v>196</v>
      </c>
      <c r="B102" s="28" t="s">
        <v>81</v>
      </c>
      <c r="C102" s="23">
        <v>100.48856995000004</v>
      </c>
      <c r="D102" s="368">
        <v>85.06450396250983</v>
      </c>
      <c r="E102" s="23">
        <v>78.88889424000001</v>
      </c>
      <c r="F102" s="368">
        <v>66.78017868117246</v>
      </c>
      <c r="G102" s="23">
        <v>10.102918960000023</v>
      </c>
      <c r="H102" s="368">
        <v>8.552214349686219</v>
      </c>
      <c r="I102" s="122">
        <v>23.01012810000001</v>
      </c>
    </row>
    <row r="103" spans="1:9" ht="12.75">
      <c r="A103" s="25" t="s">
        <v>197</v>
      </c>
      <c r="B103" s="26" t="s">
        <v>82</v>
      </c>
      <c r="C103" s="21">
        <v>76.5031713</v>
      </c>
      <c r="D103" s="367">
        <v>187.3704596386472</v>
      </c>
      <c r="E103" s="21">
        <v>72.98349235000002</v>
      </c>
      <c r="F103" s="367">
        <v>178.7501129074527</v>
      </c>
      <c r="G103" s="21">
        <v>62.70916346000002</v>
      </c>
      <c r="H103" s="367">
        <v>153.58637532788478</v>
      </c>
      <c r="I103" s="121">
        <v>19.822582170000054</v>
      </c>
    </row>
    <row r="104" spans="1:9" ht="12.75">
      <c r="A104" s="27" t="s">
        <v>198</v>
      </c>
      <c r="B104" s="28" t="s">
        <v>83</v>
      </c>
      <c r="C104" s="23">
        <v>58.741982360000016</v>
      </c>
      <c r="D104" s="368">
        <v>145.4747640758306</v>
      </c>
      <c r="E104" s="23">
        <v>47.33434763999998</v>
      </c>
      <c r="F104" s="368">
        <v>117.22370915935062</v>
      </c>
      <c r="G104" s="23">
        <v>19.87388394999999</v>
      </c>
      <c r="H104" s="368">
        <v>49.21775641105013</v>
      </c>
      <c r="I104" s="122">
        <v>6.15085437999995</v>
      </c>
    </row>
    <row r="105" spans="1:9" ht="12.75">
      <c r="A105" s="25" t="s">
        <v>199</v>
      </c>
      <c r="B105" s="26" t="s">
        <v>84</v>
      </c>
      <c r="C105" s="21">
        <v>27.383760029999973</v>
      </c>
      <c r="D105" s="367">
        <v>123.80869720315751</v>
      </c>
      <c r="E105" s="21">
        <v>25.969756769999982</v>
      </c>
      <c r="F105" s="367">
        <v>117.4156415647125</v>
      </c>
      <c r="G105" s="21">
        <v>21.360943939999984</v>
      </c>
      <c r="H105" s="367">
        <v>96.57806807186964</v>
      </c>
      <c r="I105" s="121">
        <v>13.268679729999974</v>
      </c>
    </row>
    <row r="106" spans="1:9" ht="13.5" thickBot="1">
      <c r="A106" s="29" t="s">
        <v>200</v>
      </c>
      <c r="B106" s="30" t="s">
        <v>100</v>
      </c>
      <c r="C106" s="22">
        <v>121.98719304999996</v>
      </c>
      <c r="D106" s="368">
        <v>149.31094704902435</v>
      </c>
      <c r="E106" s="22">
        <v>107.03585801999998</v>
      </c>
      <c r="F106" s="368">
        <v>131.0106817739513</v>
      </c>
      <c r="G106" s="22">
        <v>53.00986077999997</v>
      </c>
      <c r="H106" s="368">
        <v>64.88347110958244</v>
      </c>
      <c r="I106" s="122">
        <v>-67.35365537999999</v>
      </c>
    </row>
    <row r="107" spans="1:9" ht="12.75">
      <c r="A107" s="751" t="s">
        <v>202</v>
      </c>
      <c r="B107" s="752"/>
      <c r="C107" s="238">
        <v>9345.429205730012</v>
      </c>
      <c r="D107" s="369">
        <v>152.4296149348067</v>
      </c>
      <c r="E107" s="238">
        <v>8545.595297630012</v>
      </c>
      <c r="F107" s="369">
        <v>139.38383908657363</v>
      </c>
      <c r="G107" s="238">
        <v>5396.381324090011</v>
      </c>
      <c r="H107" s="369">
        <v>88.01825033012685</v>
      </c>
      <c r="I107" s="123">
        <v>990.9623645800237</v>
      </c>
    </row>
    <row r="108" spans="1:9" ht="12.75">
      <c r="A108" s="749" t="s">
        <v>230</v>
      </c>
      <c r="B108" s="750"/>
      <c r="C108" s="239">
        <v>284.6161067399998</v>
      </c>
      <c r="D108" s="370">
        <v>153.8238447731766</v>
      </c>
      <c r="E108" s="239">
        <v>253.32345477999974</v>
      </c>
      <c r="F108" s="370">
        <v>136.9113934970676</v>
      </c>
      <c r="G108" s="239">
        <v>156.9538521299997</v>
      </c>
      <c r="H108" s="370">
        <v>84.82740229685008</v>
      </c>
      <c r="I108" s="124">
        <v>-28.111539100000204</v>
      </c>
    </row>
    <row r="109" spans="1:9" ht="13.5" thickBot="1">
      <c r="A109" s="747" t="s">
        <v>285</v>
      </c>
      <c r="B109" s="748"/>
      <c r="C109" s="240">
        <v>9703.840671910004</v>
      </c>
      <c r="D109" s="371">
        <v>148.39062982060517</v>
      </c>
      <c r="E109" s="240">
        <v>8872.713544560005</v>
      </c>
      <c r="F109" s="371">
        <v>135.6810767623539</v>
      </c>
      <c r="G109" s="240">
        <v>5627.129968370003</v>
      </c>
      <c r="H109" s="371">
        <v>86.04978052720556</v>
      </c>
      <c r="I109" s="125">
        <v>971.7819804000283</v>
      </c>
    </row>
    <row r="110" spans="3:8" ht="12.75">
      <c r="C110" s="4"/>
      <c r="D110" s="4"/>
      <c r="E110" s="4"/>
      <c r="F110" s="4"/>
      <c r="G110" s="4"/>
      <c r="H110" s="4"/>
    </row>
    <row r="111" spans="1:7" ht="12.75">
      <c r="A111" s="2" t="s">
        <v>396</v>
      </c>
      <c r="C111" s="4"/>
      <c r="D111" s="5"/>
      <c r="F111" s="4"/>
      <c r="G111" s="5"/>
    </row>
    <row r="112" spans="1:9" ht="12.75">
      <c r="A112" s="753" t="s">
        <v>449</v>
      </c>
      <c r="B112" s="753"/>
      <c r="C112" s="753"/>
      <c r="D112" s="753"/>
      <c r="E112" s="753"/>
      <c r="F112" s="753"/>
      <c r="G112" s="753"/>
      <c r="H112" s="753"/>
      <c r="I112" s="753"/>
    </row>
    <row r="115" spans="1:9" ht="12.75">
      <c r="A115" s="20"/>
      <c r="B115" s="20"/>
      <c r="C115" s="20"/>
      <c r="D115" s="20"/>
      <c r="E115" s="20"/>
      <c r="F115" s="20"/>
      <c r="G115" s="20"/>
      <c r="H115" s="20"/>
      <c r="I115" s="20"/>
    </row>
  </sheetData>
  <sheetProtection/>
  <mergeCells count="11">
    <mergeCell ref="C1:I1"/>
    <mergeCell ref="A1:B1"/>
    <mergeCell ref="A5:B6"/>
    <mergeCell ref="G5:I5"/>
    <mergeCell ref="C5:D5"/>
    <mergeCell ref="A3:I3"/>
    <mergeCell ref="E5:F5"/>
    <mergeCell ref="A109:B109"/>
    <mergeCell ref="A108:B108"/>
    <mergeCell ref="A107:B107"/>
    <mergeCell ref="A112:I112"/>
  </mergeCells>
  <hyperlinks>
    <hyperlink ref="I2" location="Index!A1" display="Index"/>
  </hyperlinks>
  <printOptions/>
  <pageMargins left="0.5118110236220472" right="0.2362204724409449" top="1.3779527559055118" bottom="0.5511811023622047" header="0.4330708661417323" footer="0.31496062992125984"/>
  <pageSetup firstPageNumber="22" useFirstPageNumber="1" horizontalDpi="600" verticalDpi="600" orientation="portrait" paperSize="9" scale="83" r:id="rId1"/>
  <headerFooter alignWithMargins="0">
    <oddHeader>&amp;LMinistère de l'intérieur
Ministère de la réforme de l’Etat, 
de la décentralisation et de la fonction publique
&amp;RPublications : «Les Finances des départements 2011»</oddHeader>
    <oddFooter>&amp;LDirection générale des collectivités locales/DESL
Mise en ligne : janvier 2013
&amp;R&amp;P</oddFooter>
  </headerFooter>
  <rowBreaks count="1" manualBreakCount="1">
    <brk id="58" max="11" man="1"/>
  </rowBreaks>
</worksheet>
</file>

<file path=xl/worksheets/sheet13.xml><?xml version="1.0" encoding="utf-8"?>
<worksheet xmlns="http://schemas.openxmlformats.org/spreadsheetml/2006/main" xmlns:r="http://schemas.openxmlformats.org/officeDocument/2006/relationships">
  <dimension ref="A1:G119"/>
  <sheetViews>
    <sheetView zoomScaleSheetLayoutView="85" workbookViewId="0" topLeftCell="A1">
      <selection activeCell="C7" sqref="C7"/>
    </sheetView>
  </sheetViews>
  <sheetFormatPr defaultColWidth="11.421875" defaultRowHeight="12.75"/>
  <cols>
    <col min="1" max="1" width="3.00390625" style="2" customWidth="1"/>
    <col min="2" max="2" width="17.8515625" style="2" bestFit="1" customWidth="1"/>
    <col min="3" max="3" width="14.00390625" style="2" customWidth="1"/>
    <col min="4" max="4" width="16.00390625" style="212" customWidth="1"/>
    <col min="5" max="5" width="15.8515625" style="272" customWidth="1"/>
    <col min="6" max="6" width="18.28125" style="2" customWidth="1"/>
    <col min="7" max="7" width="19.140625" style="2" customWidth="1"/>
    <col min="8" max="16384" width="11.421875" style="2" customWidth="1"/>
  </cols>
  <sheetData>
    <row r="1" spans="1:7" ht="16.5" customHeight="1">
      <c r="A1" s="755" t="s">
        <v>330</v>
      </c>
      <c r="B1" s="755"/>
      <c r="C1" s="715" t="s">
        <v>441</v>
      </c>
      <c r="D1" s="715"/>
      <c r="E1" s="715"/>
      <c r="F1" s="715"/>
      <c r="G1" s="715"/>
    </row>
    <row r="2" spans="1:7" s="10" customFormat="1" ht="15" customHeight="1" thickBot="1">
      <c r="A2" s="11"/>
      <c r="B2" s="11"/>
      <c r="C2" s="9"/>
      <c r="D2" s="219"/>
      <c r="E2" s="269"/>
      <c r="F2" s="9"/>
      <c r="G2" s="126" t="s">
        <v>288</v>
      </c>
    </row>
    <row r="3" spans="1:7" ht="22.5" customHeight="1" thickBot="1">
      <c r="A3" s="744" t="s">
        <v>389</v>
      </c>
      <c r="B3" s="745"/>
      <c r="C3" s="745"/>
      <c r="D3" s="745"/>
      <c r="E3" s="745"/>
      <c r="F3" s="745"/>
      <c r="G3" s="746"/>
    </row>
    <row r="4" spans="1:7" ht="9" customHeight="1" thickBot="1">
      <c r="A4" s="12"/>
      <c r="B4" s="13"/>
      <c r="C4" s="13"/>
      <c r="D4" s="204"/>
      <c r="E4" s="270"/>
      <c r="F4" s="13"/>
      <c r="G4" s="13"/>
    </row>
    <row r="5" spans="1:7" ht="30" customHeight="1">
      <c r="A5" s="720" t="s">
        <v>229</v>
      </c>
      <c r="B5" s="721"/>
      <c r="C5" s="716" t="s">
        <v>464</v>
      </c>
      <c r="D5" s="773"/>
      <c r="E5" s="267" t="s">
        <v>336</v>
      </c>
      <c r="F5" s="774" t="s">
        <v>465</v>
      </c>
      <c r="G5" s="776" t="s">
        <v>466</v>
      </c>
    </row>
    <row r="6" spans="1:7" ht="29.25" customHeight="1">
      <c r="A6" s="722"/>
      <c r="B6" s="723"/>
      <c r="C6" s="514" t="s">
        <v>236</v>
      </c>
      <c r="D6" s="303" t="s">
        <v>416</v>
      </c>
      <c r="E6" s="507" t="s">
        <v>203</v>
      </c>
      <c r="F6" s="775"/>
      <c r="G6" s="777"/>
    </row>
    <row r="7" spans="1:7" ht="12.75" customHeight="1">
      <c r="A7" s="25" t="s">
        <v>103</v>
      </c>
      <c r="B7" s="26" t="s">
        <v>1</v>
      </c>
      <c r="C7" s="86">
        <v>734.2287349140848</v>
      </c>
      <c r="D7" s="503">
        <v>-0.032144876414922474</v>
      </c>
      <c r="E7" s="508">
        <v>91.96823878041006</v>
      </c>
      <c r="F7" s="445">
        <v>6.391602193207858</v>
      </c>
      <c r="G7" s="87">
        <v>90.9305463148596</v>
      </c>
    </row>
    <row r="8" spans="1:7" ht="12.75" customHeight="1">
      <c r="A8" s="27" t="s">
        <v>104</v>
      </c>
      <c r="B8" s="28" t="s">
        <v>2</v>
      </c>
      <c r="C8" s="88">
        <v>578.0308320763068</v>
      </c>
      <c r="D8" s="502">
        <v>-0.06665737726086307</v>
      </c>
      <c r="E8" s="509">
        <v>61.33246291440513</v>
      </c>
      <c r="F8" s="446">
        <v>4.783417432383336</v>
      </c>
      <c r="G8" s="89">
        <v>91.42350776237424</v>
      </c>
    </row>
    <row r="9" spans="1:7" ht="12.75" customHeight="1">
      <c r="A9" s="25" t="s">
        <v>105</v>
      </c>
      <c r="B9" s="26" t="s">
        <v>3</v>
      </c>
      <c r="C9" s="86">
        <v>658.4012336866535</v>
      </c>
      <c r="D9" s="503">
        <v>0.03698627484016903</v>
      </c>
      <c r="E9" s="508">
        <v>64.7873328623799</v>
      </c>
      <c r="F9" s="445">
        <v>4.857500044451852</v>
      </c>
      <c r="G9" s="87">
        <v>92.37222118777595</v>
      </c>
    </row>
    <row r="10" spans="1:7" ht="12.75" customHeight="1">
      <c r="A10" s="27" t="s">
        <v>106</v>
      </c>
      <c r="B10" s="28" t="s">
        <v>85</v>
      </c>
      <c r="C10" s="90">
        <v>597.4212199299004</v>
      </c>
      <c r="D10" s="502">
        <v>0.02357786691935715</v>
      </c>
      <c r="E10" s="510">
        <v>50.1369382530961</v>
      </c>
      <c r="F10" s="447">
        <v>2.7588545352860665</v>
      </c>
      <c r="G10" s="91">
        <v>86.07264310786664</v>
      </c>
    </row>
    <row r="11" spans="1:7" ht="12.75" customHeight="1">
      <c r="A11" s="25" t="s">
        <v>107</v>
      </c>
      <c r="B11" s="26" t="s">
        <v>4</v>
      </c>
      <c r="C11" s="86">
        <v>1223.3936408668287</v>
      </c>
      <c r="D11" s="503">
        <v>-0.02296490016693853</v>
      </c>
      <c r="E11" s="508">
        <v>99.79096827571414</v>
      </c>
      <c r="F11" s="445">
        <v>5.519390367026849</v>
      </c>
      <c r="G11" s="87">
        <v>91.26910274842946</v>
      </c>
    </row>
    <row r="12" spans="1:7" ht="12.75" customHeight="1">
      <c r="A12" s="27" t="s">
        <v>108</v>
      </c>
      <c r="B12" s="28" t="s">
        <v>5</v>
      </c>
      <c r="C12" s="90">
        <v>908.6224578958283</v>
      </c>
      <c r="D12" s="502">
        <v>0.0006255129367533918</v>
      </c>
      <c r="E12" s="510">
        <v>83.48124247889805</v>
      </c>
      <c r="F12" s="447">
        <v>5.573181289593383</v>
      </c>
      <c r="G12" s="91">
        <v>89.62339845348805</v>
      </c>
    </row>
    <row r="13" spans="1:7" ht="12.75" customHeight="1">
      <c r="A13" s="25" t="s">
        <v>109</v>
      </c>
      <c r="B13" s="26" t="s">
        <v>6</v>
      </c>
      <c r="C13" s="86">
        <v>696.0530767483893</v>
      </c>
      <c r="D13" s="503">
        <v>-0.023785268358916922</v>
      </c>
      <c r="E13" s="508">
        <v>65.51031099665893</v>
      </c>
      <c r="F13" s="445">
        <v>4.109246791401005</v>
      </c>
      <c r="G13" s="87">
        <v>88.61018403459074</v>
      </c>
    </row>
    <row r="14" spans="1:7" ht="12.75" customHeight="1">
      <c r="A14" s="27" t="s">
        <v>110</v>
      </c>
      <c r="B14" s="28" t="s">
        <v>86</v>
      </c>
      <c r="C14" s="90">
        <v>580.7662357116992</v>
      </c>
      <c r="D14" s="502">
        <v>0.07674761144774789</v>
      </c>
      <c r="E14" s="510">
        <v>52.4724600237074</v>
      </c>
      <c r="F14" s="447">
        <v>3.015458410051766</v>
      </c>
      <c r="G14" s="91">
        <v>87.88299165207977</v>
      </c>
    </row>
    <row r="15" spans="1:7" ht="12.75" customHeight="1">
      <c r="A15" s="25" t="s">
        <v>111</v>
      </c>
      <c r="B15" s="26" t="s">
        <v>7</v>
      </c>
      <c r="C15" s="86">
        <v>94.75401144473736</v>
      </c>
      <c r="D15" s="503">
        <v>1.6416842479847653</v>
      </c>
      <c r="E15" s="508">
        <v>7.872812791074206</v>
      </c>
      <c r="F15" s="445">
        <v>0.4046400325389524</v>
      </c>
      <c r="G15" s="87">
        <v>88.53747351758487</v>
      </c>
    </row>
    <row r="16" spans="1:7" ht="12.75" customHeight="1">
      <c r="A16" s="27" t="s">
        <v>112</v>
      </c>
      <c r="B16" s="28" t="s">
        <v>87</v>
      </c>
      <c r="C16" s="90">
        <v>203.08154484014608</v>
      </c>
      <c r="D16" s="502">
        <v>0.16483091306349262</v>
      </c>
      <c r="E16" s="510">
        <v>20.583478433942343</v>
      </c>
      <c r="F16" s="447">
        <v>1.2120111973432124</v>
      </c>
      <c r="G16" s="91">
        <v>90.84126502481247</v>
      </c>
    </row>
    <row r="17" spans="1:7" ht="12.75" customHeight="1">
      <c r="A17" s="25" t="s">
        <v>113</v>
      </c>
      <c r="B17" s="26" t="s">
        <v>8</v>
      </c>
      <c r="C17" s="86">
        <v>458.1034469833349</v>
      </c>
      <c r="D17" s="503">
        <v>0.11003874598228536</v>
      </c>
      <c r="E17" s="508">
        <v>36.68243113351263</v>
      </c>
      <c r="F17" s="445">
        <v>2.4489225882699093</v>
      </c>
      <c r="G17" s="87">
        <v>89.49542526798714</v>
      </c>
    </row>
    <row r="18" spans="1:7" ht="12.75" customHeight="1">
      <c r="A18" s="27" t="s">
        <v>114</v>
      </c>
      <c r="B18" s="28" t="s">
        <v>9</v>
      </c>
      <c r="C18" s="90">
        <v>608.6902529083416</v>
      </c>
      <c r="D18" s="502">
        <v>-0.10236165826791843</v>
      </c>
      <c r="E18" s="510">
        <v>54.31843141108895</v>
      </c>
      <c r="F18" s="447">
        <v>3.875306640410826</v>
      </c>
      <c r="G18" s="91">
        <v>89.41102513726548</v>
      </c>
    </row>
    <row r="19" spans="1:7" ht="12.75" customHeight="1">
      <c r="A19" s="25" t="s">
        <v>115</v>
      </c>
      <c r="B19" s="26" t="s">
        <v>10</v>
      </c>
      <c r="C19" s="86">
        <v>112.43540558645762</v>
      </c>
      <c r="D19" s="503">
        <v>0.14920015140322285</v>
      </c>
      <c r="E19" s="508">
        <v>10.308954309112082</v>
      </c>
      <c r="F19" s="445">
        <v>0.5466351841143537</v>
      </c>
      <c r="G19" s="87">
        <v>86.22337953403918</v>
      </c>
    </row>
    <row r="20" spans="1:7" ht="12.75" customHeight="1">
      <c r="A20" s="27" t="s">
        <v>116</v>
      </c>
      <c r="B20" s="28" t="s">
        <v>11</v>
      </c>
      <c r="C20" s="90">
        <v>420.9880586208287</v>
      </c>
      <c r="D20" s="502">
        <v>0.0023131998502883278</v>
      </c>
      <c r="E20" s="510">
        <v>45.449824516738296</v>
      </c>
      <c r="F20" s="447">
        <v>2.925583827766182</v>
      </c>
      <c r="G20" s="91">
        <v>89.2353964199134</v>
      </c>
    </row>
    <row r="21" spans="1:7" ht="12.75" customHeight="1">
      <c r="A21" s="25" t="s">
        <v>117</v>
      </c>
      <c r="B21" s="26" t="s">
        <v>12</v>
      </c>
      <c r="C21" s="86">
        <v>1132.890335800651</v>
      </c>
      <c r="D21" s="503">
        <v>-0.009655046061319617</v>
      </c>
      <c r="E21" s="508">
        <v>92.9005110509167</v>
      </c>
      <c r="F21" s="445">
        <v>7.428520223832915</v>
      </c>
      <c r="G21" s="87">
        <v>98.50584379765937</v>
      </c>
    </row>
    <row r="22" spans="1:7" ht="12.75" customHeight="1">
      <c r="A22" s="27" t="s">
        <v>118</v>
      </c>
      <c r="B22" s="28" t="s">
        <v>13</v>
      </c>
      <c r="C22" s="90">
        <v>601.4085630355227</v>
      </c>
      <c r="D22" s="502">
        <v>0.036385228338512654</v>
      </c>
      <c r="E22" s="510">
        <v>57.98266387962493</v>
      </c>
      <c r="F22" s="447">
        <v>3.906189860089988</v>
      </c>
      <c r="G22" s="91">
        <v>90.56683850454603</v>
      </c>
    </row>
    <row r="23" spans="1:7" ht="12.75" customHeight="1">
      <c r="A23" s="25" t="s">
        <v>119</v>
      </c>
      <c r="B23" s="26" t="s">
        <v>88</v>
      </c>
      <c r="C23" s="86">
        <v>634.7190881050552</v>
      </c>
      <c r="D23" s="503">
        <v>-0.03833429006031763</v>
      </c>
      <c r="E23" s="508">
        <v>61.22939097551684</v>
      </c>
      <c r="F23" s="445">
        <v>3.729762956319779</v>
      </c>
      <c r="G23" s="87">
        <v>89.18668417239472</v>
      </c>
    </row>
    <row r="24" spans="1:7" ht="12.75" customHeight="1">
      <c r="A24" s="27" t="s">
        <v>120</v>
      </c>
      <c r="B24" s="28" t="s">
        <v>89</v>
      </c>
      <c r="C24" s="90">
        <v>686.1418496628445</v>
      </c>
      <c r="D24" s="502">
        <v>-0.027040786493861213</v>
      </c>
      <c r="E24" s="510">
        <v>68.8853584634896</v>
      </c>
      <c r="F24" s="447">
        <v>8.521479779634097</v>
      </c>
      <c r="G24" s="91">
        <v>95.71814525972962</v>
      </c>
    </row>
    <row r="25" spans="1:7" ht="12.75" customHeight="1">
      <c r="A25" s="25" t="s">
        <v>121</v>
      </c>
      <c r="B25" s="26" t="s">
        <v>90</v>
      </c>
      <c r="C25" s="86">
        <v>1444.5134523643853</v>
      </c>
      <c r="D25" s="503">
        <v>-0.04655609115594628</v>
      </c>
      <c r="E25" s="508">
        <v>126.1834477202785</v>
      </c>
      <c r="F25" s="445">
        <v>11.125660736099451</v>
      </c>
      <c r="G25" s="87">
        <v>96.5462270715695</v>
      </c>
    </row>
    <row r="26" spans="1:7" ht="12.75" customHeight="1">
      <c r="A26" s="27" t="s">
        <v>226</v>
      </c>
      <c r="B26" s="28" t="s">
        <v>14</v>
      </c>
      <c r="C26" s="90">
        <v>271.22087288856653</v>
      </c>
      <c r="D26" s="502">
        <v>-0.37304233734673065</v>
      </c>
      <c r="E26" s="510">
        <v>18.608194852551254</v>
      </c>
      <c r="F26" s="447">
        <v>1.3412813537918862</v>
      </c>
      <c r="G26" s="91">
        <v>86.53840291715818</v>
      </c>
    </row>
    <row r="27" spans="1:7" ht="12.75" customHeight="1">
      <c r="A27" s="25" t="s">
        <v>227</v>
      </c>
      <c r="B27" s="26" t="s">
        <v>15</v>
      </c>
      <c r="C27" s="86">
        <v>806.8755212898997</v>
      </c>
      <c r="D27" s="503">
        <v>0.0001538735751003273</v>
      </c>
      <c r="E27" s="508">
        <v>61.89821824149993</v>
      </c>
      <c r="F27" s="445">
        <v>4.528918727359218</v>
      </c>
      <c r="G27" s="87">
        <v>89.13641562077159</v>
      </c>
    </row>
    <row r="28" spans="1:7" ht="12.75" customHeight="1">
      <c r="A28" s="27" t="s">
        <v>122</v>
      </c>
      <c r="B28" s="28" t="s">
        <v>16</v>
      </c>
      <c r="C28" s="90">
        <v>587.2653773970799</v>
      </c>
      <c r="D28" s="502">
        <v>-0.10330229624827236</v>
      </c>
      <c r="E28" s="510">
        <v>63.50714237967677</v>
      </c>
      <c r="F28" s="447">
        <v>6.183803418875738</v>
      </c>
      <c r="G28" s="91">
        <v>92.10910349048292</v>
      </c>
    </row>
    <row r="29" spans="1:7" ht="12.75" customHeight="1">
      <c r="A29" s="25" t="s">
        <v>123</v>
      </c>
      <c r="B29" s="26" t="s">
        <v>91</v>
      </c>
      <c r="C29" s="86">
        <v>462.98018775789325</v>
      </c>
      <c r="D29" s="503">
        <v>0.08995723563077962</v>
      </c>
      <c r="E29" s="508">
        <v>51.21394095819196</v>
      </c>
      <c r="F29" s="445">
        <v>3.391240975021031</v>
      </c>
      <c r="G29" s="87">
        <v>90.04302685959028</v>
      </c>
    </row>
    <row r="30" spans="1:7" ht="12.75" customHeight="1">
      <c r="A30" s="27" t="s">
        <v>124</v>
      </c>
      <c r="B30" s="28" t="s">
        <v>17</v>
      </c>
      <c r="C30" s="90">
        <v>604.67625765728</v>
      </c>
      <c r="D30" s="502">
        <v>-0.005168826893775957</v>
      </c>
      <c r="E30" s="510">
        <v>47.50243486941289</v>
      </c>
      <c r="F30" s="447">
        <v>5.3911800774890875</v>
      </c>
      <c r="G30" s="91">
        <v>102.30201233472869</v>
      </c>
    </row>
    <row r="31" spans="1:7" ht="12.75" customHeight="1">
      <c r="A31" s="25" t="s">
        <v>125</v>
      </c>
      <c r="B31" s="26" t="s">
        <v>92</v>
      </c>
      <c r="C31" s="86">
        <v>979.1242783943726</v>
      </c>
      <c r="D31" s="503">
        <v>-0.03112465456812996</v>
      </c>
      <c r="E31" s="508">
        <v>96.50021377217726</v>
      </c>
      <c r="F31" s="445">
        <v>6.05827768818557</v>
      </c>
      <c r="G31" s="87">
        <v>92.06645080366108</v>
      </c>
    </row>
    <row r="32" spans="1:7" ht="12.75" customHeight="1">
      <c r="A32" s="27" t="s">
        <v>126</v>
      </c>
      <c r="B32" s="28" t="s">
        <v>18</v>
      </c>
      <c r="C32" s="90">
        <v>485.4440696852444</v>
      </c>
      <c r="D32" s="502">
        <v>0.023811604899938166</v>
      </c>
      <c r="E32" s="510">
        <v>53.28707475951442</v>
      </c>
      <c r="F32" s="447">
        <v>3.3722786789112416</v>
      </c>
      <c r="G32" s="91">
        <v>86.45930378589239</v>
      </c>
    </row>
    <row r="33" spans="1:7" ht="12.75" customHeight="1">
      <c r="A33" s="25" t="s">
        <v>127</v>
      </c>
      <c r="B33" s="26" t="s">
        <v>93</v>
      </c>
      <c r="C33" s="86">
        <v>263.83286837980296</v>
      </c>
      <c r="D33" s="503">
        <v>-0.08203488009983506</v>
      </c>
      <c r="E33" s="508">
        <v>24.8635390135576</v>
      </c>
      <c r="F33" s="445">
        <v>1.5239930110008348</v>
      </c>
      <c r="G33" s="87">
        <v>87.06804510939926</v>
      </c>
    </row>
    <row r="34" spans="1:7" ht="12.75" customHeight="1">
      <c r="A34" s="27" t="s">
        <v>128</v>
      </c>
      <c r="B34" s="28" t="s">
        <v>19</v>
      </c>
      <c r="C34" s="90">
        <v>400.3037860706836</v>
      </c>
      <c r="D34" s="502">
        <v>0.07450364337803417</v>
      </c>
      <c r="E34" s="510">
        <v>49.01398801513783</v>
      </c>
      <c r="F34" s="447">
        <v>2.9186466077778506</v>
      </c>
      <c r="G34" s="91">
        <v>87.63745276809442</v>
      </c>
    </row>
    <row r="35" spans="1:7" ht="12.75" customHeight="1">
      <c r="A35" s="25" t="s">
        <v>129</v>
      </c>
      <c r="B35" s="26" t="s">
        <v>20</v>
      </c>
      <c r="C35" s="86">
        <v>457.22736781252513</v>
      </c>
      <c r="D35" s="503">
        <v>0.014127638203646598</v>
      </c>
      <c r="E35" s="508">
        <v>49.44604039543677</v>
      </c>
      <c r="F35" s="445">
        <v>3.386664355582643</v>
      </c>
      <c r="G35" s="87">
        <v>90.76189812168872</v>
      </c>
    </row>
    <row r="36" spans="1:7" ht="12.75" customHeight="1">
      <c r="A36" s="27" t="s">
        <v>130</v>
      </c>
      <c r="B36" s="28" t="s">
        <v>21</v>
      </c>
      <c r="C36" s="90">
        <v>271.6927275035591</v>
      </c>
      <c r="D36" s="502">
        <v>0.0012058339331046941</v>
      </c>
      <c r="E36" s="510">
        <v>31.421934445109024</v>
      </c>
      <c r="F36" s="447">
        <v>2.0144783375196353</v>
      </c>
      <c r="G36" s="91">
        <v>87.5771766112507</v>
      </c>
    </row>
    <row r="37" spans="1:7" ht="12.75" customHeight="1">
      <c r="A37" s="25" t="s">
        <v>131</v>
      </c>
      <c r="B37" s="26" t="s">
        <v>22</v>
      </c>
      <c r="C37" s="86">
        <v>359.43911080397197</v>
      </c>
      <c r="D37" s="503">
        <v>-0.0280098716261582</v>
      </c>
      <c r="E37" s="508">
        <v>32.26566206447754</v>
      </c>
      <c r="F37" s="445">
        <v>2.8702920754825785</v>
      </c>
      <c r="G37" s="87">
        <v>91.38597373079297</v>
      </c>
    </row>
    <row r="38" spans="1:7" ht="12.75" customHeight="1">
      <c r="A38" s="27" t="s">
        <v>132</v>
      </c>
      <c r="B38" s="28" t="s">
        <v>23</v>
      </c>
      <c r="C38" s="90">
        <v>559.9309200477779</v>
      </c>
      <c r="D38" s="502">
        <v>0.04720805662007521</v>
      </c>
      <c r="E38" s="510">
        <v>52.59732466039121</v>
      </c>
      <c r="F38" s="447">
        <v>2.974215873772541</v>
      </c>
      <c r="G38" s="91">
        <v>104.34620096639351</v>
      </c>
    </row>
    <row r="39" spans="1:7" ht="12.75" customHeight="1">
      <c r="A39" s="25" t="s">
        <v>133</v>
      </c>
      <c r="B39" s="26" t="s">
        <v>24</v>
      </c>
      <c r="C39" s="86">
        <v>675.9435348798562</v>
      </c>
      <c r="D39" s="503">
        <v>-0.022525784731186715</v>
      </c>
      <c r="E39" s="508">
        <v>56.28380826472132</v>
      </c>
      <c r="F39" s="445">
        <v>6.253055256808644</v>
      </c>
      <c r="G39" s="87">
        <v>94.87020546480866</v>
      </c>
    </row>
    <row r="40" spans="1:7" ht="12.75" customHeight="1">
      <c r="A40" s="27" t="s">
        <v>134</v>
      </c>
      <c r="B40" s="28" t="s">
        <v>25</v>
      </c>
      <c r="C40" s="90">
        <v>323.91624305966945</v>
      </c>
      <c r="D40" s="502">
        <v>-0.06274555041802776</v>
      </c>
      <c r="E40" s="510">
        <v>35.32986260691436</v>
      </c>
      <c r="F40" s="447">
        <v>3.0735474471702675</v>
      </c>
      <c r="G40" s="91">
        <v>92.12039111917287</v>
      </c>
    </row>
    <row r="41" spans="1:7" ht="12.75" customHeight="1">
      <c r="A41" s="25" t="s">
        <v>135</v>
      </c>
      <c r="B41" s="26" t="s">
        <v>26</v>
      </c>
      <c r="C41" s="86">
        <v>303.966948306135</v>
      </c>
      <c r="D41" s="503">
        <v>-0.038004720414141935</v>
      </c>
      <c r="E41" s="508">
        <v>26.886682628951753</v>
      </c>
      <c r="F41" s="445">
        <v>1.8663414845347839</v>
      </c>
      <c r="G41" s="87">
        <v>91.6919054099875</v>
      </c>
    </row>
    <row r="42" spans="1:7" ht="12.75" customHeight="1">
      <c r="A42" s="27" t="s">
        <v>136</v>
      </c>
      <c r="B42" s="28" t="s">
        <v>27</v>
      </c>
      <c r="C42" s="90">
        <v>515.2976026496738</v>
      </c>
      <c r="D42" s="502">
        <v>0.040555923345285905</v>
      </c>
      <c r="E42" s="510">
        <v>61.64838825600083</v>
      </c>
      <c r="F42" s="447">
        <v>3.573826753598815</v>
      </c>
      <c r="G42" s="91">
        <v>88.04554967368219</v>
      </c>
    </row>
    <row r="43" spans="1:7" ht="12.75" customHeight="1">
      <c r="A43" s="25" t="s">
        <v>137</v>
      </c>
      <c r="B43" s="26" t="s">
        <v>28</v>
      </c>
      <c r="C43" s="86">
        <v>34.773360478331355</v>
      </c>
      <c r="D43" s="503">
        <v>-0.485033130150218</v>
      </c>
      <c r="E43" s="508">
        <v>3.846511451375719</v>
      </c>
      <c r="F43" s="445">
        <v>0.2484777752755275</v>
      </c>
      <c r="G43" s="87">
        <v>84.59428478524148</v>
      </c>
    </row>
    <row r="44" spans="1:7" ht="12.75" customHeight="1">
      <c r="A44" s="27" t="s">
        <v>138</v>
      </c>
      <c r="B44" s="28" t="s">
        <v>29</v>
      </c>
      <c r="C44" s="90">
        <v>501.39601260443993</v>
      </c>
      <c r="D44" s="502">
        <v>0.04336740304738829</v>
      </c>
      <c r="E44" s="510">
        <v>58.99075569265866</v>
      </c>
      <c r="F44" s="447">
        <v>4.072970847617928</v>
      </c>
      <c r="G44" s="91">
        <v>96.26213145434834</v>
      </c>
    </row>
    <row r="45" spans="1:7" ht="12.75" customHeight="1">
      <c r="A45" s="25" t="s">
        <v>139</v>
      </c>
      <c r="B45" s="26" t="s">
        <v>30</v>
      </c>
      <c r="C45" s="86">
        <v>85.99665041126924</v>
      </c>
      <c r="D45" s="503">
        <v>-0.14089912006578942</v>
      </c>
      <c r="E45" s="508">
        <v>8.581143670787679</v>
      </c>
      <c r="F45" s="445">
        <v>0.6186778429868713</v>
      </c>
      <c r="G45" s="87">
        <v>93.78280192868648</v>
      </c>
    </row>
    <row r="46" spans="1:7" ht="12.75" customHeight="1">
      <c r="A46" s="27" t="s">
        <v>140</v>
      </c>
      <c r="B46" s="28" t="s">
        <v>94</v>
      </c>
      <c r="C46" s="90">
        <v>535.7667196003244</v>
      </c>
      <c r="D46" s="502">
        <v>-0.0398324548493737</v>
      </c>
      <c r="E46" s="510">
        <v>54.06572497836818</v>
      </c>
      <c r="F46" s="447">
        <v>2.8522519006727136</v>
      </c>
      <c r="G46" s="91">
        <v>86.24695977301958</v>
      </c>
    </row>
    <row r="47" spans="1:7" ht="12.75" customHeight="1">
      <c r="A47" s="25" t="s">
        <v>141</v>
      </c>
      <c r="B47" s="26" t="s">
        <v>31</v>
      </c>
      <c r="C47" s="86">
        <v>313.34103224052205</v>
      </c>
      <c r="D47" s="503">
        <v>-0.21088417040160012</v>
      </c>
      <c r="E47" s="508">
        <v>31.41168707000974</v>
      </c>
      <c r="F47" s="445">
        <v>2.016277159262001</v>
      </c>
      <c r="G47" s="87">
        <v>86.41050275450802</v>
      </c>
    </row>
    <row r="48" spans="1:7" ht="12.75" customHeight="1">
      <c r="A48" s="27" t="s">
        <v>142</v>
      </c>
      <c r="B48" s="28" t="s">
        <v>32</v>
      </c>
      <c r="C48" s="90">
        <v>298.45749052564156</v>
      </c>
      <c r="D48" s="502">
        <v>-0.011916869566380162</v>
      </c>
      <c r="E48" s="510">
        <v>32.05508005192832</v>
      </c>
      <c r="F48" s="447">
        <v>2.0492516599076023</v>
      </c>
      <c r="G48" s="91">
        <v>87.25149048403838</v>
      </c>
    </row>
    <row r="49" spans="1:7" ht="12.75" customHeight="1">
      <c r="A49" s="25" t="s">
        <v>143</v>
      </c>
      <c r="B49" s="26" t="s">
        <v>33</v>
      </c>
      <c r="C49" s="86">
        <v>424.0600266597188</v>
      </c>
      <c r="D49" s="503">
        <v>-0.018242949402554554</v>
      </c>
      <c r="E49" s="508">
        <v>46.831540680059156</v>
      </c>
      <c r="F49" s="445">
        <v>3.8235099745933767</v>
      </c>
      <c r="G49" s="87">
        <v>91.09576570329511</v>
      </c>
    </row>
    <row r="50" spans="1:7" ht="12.75" customHeight="1">
      <c r="A50" s="27" t="s">
        <v>144</v>
      </c>
      <c r="B50" s="28" t="s">
        <v>34</v>
      </c>
      <c r="C50" s="90">
        <v>542.3848089717611</v>
      </c>
      <c r="D50" s="502">
        <v>0.020873507192489482</v>
      </c>
      <c r="E50" s="510">
        <v>54.721378691685395</v>
      </c>
      <c r="F50" s="447">
        <v>3.1711844655790378</v>
      </c>
      <c r="G50" s="91">
        <v>86.6324654504761</v>
      </c>
    </row>
    <row r="51" spans="1:7" ht="12.75" customHeight="1">
      <c r="A51" s="25" t="s">
        <v>145</v>
      </c>
      <c r="B51" s="26" t="s">
        <v>35</v>
      </c>
      <c r="C51" s="86">
        <v>390.3952907519606</v>
      </c>
      <c r="D51" s="503">
        <v>-0.039044449526718594</v>
      </c>
      <c r="E51" s="508">
        <v>44.989675981591034</v>
      </c>
      <c r="F51" s="445">
        <v>2.630437511077628</v>
      </c>
      <c r="G51" s="87">
        <v>85.89059904649218</v>
      </c>
    </row>
    <row r="52" spans="1:7" ht="12.75" customHeight="1">
      <c r="A52" s="27" t="s">
        <v>146</v>
      </c>
      <c r="B52" s="28" t="s">
        <v>95</v>
      </c>
      <c r="C52" s="90">
        <v>549.9872558314759</v>
      </c>
      <c r="D52" s="502">
        <v>-0.16451251167298764</v>
      </c>
      <c r="E52" s="510">
        <v>68.66842298789896</v>
      </c>
      <c r="F52" s="447">
        <v>6.138592684330698</v>
      </c>
      <c r="G52" s="91">
        <v>93.73764709667536</v>
      </c>
    </row>
    <row r="53" spans="1:7" ht="12.75" customHeight="1">
      <c r="A53" s="25" t="s">
        <v>147</v>
      </c>
      <c r="B53" s="26" t="s">
        <v>36</v>
      </c>
      <c r="C53" s="86">
        <v>576.5031105921435</v>
      </c>
      <c r="D53" s="503">
        <v>-0.04255488669017993</v>
      </c>
      <c r="E53" s="508">
        <v>50.859253713139786</v>
      </c>
      <c r="F53" s="445">
        <v>3.042042550020609</v>
      </c>
      <c r="G53" s="87">
        <v>87.41291250565742</v>
      </c>
    </row>
    <row r="54" spans="1:7" ht="12.75" customHeight="1">
      <c r="A54" s="27" t="s">
        <v>148</v>
      </c>
      <c r="B54" s="28" t="s">
        <v>37</v>
      </c>
      <c r="C54" s="90">
        <v>542.4520125013688</v>
      </c>
      <c r="D54" s="502">
        <v>-0.13472044368856473</v>
      </c>
      <c r="E54" s="510">
        <v>55.2897309851228</v>
      </c>
      <c r="F54" s="447">
        <v>4.461448481578608</v>
      </c>
      <c r="G54" s="91">
        <v>91.68060164726408</v>
      </c>
    </row>
    <row r="55" spans="1:7" ht="12.75" customHeight="1">
      <c r="A55" s="25" t="s">
        <v>149</v>
      </c>
      <c r="B55" s="26" t="s">
        <v>38</v>
      </c>
      <c r="C55" s="86">
        <v>205.35120913138388</v>
      </c>
      <c r="D55" s="503">
        <v>-0.14164998822886365</v>
      </c>
      <c r="E55" s="508">
        <v>14.94384110013938</v>
      </c>
      <c r="F55" s="445">
        <v>0.7103774281460679</v>
      </c>
      <c r="G55" s="87">
        <v>88.83804351503775</v>
      </c>
    </row>
    <row r="56" spans="1:7" ht="12.75" customHeight="1">
      <c r="A56" s="27" t="s">
        <v>150</v>
      </c>
      <c r="B56" s="28" t="s">
        <v>39</v>
      </c>
      <c r="C56" s="90">
        <v>538.6544160193579</v>
      </c>
      <c r="D56" s="502">
        <v>-0.0586121865703817</v>
      </c>
      <c r="E56" s="510">
        <v>71.89851884600651</v>
      </c>
      <c r="F56" s="447">
        <v>8.348875296856416</v>
      </c>
      <c r="G56" s="91">
        <v>95.6050179229311</v>
      </c>
    </row>
    <row r="57" spans="1:7" ht="12.75" customHeight="1">
      <c r="A57" s="25" t="s">
        <v>151</v>
      </c>
      <c r="B57" s="26" t="s">
        <v>40</v>
      </c>
      <c r="C57" s="86">
        <v>575.9780587026186</v>
      </c>
      <c r="D57" s="503">
        <v>0.034535582065640336</v>
      </c>
      <c r="E57" s="508">
        <v>63.081907421208705</v>
      </c>
      <c r="F57" s="445">
        <v>4.122497033904144</v>
      </c>
      <c r="G57" s="87">
        <v>90.31150271784864</v>
      </c>
    </row>
    <row r="58" spans="1:7" ht="12.75" customHeight="1">
      <c r="A58" s="27" t="s">
        <v>152</v>
      </c>
      <c r="B58" s="28" t="s">
        <v>96</v>
      </c>
      <c r="C58" s="90">
        <v>247.63473874867518</v>
      </c>
      <c r="D58" s="502">
        <v>-0.1020547397451479</v>
      </c>
      <c r="E58" s="510">
        <v>34.191731641945175</v>
      </c>
      <c r="F58" s="447">
        <v>2.835774424985577</v>
      </c>
      <c r="G58" s="91">
        <v>90.47406828084881</v>
      </c>
    </row>
    <row r="59" spans="1:7" ht="12.75" customHeight="1">
      <c r="A59" s="25" t="s">
        <v>153</v>
      </c>
      <c r="B59" s="26" t="s">
        <v>41</v>
      </c>
      <c r="C59" s="86">
        <v>159.00676360477382</v>
      </c>
      <c r="D59" s="503">
        <v>0.2120672722310588</v>
      </c>
      <c r="E59" s="508">
        <v>15.909917281365548</v>
      </c>
      <c r="F59" s="445">
        <v>0.8130554574434853</v>
      </c>
      <c r="G59" s="87">
        <v>83.27761711431373</v>
      </c>
    </row>
    <row r="60" spans="1:7" ht="12.75" customHeight="1">
      <c r="A60" s="27" t="s">
        <v>154</v>
      </c>
      <c r="B60" s="28" t="s">
        <v>42</v>
      </c>
      <c r="C60" s="90">
        <v>245.62676887930346</v>
      </c>
      <c r="D60" s="502">
        <v>-0.011152329142988693</v>
      </c>
      <c r="E60" s="510">
        <v>26.997537578553725</v>
      </c>
      <c r="F60" s="447">
        <v>1.6272970586351896</v>
      </c>
      <c r="G60" s="91">
        <v>86.61770884992036</v>
      </c>
    </row>
    <row r="61" spans="1:7" ht="12.75" customHeight="1">
      <c r="A61" s="25" t="s">
        <v>155</v>
      </c>
      <c r="B61" s="26" t="s">
        <v>43</v>
      </c>
      <c r="C61" s="86">
        <v>392.1744215268729</v>
      </c>
      <c r="D61" s="503">
        <v>0.1706418474859821</v>
      </c>
      <c r="E61" s="508">
        <v>43.44769533613002</v>
      </c>
      <c r="F61" s="445">
        <v>3.385287601842652</v>
      </c>
      <c r="G61" s="87">
        <v>95.88502721141579</v>
      </c>
    </row>
    <row r="62" spans="1:7" ht="12.75" customHeight="1">
      <c r="A62" s="27" t="s">
        <v>156</v>
      </c>
      <c r="B62" s="28" t="s">
        <v>44</v>
      </c>
      <c r="C62" s="90">
        <v>966.5281365217</v>
      </c>
      <c r="D62" s="502">
        <v>0.01411273560158599</v>
      </c>
      <c r="E62" s="510">
        <v>90.10765515999945</v>
      </c>
      <c r="F62" s="447">
        <v>5.930188003550722</v>
      </c>
      <c r="G62" s="91">
        <v>90.0064918517065</v>
      </c>
    </row>
    <row r="63" spans="1:7" ht="12.75" customHeight="1">
      <c r="A63" s="25" t="s">
        <v>157</v>
      </c>
      <c r="B63" s="26" t="s">
        <v>45</v>
      </c>
      <c r="C63" s="86">
        <v>311.5613983572167</v>
      </c>
      <c r="D63" s="503">
        <v>0.04035751176387814</v>
      </c>
      <c r="E63" s="508">
        <v>35.7117123189791</v>
      </c>
      <c r="F63" s="445">
        <v>1.5019588873962524</v>
      </c>
      <c r="G63" s="87">
        <v>80.73541638775882</v>
      </c>
    </row>
    <row r="64" spans="1:7" ht="12.75" customHeight="1">
      <c r="A64" s="27" t="s">
        <v>158</v>
      </c>
      <c r="B64" s="28" t="s">
        <v>46</v>
      </c>
      <c r="C64" s="90">
        <v>423.3637960160186</v>
      </c>
      <c r="D64" s="502">
        <v>-0.08292852977930565</v>
      </c>
      <c r="E64" s="510">
        <v>55.637031566866504</v>
      </c>
      <c r="F64" s="447">
        <v>4.1695288221073765</v>
      </c>
      <c r="G64" s="91">
        <v>90.3099994200075</v>
      </c>
    </row>
    <row r="65" spans="1:7" ht="12.75" customHeight="1">
      <c r="A65" s="25" t="s">
        <v>159</v>
      </c>
      <c r="B65" s="26" t="s">
        <v>47</v>
      </c>
      <c r="C65" s="86">
        <v>796.5806673561688</v>
      </c>
      <c r="D65" s="503">
        <v>-0.0006960823073246525</v>
      </c>
      <c r="E65" s="508">
        <v>65.78158231669815</v>
      </c>
      <c r="F65" s="445">
        <v>5.172889857695237</v>
      </c>
      <c r="G65" s="87">
        <v>92.6663560200261</v>
      </c>
    </row>
    <row r="66" spans="1:7" ht="12.75" customHeight="1">
      <c r="A66" s="27" t="s">
        <v>160</v>
      </c>
      <c r="B66" s="28" t="s">
        <v>48</v>
      </c>
      <c r="C66" s="90">
        <v>465.0584345654817</v>
      </c>
      <c r="D66" s="502">
        <v>-0.012368675636942439</v>
      </c>
      <c r="E66" s="510">
        <v>46.14521522670053</v>
      </c>
      <c r="F66" s="447">
        <v>4.623340349319359</v>
      </c>
      <c r="G66" s="91">
        <v>93.86414787336307</v>
      </c>
    </row>
    <row r="67" spans="1:7" ht="12.75" customHeight="1">
      <c r="A67" s="25" t="s">
        <v>161</v>
      </c>
      <c r="B67" s="26" t="s">
        <v>49</v>
      </c>
      <c r="C67" s="86">
        <v>497.89700654304863</v>
      </c>
      <c r="D67" s="503">
        <v>-0.1258220987858234</v>
      </c>
      <c r="E67" s="508">
        <v>53.39479154301626</v>
      </c>
      <c r="F67" s="445">
        <v>3.6476265723790657</v>
      </c>
      <c r="G67" s="87">
        <v>90.68906823846093</v>
      </c>
    </row>
    <row r="68" spans="1:7" ht="12.75" customHeight="1">
      <c r="A68" s="27" t="s">
        <v>162</v>
      </c>
      <c r="B68" s="28" t="s">
        <v>50</v>
      </c>
      <c r="C68" s="90">
        <v>357.3529429351875</v>
      </c>
      <c r="D68" s="502">
        <v>-0.08885396113376431</v>
      </c>
      <c r="E68" s="510">
        <v>34.810472503956</v>
      </c>
      <c r="F68" s="447">
        <v>2.280835725879414</v>
      </c>
      <c r="G68" s="91">
        <v>89.40809704976893</v>
      </c>
    </row>
    <row r="69" spans="1:7" ht="12.75" customHeight="1">
      <c r="A69" s="25" t="s">
        <v>163</v>
      </c>
      <c r="B69" s="26" t="s">
        <v>51</v>
      </c>
      <c r="C69" s="86">
        <v>306.79637705512175</v>
      </c>
      <c r="D69" s="503">
        <v>-0.04362672203865492</v>
      </c>
      <c r="E69" s="508">
        <v>31.765274053256416</v>
      </c>
      <c r="F69" s="445">
        <v>2.716367252565769</v>
      </c>
      <c r="G69" s="87">
        <v>91.73033285273411</v>
      </c>
    </row>
    <row r="70" spans="1:7" ht="12.75" customHeight="1">
      <c r="A70" s="27" t="s">
        <v>164</v>
      </c>
      <c r="B70" s="28" t="s">
        <v>52</v>
      </c>
      <c r="C70" s="90">
        <v>481.3157793512079</v>
      </c>
      <c r="D70" s="502">
        <v>-0.06049970523073933</v>
      </c>
      <c r="E70" s="510">
        <v>53.755123956535066</v>
      </c>
      <c r="F70" s="447">
        <v>3.9874037073636917</v>
      </c>
      <c r="G70" s="91">
        <v>93.08300169325796</v>
      </c>
    </row>
    <row r="71" spans="1:7" ht="12.75" customHeight="1">
      <c r="A71" s="25" t="s">
        <v>165</v>
      </c>
      <c r="B71" s="26" t="s">
        <v>53</v>
      </c>
      <c r="C71" s="86">
        <v>301.65646953402336</v>
      </c>
      <c r="D71" s="503">
        <v>-0.056352529975322474</v>
      </c>
      <c r="E71" s="508">
        <v>31.05510863243643</v>
      </c>
      <c r="F71" s="445">
        <v>1.5837108424049067</v>
      </c>
      <c r="G71" s="87">
        <v>82.54056220326883</v>
      </c>
    </row>
    <row r="72" spans="1:7" ht="12.75" customHeight="1">
      <c r="A72" s="27" t="s">
        <v>166</v>
      </c>
      <c r="B72" s="28" t="s">
        <v>97</v>
      </c>
      <c r="C72" s="90">
        <v>441.6256986820498</v>
      </c>
      <c r="D72" s="502">
        <v>0.03490015299880356</v>
      </c>
      <c r="E72" s="510">
        <v>34.74864326118194</v>
      </c>
      <c r="F72" s="447">
        <v>2.0841552775776826</v>
      </c>
      <c r="G72" s="91">
        <v>87.81219270872259</v>
      </c>
    </row>
    <row r="73" spans="1:7" ht="12.75" customHeight="1">
      <c r="A73" s="25" t="s">
        <v>167</v>
      </c>
      <c r="B73" s="26" t="s">
        <v>54</v>
      </c>
      <c r="C73" s="86">
        <v>283.74990602768753</v>
      </c>
      <c r="D73" s="503">
        <v>0.022630291474750708</v>
      </c>
      <c r="E73" s="508">
        <v>24.122071636995454</v>
      </c>
      <c r="F73" s="445">
        <v>1.4350587636275134</v>
      </c>
      <c r="G73" s="87">
        <v>85.75458763398038</v>
      </c>
    </row>
    <row r="74" spans="1:7" ht="12.75" customHeight="1">
      <c r="A74" s="27" t="s">
        <v>168</v>
      </c>
      <c r="B74" s="28" t="s">
        <v>55</v>
      </c>
      <c r="C74" s="90">
        <v>534.2361444343653</v>
      </c>
      <c r="D74" s="502">
        <v>-0.03232267415198875</v>
      </c>
      <c r="E74" s="510">
        <v>64.64298494504528</v>
      </c>
      <c r="F74" s="447">
        <v>3.96204718347865</v>
      </c>
      <c r="G74" s="91">
        <v>100.31956099901853</v>
      </c>
    </row>
    <row r="75" spans="1:7" ht="12.75" customHeight="1">
      <c r="A75" s="25" t="s">
        <v>169</v>
      </c>
      <c r="B75" s="26" t="s">
        <v>56</v>
      </c>
      <c r="C75" s="86">
        <v>610.2112545472473</v>
      </c>
      <c r="D75" s="503">
        <v>-0.06865805132126834</v>
      </c>
      <c r="E75" s="508">
        <v>72.3732980916882</v>
      </c>
      <c r="F75" s="445">
        <v>5.2457702270516755</v>
      </c>
      <c r="G75" s="87">
        <v>91.78321860939896</v>
      </c>
    </row>
    <row r="76" spans="1:7" ht="12.75" customHeight="1">
      <c r="A76" s="27" t="s">
        <v>170</v>
      </c>
      <c r="B76" s="28" t="s">
        <v>57</v>
      </c>
      <c r="C76" s="90">
        <v>386.558686002739</v>
      </c>
      <c r="D76" s="502">
        <v>0.04756771562326545</v>
      </c>
      <c r="E76" s="510">
        <v>42.76004634198122</v>
      </c>
      <c r="F76" s="447">
        <v>3.2957092044992886</v>
      </c>
      <c r="G76" s="91">
        <v>89.74648746476309</v>
      </c>
    </row>
    <row r="77" spans="1:7" ht="12.75" customHeight="1">
      <c r="A77" s="25" t="s">
        <v>171</v>
      </c>
      <c r="B77" s="26" t="s">
        <v>58</v>
      </c>
      <c r="C77" s="86">
        <v>580.0975804151482</v>
      </c>
      <c r="D77" s="503">
        <v>0.019969395825531144</v>
      </c>
      <c r="E77" s="508">
        <v>63.164381555017535</v>
      </c>
      <c r="F77" s="445">
        <v>2.858982666029565</v>
      </c>
      <c r="G77" s="87">
        <v>83.56728390357412</v>
      </c>
    </row>
    <row r="78" spans="1:7" ht="12.75" customHeight="1">
      <c r="A78" s="27" t="s">
        <v>172</v>
      </c>
      <c r="B78" s="28" t="s">
        <v>59</v>
      </c>
      <c r="C78" s="90">
        <v>596.5098003785533</v>
      </c>
      <c r="D78" s="502">
        <v>0.04378322017938108</v>
      </c>
      <c r="E78" s="510">
        <v>66.49221033358566</v>
      </c>
      <c r="F78" s="447">
        <v>3.717615552034324</v>
      </c>
      <c r="G78" s="91">
        <v>88.9383656789809</v>
      </c>
    </row>
    <row r="79" spans="1:7" ht="12.75" customHeight="1">
      <c r="A79" s="25" t="s">
        <v>173</v>
      </c>
      <c r="B79" s="26" t="s">
        <v>60</v>
      </c>
      <c r="C79" s="86">
        <v>459.510120447336</v>
      </c>
      <c r="D79" s="503">
        <v>0.05323248876018738</v>
      </c>
      <c r="E79" s="508">
        <v>48.10533175977657</v>
      </c>
      <c r="F79" s="445">
        <v>3.1178298922697967</v>
      </c>
      <c r="G79" s="87">
        <v>89.09712470922705</v>
      </c>
    </row>
    <row r="80" spans="1:7" ht="12.75" customHeight="1">
      <c r="A80" s="27" t="s">
        <v>174</v>
      </c>
      <c r="B80" s="28" t="s">
        <v>61</v>
      </c>
      <c r="C80" s="90">
        <v>696.8211994106346</v>
      </c>
      <c r="D80" s="502">
        <v>-0.0340713287519292</v>
      </c>
      <c r="E80" s="510">
        <v>63.3439141836792</v>
      </c>
      <c r="F80" s="447">
        <v>3.4275523918166058</v>
      </c>
      <c r="G80" s="91">
        <v>93.49707379522808</v>
      </c>
    </row>
    <row r="81" spans="1:7" ht="12.75" customHeight="1">
      <c r="A81" s="25" t="s">
        <v>175</v>
      </c>
      <c r="B81" s="26" t="s">
        <v>62</v>
      </c>
      <c r="C81" s="86">
        <v>481.38855105552693</v>
      </c>
      <c r="D81" s="503">
        <v>0.020875240878854617</v>
      </c>
      <c r="E81" s="508">
        <v>50.479068465783115</v>
      </c>
      <c r="F81" s="445">
        <v>2.2761839088026052</v>
      </c>
      <c r="G81" s="87">
        <v>90.69652040530433</v>
      </c>
    </row>
    <row r="82" spans="1:7" ht="12.75" customHeight="1">
      <c r="A82" s="27" t="s">
        <v>176</v>
      </c>
      <c r="B82" s="28" t="s">
        <v>63</v>
      </c>
      <c r="C82" s="90">
        <v>0</v>
      </c>
      <c r="D82" s="502">
        <v>0</v>
      </c>
      <c r="E82" s="510">
        <v>0</v>
      </c>
      <c r="F82" s="447">
        <v>0</v>
      </c>
      <c r="G82" s="91">
        <v>97.52297454173424</v>
      </c>
    </row>
    <row r="83" spans="1:7" ht="12.75" customHeight="1">
      <c r="A83" s="25" t="s">
        <v>177</v>
      </c>
      <c r="B83" s="26" t="s">
        <v>64</v>
      </c>
      <c r="C83" s="86">
        <v>967.1817405445635</v>
      </c>
      <c r="D83" s="503">
        <v>-0.07685824015969311</v>
      </c>
      <c r="E83" s="508">
        <v>96.1575765719979</v>
      </c>
      <c r="F83" s="445">
        <v>11.509531447810053</v>
      </c>
      <c r="G83" s="87">
        <v>98.69574248258098</v>
      </c>
    </row>
    <row r="84" spans="1:7" ht="12.75" customHeight="1">
      <c r="A84" s="27" t="s">
        <v>178</v>
      </c>
      <c r="B84" s="28" t="s">
        <v>65</v>
      </c>
      <c r="C84" s="90">
        <v>687.0962071481662</v>
      </c>
      <c r="D84" s="502">
        <v>-0.01719106836341122</v>
      </c>
      <c r="E84" s="510">
        <v>80.46884580909997</v>
      </c>
      <c r="F84" s="447">
        <v>7.176527139414879</v>
      </c>
      <c r="G84" s="91">
        <v>95.36492789567679</v>
      </c>
    </row>
    <row r="85" spans="1:7" ht="12.75" customHeight="1">
      <c r="A85" s="25" t="s">
        <v>179</v>
      </c>
      <c r="B85" s="26" t="s">
        <v>66</v>
      </c>
      <c r="C85" s="86">
        <v>92.23931748450194</v>
      </c>
      <c r="D85" s="503">
        <v>-0.24580337642313288</v>
      </c>
      <c r="E85" s="508">
        <v>12.469452006744833</v>
      </c>
      <c r="F85" s="445">
        <v>0.793522394932695</v>
      </c>
      <c r="G85" s="87">
        <v>88.24612055254413</v>
      </c>
    </row>
    <row r="86" spans="1:7" ht="12.75" customHeight="1">
      <c r="A86" s="27" t="s">
        <v>180</v>
      </c>
      <c r="B86" s="28" t="s">
        <v>67</v>
      </c>
      <c r="C86" s="90">
        <v>503.5550299188183</v>
      </c>
      <c r="D86" s="502">
        <v>0.005862609369664984</v>
      </c>
      <c r="E86" s="510">
        <v>59.04849582954657</v>
      </c>
      <c r="F86" s="447">
        <v>5.118017489480002</v>
      </c>
      <c r="G86" s="91">
        <v>92.85623492711592</v>
      </c>
    </row>
    <row r="87" spans="1:7" ht="12.75" customHeight="1">
      <c r="A87" s="25" t="s">
        <v>181</v>
      </c>
      <c r="B87" s="26" t="s">
        <v>68</v>
      </c>
      <c r="C87" s="86">
        <v>451.3023242710992</v>
      </c>
      <c r="D87" s="503">
        <v>0.022864125726581586</v>
      </c>
      <c r="E87" s="508">
        <v>45.426355453276166</v>
      </c>
      <c r="F87" s="445">
        <v>3.7923945790371203</v>
      </c>
      <c r="G87" s="87">
        <v>92.38131867155455</v>
      </c>
    </row>
    <row r="88" spans="1:7" ht="12.75" customHeight="1">
      <c r="A88" s="27" t="s">
        <v>182</v>
      </c>
      <c r="B88" s="28" t="s">
        <v>69</v>
      </c>
      <c r="C88" s="90">
        <v>752.3734108476609</v>
      </c>
      <c r="D88" s="502">
        <v>-0.017442519703868897</v>
      </c>
      <c r="E88" s="510">
        <v>72.55868262585922</v>
      </c>
      <c r="F88" s="447">
        <v>5.674823315588992</v>
      </c>
      <c r="G88" s="91">
        <v>92.52052074260436</v>
      </c>
    </row>
    <row r="89" spans="1:7" ht="12.75" customHeight="1">
      <c r="A89" s="25" t="s">
        <v>183</v>
      </c>
      <c r="B89" s="26" t="s">
        <v>70</v>
      </c>
      <c r="C89" s="86">
        <v>804.0403559124123</v>
      </c>
      <c r="D89" s="503">
        <v>-0.013213508369752769</v>
      </c>
      <c r="E89" s="508">
        <v>71.3377682060653</v>
      </c>
      <c r="F89" s="445">
        <v>5.746952421986247</v>
      </c>
      <c r="G89" s="87">
        <v>91.57368074354657</v>
      </c>
    </row>
    <row r="90" spans="1:7" s="3" customFormat="1" ht="12.75" customHeight="1">
      <c r="A90" s="27" t="s">
        <v>184</v>
      </c>
      <c r="B90" s="28" t="s">
        <v>71</v>
      </c>
      <c r="C90" s="90">
        <v>731.8021955865496</v>
      </c>
      <c r="D90" s="502">
        <v>-0.011579876970756353</v>
      </c>
      <c r="E90" s="510">
        <v>71.36071811792831</v>
      </c>
      <c r="F90" s="447">
        <v>4.6115068833111845</v>
      </c>
      <c r="G90" s="91">
        <v>88.47450941570173</v>
      </c>
    </row>
    <row r="91" spans="1:7" ht="12.75" customHeight="1">
      <c r="A91" s="25" t="s">
        <v>185</v>
      </c>
      <c r="B91" s="26" t="s">
        <v>72</v>
      </c>
      <c r="C91" s="86">
        <v>297.1177194341584</v>
      </c>
      <c r="D91" s="503">
        <v>0.0005793781525615938</v>
      </c>
      <c r="E91" s="508">
        <v>28.815476642624986</v>
      </c>
      <c r="F91" s="445">
        <v>2.0899708846689053</v>
      </c>
      <c r="G91" s="87">
        <v>88.76588590880993</v>
      </c>
    </row>
    <row r="92" spans="1:7" ht="12.75" customHeight="1">
      <c r="A92" s="27" t="s">
        <v>186</v>
      </c>
      <c r="B92" s="28" t="s">
        <v>73</v>
      </c>
      <c r="C92" s="90">
        <v>695.2929778080957</v>
      </c>
      <c r="D92" s="502">
        <v>-0.11448003681146779</v>
      </c>
      <c r="E92" s="510">
        <v>76.43599787503165</v>
      </c>
      <c r="F92" s="447">
        <v>4.4231587327824</v>
      </c>
      <c r="G92" s="91">
        <v>88.3570435611984</v>
      </c>
    </row>
    <row r="93" spans="1:7" ht="12.75" customHeight="1">
      <c r="A93" s="25" t="s">
        <v>187</v>
      </c>
      <c r="B93" s="26" t="s">
        <v>74</v>
      </c>
      <c r="C93" s="86">
        <v>409.1995578900036</v>
      </c>
      <c r="D93" s="503">
        <v>-0.0365098800597099</v>
      </c>
      <c r="E93" s="508">
        <v>43.318008040287694</v>
      </c>
      <c r="F93" s="445">
        <v>1.895331792861738</v>
      </c>
      <c r="G93" s="87">
        <v>81.57497728919478</v>
      </c>
    </row>
    <row r="94" spans="1:7" ht="12.75">
      <c r="A94" s="27" t="s">
        <v>188</v>
      </c>
      <c r="B94" s="28" t="s">
        <v>98</v>
      </c>
      <c r="C94" s="90">
        <v>152.8253870168989</v>
      </c>
      <c r="D94" s="502">
        <v>0.04393942117216576</v>
      </c>
      <c r="E94" s="510">
        <v>15.657628718422789</v>
      </c>
      <c r="F94" s="447">
        <v>1.191327298267084</v>
      </c>
      <c r="G94" s="91">
        <v>88.85546237084552</v>
      </c>
    </row>
    <row r="95" spans="1:7" ht="12.75">
      <c r="A95" s="25" t="s">
        <v>189</v>
      </c>
      <c r="B95" s="26" t="s">
        <v>75</v>
      </c>
      <c r="C95" s="86">
        <v>749.5364691331688</v>
      </c>
      <c r="D95" s="503">
        <v>-0.0002489427014772394</v>
      </c>
      <c r="E95" s="508">
        <v>78.80103826263293</v>
      </c>
      <c r="F95" s="445">
        <v>4.577665139900252</v>
      </c>
      <c r="G95" s="87">
        <v>89.44114671748778</v>
      </c>
    </row>
    <row r="96" spans="1:7" ht="12.75">
      <c r="A96" s="27" t="s">
        <v>190</v>
      </c>
      <c r="B96" s="28" t="s">
        <v>76</v>
      </c>
      <c r="C96" s="90">
        <v>694.4509896185356</v>
      </c>
      <c r="D96" s="502">
        <v>-0.0388111829463712</v>
      </c>
      <c r="E96" s="510">
        <v>69.67825987071991</v>
      </c>
      <c r="F96" s="447">
        <v>7.21009566239912</v>
      </c>
      <c r="G96" s="91">
        <v>93.9351975371437</v>
      </c>
    </row>
    <row r="97" spans="1:7" ht="12.75">
      <c r="A97" s="25" t="s">
        <v>191</v>
      </c>
      <c r="B97" s="26" t="s">
        <v>77</v>
      </c>
      <c r="C97" s="86">
        <v>718.2015151348376</v>
      </c>
      <c r="D97" s="503">
        <v>-0.10521230078196508</v>
      </c>
      <c r="E97" s="508">
        <v>75.8296497474783</v>
      </c>
      <c r="F97" s="445">
        <v>5.666924427122109</v>
      </c>
      <c r="G97" s="87">
        <v>90.77694402553715</v>
      </c>
    </row>
    <row r="98" spans="1:7" ht="12.75">
      <c r="A98" s="27" t="s">
        <v>192</v>
      </c>
      <c r="B98" s="28" t="s">
        <v>78</v>
      </c>
      <c r="C98" s="90">
        <v>666.0948906461535</v>
      </c>
      <c r="D98" s="502">
        <v>-0.010868624815482675</v>
      </c>
      <c r="E98" s="510">
        <v>71.90266587843513</v>
      </c>
      <c r="F98" s="447">
        <v>5.33003014968883</v>
      </c>
      <c r="G98" s="91">
        <v>93.89276347481011</v>
      </c>
    </row>
    <row r="99" spans="1:7" ht="12.75">
      <c r="A99" s="25" t="s">
        <v>193</v>
      </c>
      <c r="B99" s="26" t="s">
        <v>99</v>
      </c>
      <c r="C99" s="86">
        <v>143.36034767417217</v>
      </c>
      <c r="D99" s="503">
        <v>0.24410402950631638</v>
      </c>
      <c r="E99" s="508">
        <v>11.093906537230575</v>
      </c>
      <c r="F99" s="445">
        <v>0.5426797490242772</v>
      </c>
      <c r="G99" s="87">
        <v>81.73389704826461</v>
      </c>
    </row>
    <row r="100" spans="1:7" ht="12.75">
      <c r="A100" s="27" t="s">
        <v>194</v>
      </c>
      <c r="B100" s="28" t="s">
        <v>79</v>
      </c>
      <c r="C100" s="90">
        <v>653.8754877768446</v>
      </c>
      <c r="D100" s="502">
        <v>-0.038746780415952364</v>
      </c>
      <c r="E100" s="510">
        <v>56.638400766661064</v>
      </c>
      <c r="F100" s="447">
        <v>9.357214013345674</v>
      </c>
      <c r="G100" s="91">
        <v>97.05600672395171</v>
      </c>
    </row>
    <row r="101" spans="1:7" ht="12.75">
      <c r="A101" s="25" t="s">
        <v>195</v>
      </c>
      <c r="B101" s="26" t="s">
        <v>80</v>
      </c>
      <c r="C101" s="86">
        <v>405.20283601420294</v>
      </c>
      <c r="D101" s="503">
        <v>-0.023239855376316898</v>
      </c>
      <c r="E101" s="508">
        <v>39.079126664806786</v>
      </c>
      <c r="F101" s="445">
        <v>3.106898996604952</v>
      </c>
      <c r="G101" s="87">
        <v>88.98609581099844</v>
      </c>
    </row>
    <row r="102" spans="1:7" ht="12.75">
      <c r="A102" s="27" t="s">
        <v>196</v>
      </c>
      <c r="B102" s="28" t="s">
        <v>81</v>
      </c>
      <c r="C102" s="90">
        <v>814.1712646763541</v>
      </c>
      <c r="D102" s="502">
        <v>-0.05059215403317752</v>
      </c>
      <c r="E102" s="510">
        <v>102.34984695667104</v>
      </c>
      <c r="F102" s="447">
        <v>12.19181021607383</v>
      </c>
      <c r="G102" s="91">
        <v>98.92489717113882</v>
      </c>
    </row>
    <row r="103" spans="1:7" ht="12.75">
      <c r="A103" s="25" t="s">
        <v>197</v>
      </c>
      <c r="B103" s="26" t="s">
        <v>82</v>
      </c>
      <c r="C103" s="86">
        <v>245.82993786416327</v>
      </c>
      <c r="D103" s="503">
        <v>0.11403530557518105</v>
      </c>
      <c r="E103" s="508">
        <v>16.454607683338978</v>
      </c>
      <c r="F103" s="445">
        <v>1.375271510969288</v>
      </c>
      <c r="G103" s="87">
        <v>89.71970796769742</v>
      </c>
    </row>
    <row r="104" spans="1:7" ht="12.75">
      <c r="A104" s="27" t="s">
        <v>198</v>
      </c>
      <c r="B104" s="28" t="s">
        <v>83</v>
      </c>
      <c r="C104" s="90">
        <v>827.9426506519397</v>
      </c>
      <c r="D104" s="502">
        <v>0.05510490024498704</v>
      </c>
      <c r="E104" s="510">
        <v>56.22339505277577</v>
      </c>
      <c r="F104" s="447">
        <v>7.062928281227287</v>
      </c>
      <c r="G104" s="91">
        <v>96.65775236952605</v>
      </c>
    </row>
    <row r="105" spans="1:7" ht="12.75">
      <c r="A105" s="25" t="s">
        <v>199</v>
      </c>
      <c r="B105" s="26" t="s">
        <v>84</v>
      </c>
      <c r="C105" s="86">
        <v>245.74658695711148</v>
      </c>
      <c r="D105" s="503">
        <v>-0.09023673725618275</v>
      </c>
      <c r="E105" s="508">
        <v>17.783744354019888</v>
      </c>
      <c r="F105" s="445">
        <v>2.0929629449894938</v>
      </c>
      <c r="G105" s="87">
        <v>93.01101311695935</v>
      </c>
    </row>
    <row r="106" spans="1:7" ht="13.5" thickBot="1">
      <c r="A106" s="29" t="s">
        <v>200</v>
      </c>
      <c r="B106" s="30" t="s">
        <v>100</v>
      </c>
      <c r="C106" s="88">
        <v>587.6801248713282</v>
      </c>
      <c r="D106" s="502">
        <v>0.06146547742534225</v>
      </c>
      <c r="E106" s="509">
        <v>35.771845715338806</v>
      </c>
      <c r="F106" s="446">
        <v>4.485742054875528</v>
      </c>
      <c r="G106" s="89">
        <v>96.05056999585308</v>
      </c>
    </row>
    <row r="107" spans="1:7" ht="12.75">
      <c r="A107" s="751" t="s">
        <v>202</v>
      </c>
      <c r="B107" s="752"/>
      <c r="C107" s="247">
        <v>479.8936046803285</v>
      </c>
      <c r="D107" s="504">
        <v>-0.023339123880866786</v>
      </c>
      <c r="E107" s="511">
        <v>49.97101664390386</v>
      </c>
      <c r="F107" s="511">
        <v>3.442964462919252</v>
      </c>
      <c r="G107" s="250">
        <v>90.83471542584121</v>
      </c>
    </row>
    <row r="108" spans="1:7" ht="12.75">
      <c r="A108" s="749" t="s">
        <v>230</v>
      </c>
      <c r="B108" s="750"/>
      <c r="C108" s="248">
        <v>523.8038974410804</v>
      </c>
      <c r="D108" s="505">
        <v>0.05456429895151027</v>
      </c>
      <c r="E108" s="512">
        <v>34.02663154494264</v>
      </c>
      <c r="F108" s="512">
        <v>3.8258605369632686</v>
      </c>
      <c r="G108" s="251">
        <v>94.4895584454978</v>
      </c>
    </row>
    <row r="109" spans="1:7" ht="13.5" thickBot="1">
      <c r="A109" s="747" t="s">
        <v>285</v>
      </c>
      <c r="B109" s="748"/>
      <c r="C109" s="249">
        <v>464.74312306878943</v>
      </c>
      <c r="D109" s="506">
        <v>-0.02103287608676263</v>
      </c>
      <c r="E109" s="513">
        <v>47.66912443549818</v>
      </c>
      <c r="F109" s="513">
        <v>3.425261165068651</v>
      </c>
      <c r="G109" s="252">
        <v>91.17379581969303</v>
      </c>
    </row>
    <row r="110" spans="1:7" ht="12.75">
      <c r="A110" s="53"/>
      <c r="B110" s="53"/>
      <c r="C110" s="54"/>
      <c r="D110" s="220"/>
      <c r="E110" s="271"/>
      <c r="F110" s="54"/>
      <c r="G110" s="54"/>
    </row>
    <row r="111" spans="1:7" ht="12" customHeight="1">
      <c r="A111" s="772" t="s">
        <v>461</v>
      </c>
      <c r="B111" s="772"/>
      <c r="C111" s="772"/>
      <c r="D111" s="772"/>
      <c r="E111" s="772"/>
      <c r="F111" s="772"/>
      <c r="G111" s="772"/>
    </row>
    <row r="112" spans="1:7" ht="12" customHeight="1">
      <c r="A112" s="772" t="s">
        <v>475</v>
      </c>
      <c r="B112" s="772"/>
      <c r="C112" s="772"/>
      <c r="D112" s="772"/>
      <c r="E112" s="772"/>
      <c r="F112" s="772"/>
      <c r="G112" s="772"/>
    </row>
    <row r="113" spans="1:7" ht="12.75" customHeight="1">
      <c r="A113" s="753" t="s">
        <v>467</v>
      </c>
      <c r="B113" s="753"/>
      <c r="C113" s="753"/>
      <c r="D113" s="753"/>
      <c r="E113" s="753"/>
      <c r="F113" s="753"/>
      <c r="G113" s="753"/>
    </row>
    <row r="114" spans="1:7" ht="27" customHeight="1">
      <c r="A114" s="772" t="s">
        <v>468</v>
      </c>
      <c r="B114" s="772"/>
      <c r="C114" s="772"/>
      <c r="D114" s="772"/>
      <c r="E114" s="772"/>
      <c r="F114" s="772"/>
      <c r="G114" s="772"/>
    </row>
    <row r="115" spans="1:7" ht="12.75">
      <c r="A115" s="753" t="s">
        <v>396</v>
      </c>
      <c r="B115" s="753"/>
      <c r="C115" s="753"/>
      <c r="D115" s="753"/>
      <c r="E115" s="753"/>
      <c r="F115" s="753"/>
      <c r="G115" s="753"/>
    </row>
    <row r="116" spans="1:7" ht="12.75">
      <c r="A116" s="753" t="s">
        <v>449</v>
      </c>
      <c r="B116" s="753"/>
      <c r="C116" s="753"/>
      <c r="D116" s="753"/>
      <c r="E116" s="753"/>
      <c r="F116" s="753"/>
      <c r="G116" s="753"/>
    </row>
    <row r="117" spans="1:7" ht="12.75">
      <c r="A117" s="20"/>
      <c r="B117" s="20"/>
      <c r="C117" s="20"/>
      <c r="D117" s="211"/>
      <c r="E117" s="273"/>
      <c r="F117" s="20"/>
      <c r="G117" s="20"/>
    </row>
    <row r="119" spans="4:5" ht="12.75">
      <c r="D119" s="2"/>
      <c r="E119" s="2"/>
    </row>
  </sheetData>
  <sheetProtection/>
  <mergeCells count="16">
    <mergeCell ref="A1:B1"/>
    <mergeCell ref="C1:G1"/>
    <mergeCell ref="A3:G3"/>
    <mergeCell ref="A5:B6"/>
    <mergeCell ref="C5:D5"/>
    <mergeCell ref="F5:F6"/>
    <mergeCell ref="G5:G6"/>
    <mergeCell ref="A112:G112"/>
    <mergeCell ref="A107:B107"/>
    <mergeCell ref="A108:B108"/>
    <mergeCell ref="A109:B109"/>
    <mergeCell ref="A111:G111"/>
    <mergeCell ref="A116:G116"/>
    <mergeCell ref="A114:G114"/>
    <mergeCell ref="A113:G113"/>
    <mergeCell ref="A115:G115"/>
  </mergeCells>
  <hyperlinks>
    <hyperlink ref="G2" location="Index!A1" display="Index"/>
  </hyperlinks>
  <printOptions/>
  <pageMargins left="0.7874015748031497" right="0.7874015748031497" top="1.11" bottom="0.5905511811023623" header="0.31496062992125984" footer="0.16"/>
  <pageSetup firstPageNumber="24" useFirstPageNumber="1" fitToHeight="2" horizontalDpi="600" verticalDpi="600" orientation="portrait" paperSize="9" scale="81" r:id="rId1"/>
  <headerFooter alignWithMargins="0">
    <oddHeader>&amp;LMinistère de l'intérieur
Ministère de la réforme de l’Etat, 
de la décentralisation et de la fonction publique
&amp;RPublications : «Les Finances des départements 2011»</oddHeader>
    <oddFooter>&amp;LDirection générale des collectivités locales/DESL
Mise en ligne : janvier 2013
&amp;R&amp;P</oddFooter>
  </headerFooter>
  <rowBreaks count="1" manualBreakCount="1">
    <brk id="58" max="255" man="1"/>
  </rowBreaks>
</worksheet>
</file>

<file path=xl/worksheets/sheet14.xml><?xml version="1.0" encoding="utf-8"?>
<worksheet xmlns="http://schemas.openxmlformats.org/spreadsheetml/2006/main" xmlns:r="http://schemas.openxmlformats.org/officeDocument/2006/relationships">
  <dimension ref="A1:L114"/>
  <sheetViews>
    <sheetView zoomScaleSheetLayoutView="85" workbookViewId="0" topLeftCell="A1">
      <selection activeCell="C7" sqref="C7"/>
    </sheetView>
  </sheetViews>
  <sheetFormatPr defaultColWidth="11.421875" defaultRowHeight="12.75"/>
  <cols>
    <col min="1" max="1" width="3.00390625" style="2" customWidth="1"/>
    <col min="2" max="2" width="17.8515625" style="2" bestFit="1" customWidth="1"/>
    <col min="3" max="12" width="9.57421875" style="154" customWidth="1"/>
    <col min="13" max="16384" width="11.421875" style="2" customWidth="1"/>
  </cols>
  <sheetData>
    <row r="1" spans="1:12" ht="16.5" customHeight="1">
      <c r="A1" s="755" t="s">
        <v>380</v>
      </c>
      <c r="B1" s="755"/>
      <c r="C1" s="778" t="s">
        <v>441</v>
      </c>
      <c r="D1" s="778"/>
      <c r="E1" s="778"/>
      <c r="F1" s="778"/>
      <c r="G1" s="778"/>
      <c r="H1" s="778"/>
      <c r="I1" s="778"/>
      <c r="J1" s="778"/>
      <c r="K1" s="778"/>
      <c r="L1" s="778"/>
    </row>
    <row r="2" spans="1:12" s="10" customFormat="1" ht="15" customHeight="1" thickBot="1">
      <c r="A2" s="11"/>
      <c r="B2" s="11"/>
      <c r="C2" s="152"/>
      <c r="D2" s="152"/>
      <c r="E2" s="152"/>
      <c r="F2" s="152"/>
      <c r="G2" s="152"/>
      <c r="H2" s="152"/>
      <c r="I2" s="152"/>
      <c r="J2" s="152"/>
      <c r="K2" s="152"/>
      <c r="L2" s="156" t="s">
        <v>288</v>
      </c>
    </row>
    <row r="3" spans="1:12" ht="22.5" customHeight="1" thickBot="1">
      <c r="A3" s="744" t="s">
        <v>419</v>
      </c>
      <c r="B3" s="745"/>
      <c r="C3" s="745"/>
      <c r="D3" s="745"/>
      <c r="E3" s="745"/>
      <c r="F3" s="745"/>
      <c r="G3" s="745"/>
      <c r="H3" s="745"/>
      <c r="I3" s="745"/>
      <c r="J3" s="745"/>
      <c r="K3" s="745"/>
      <c r="L3" s="746"/>
    </row>
    <row r="4" spans="1:12" ht="9" customHeight="1" thickBot="1">
      <c r="A4" s="12"/>
      <c r="B4" s="13"/>
      <c r="C4" s="153"/>
      <c r="D4" s="153"/>
      <c r="E4" s="153"/>
      <c r="F4" s="153"/>
      <c r="G4" s="153"/>
      <c r="H4" s="153"/>
      <c r="I4" s="153"/>
      <c r="J4" s="153"/>
      <c r="K4" s="153"/>
      <c r="L4" s="153"/>
    </row>
    <row r="5" spans="1:12" ht="125.25" customHeight="1">
      <c r="A5" s="720" t="s">
        <v>229</v>
      </c>
      <c r="B5" s="721"/>
      <c r="C5" s="157" t="s">
        <v>338</v>
      </c>
      <c r="D5" s="157" t="s">
        <v>339</v>
      </c>
      <c r="E5" s="157" t="s">
        <v>340</v>
      </c>
      <c r="F5" s="157" t="s">
        <v>341</v>
      </c>
      <c r="G5" s="157" t="s">
        <v>342</v>
      </c>
      <c r="H5" s="157" t="s">
        <v>426</v>
      </c>
      <c r="I5" s="157" t="s">
        <v>343</v>
      </c>
      <c r="J5" s="157" t="s">
        <v>344</v>
      </c>
      <c r="K5" s="157" t="s">
        <v>345</v>
      </c>
      <c r="L5" s="158" t="s">
        <v>346</v>
      </c>
    </row>
    <row r="6" spans="1:12" ht="12.75">
      <c r="A6" s="722"/>
      <c r="B6" s="723"/>
      <c r="C6" s="159" t="s">
        <v>337</v>
      </c>
      <c r="D6" s="159" t="s">
        <v>337</v>
      </c>
      <c r="E6" s="159" t="s">
        <v>337</v>
      </c>
      <c r="F6" s="159" t="s">
        <v>337</v>
      </c>
      <c r="G6" s="159" t="s">
        <v>337</v>
      </c>
      <c r="H6" s="159" t="s">
        <v>337</v>
      </c>
      <c r="I6" s="159" t="s">
        <v>337</v>
      </c>
      <c r="J6" s="159" t="s">
        <v>337</v>
      </c>
      <c r="K6" s="159" t="s">
        <v>337</v>
      </c>
      <c r="L6" s="160" t="s">
        <v>337</v>
      </c>
    </row>
    <row r="7" spans="1:12" ht="12.75" customHeight="1">
      <c r="A7" s="25" t="s">
        <v>103</v>
      </c>
      <c r="B7" s="26" t="s">
        <v>1</v>
      </c>
      <c r="C7" s="520">
        <v>4.912700235646527</v>
      </c>
      <c r="D7" s="520">
        <v>7.358982819606441</v>
      </c>
      <c r="E7" s="515">
        <v>6.184833034895365</v>
      </c>
      <c r="F7" s="515">
        <v>3.714490207190726</v>
      </c>
      <c r="G7" s="520">
        <v>0.6388294664371411</v>
      </c>
      <c r="H7" s="520">
        <v>53.04143616768281</v>
      </c>
      <c r="I7" s="515">
        <v>6.401834663168546</v>
      </c>
      <c r="J7" s="520">
        <v>0.9016697710273824</v>
      </c>
      <c r="K7" s="515">
        <v>8.97682521298254</v>
      </c>
      <c r="L7" s="521">
        <v>2.3924143897937418</v>
      </c>
    </row>
    <row r="8" spans="1:12" ht="12.75" customHeight="1">
      <c r="A8" s="27" t="s">
        <v>104</v>
      </c>
      <c r="B8" s="28" t="s">
        <v>2</v>
      </c>
      <c r="C8" s="522">
        <v>5.546238417637409</v>
      </c>
      <c r="D8" s="523">
        <v>4.394609911789126</v>
      </c>
      <c r="E8" s="516">
        <v>6.356906122749992</v>
      </c>
      <c r="F8" s="516">
        <v>2.411470570802084</v>
      </c>
      <c r="G8" s="522">
        <v>1.2166640614075201</v>
      </c>
      <c r="H8" s="523">
        <v>61.29299865937304</v>
      </c>
      <c r="I8" s="516">
        <v>5.848006698798764</v>
      </c>
      <c r="J8" s="523">
        <v>1.5687903728189752</v>
      </c>
      <c r="K8" s="516">
        <v>7.09894186835324</v>
      </c>
      <c r="L8" s="524">
        <v>1.4978504806007844</v>
      </c>
    </row>
    <row r="9" spans="1:12" ht="12.75" customHeight="1">
      <c r="A9" s="25" t="s">
        <v>105</v>
      </c>
      <c r="B9" s="26" t="s">
        <v>3</v>
      </c>
      <c r="C9" s="520">
        <v>6.966353866616069</v>
      </c>
      <c r="D9" s="520">
        <v>4.723056106456601</v>
      </c>
      <c r="E9" s="515">
        <v>5.4843301302181535</v>
      </c>
      <c r="F9" s="515">
        <v>2.774286555897466</v>
      </c>
      <c r="G9" s="520">
        <v>0.8232225228109695</v>
      </c>
      <c r="H9" s="520">
        <v>60.54408522433127</v>
      </c>
      <c r="I9" s="515">
        <v>6.889649093369778</v>
      </c>
      <c r="J9" s="520">
        <v>1.7797891477101466</v>
      </c>
      <c r="K9" s="515">
        <v>5.630112669948969</v>
      </c>
      <c r="L9" s="521">
        <v>2.099678056560242</v>
      </c>
    </row>
    <row r="10" spans="1:12" ht="12.75" customHeight="1">
      <c r="A10" s="27" t="s">
        <v>106</v>
      </c>
      <c r="B10" s="28" t="s">
        <v>85</v>
      </c>
      <c r="C10" s="523">
        <v>16.121897220950316</v>
      </c>
      <c r="D10" s="523">
        <v>3.7590742719447015</v>
      </c>
      <c r="E10" s="516">
        <v>5.75885253842508</v>
      </c>
      <c r="F10" s="516">
        <v>4.035302140063914</v>
      </c>
      <c r="G10" s="523">
        <v>0.5821418430946484</v>
      </c>
      <c r="H10" s="523">
        <v>42.55770679704434</v>
      </c>
      <c r="I10" s="516">
        <v>13.130943809067608</v>
      </c>
      <c r="J10" s="523">
        <v>1.0574189796592777</v>
      </c>
      <c r="K10" s="516">
        <v>7.857264804425242</v>
      </c>
      <c r="L10" s="524">
        <v>2.6035226731735395</v>
      </c>
    </row>
    <row r="11" spans="1:12" ht="12.75" customHeight="1">
      <c r="A11" s="25" t="s">
        <v>107</v>
      </c>
      <c r="B11" s="26" t="s">
        <v>4</v>
      </c>
      <c r="C11" s="520">
        <v>6.898513355229649</v>
      </c>
      <c r="D11" s="520">
        <v>3.704875066468928</v>
      </c>
      <c r="E11" s="515">
        <v>5.068481250276926</v>
      </c>
      <c r="F11" s="515">
        <v>5.138697898696611</v>
      </c>
      <c r="G11" s="520">
        <v>2.014569027886801</v>
      </c>
      <c r="H11" s="520">
        <v>44.259741041049445</v>
      </c>
      <c r="I11" s="515">
        <v>14.248135386273056</v>
      </c>
      <c r="J11" s="520">
        <v>1.7497747268133461</v>
      </c>
      <c r="K11" s="515">
        <v>7.477976962690798</v>
      </c>
      <c r="L11" s="521">
        <v>4.307199354032887</v>
      </c>
    </row>
    <row r="12" spans="1:12" ht="12.75" customHeight="1">
      <c r="A12" s="27" t="s">
        <v>108</v>
      </c>
      <c r="B12" s="28" t="s">
        <v>5</v>
      </c>
      <c r="C12" s="523">
        <v>7.7281138443599975</v>
      </c>
      <c r="D12" s="523">
        <v>7.592120018220615</v>
      </c>
      <c r="E12" s="516">
        <v>5.655292881911014</v>
      </c>
      <c r="F12" s="516">
        <v>3.6891599250287044</v>
      </c>
      <c r="G12" s="523">
        <v>0.5078804906197931</v>
      </c>
      <c r="H12" s="523">
        <v>54.64560003556279</v>
      </c>
      <c r="I12" s="516">
        <v>4.561590928244989</v>
      </c>
      <c r="J12" s="523">
        <v>1.9938582232121698</v>
      </c>
      <c r="K12" s="516">
        <v>5.095113687379798</v>
      </c>
      <c r="L12" s="524">
        <v>2.6691096911114798</v>
      </c>
    </row>
    <row r="13" spans="1:12" ht="12.75" customHeight="1">
      <c r="A13" s="25" t="s">
        <v>109</v>
      </c>
      <c r="B13" s="26" t="s">
        <v>6</v>
      </c>
      <c r="C13" s="520">
        <v>6.3077098355515036</v>
      </c>
      <c r="D13" s="520">
        <v>5.488647961729947</v>
      </c>
      <c r="E13" s="515">
        <v>4.898201546925107</v>
      </c>
      <c r="F13" s="515">
        <v>3.6272929320907927</v>
      </c>
      <c r="G13" s="520">
        <v>1.4794930774241777</v>
      </c>
      <c r="H13" s="520">
        <v>55.04513805863939</v>
      </c>
      <c r="I13" s="515">
        <v>9.194072924210262</v>
      </c>
      <c r="J13" s="520">
        <v>1.7497438488092525</v>
      </c>
      <c r="K13" s="515">
        <v>8.229585807689315</v>
      </c>
      <c r="L13" s="521">
        <v>2.006620089432292</v>
      </c>
    </row>
    <row r="14" spans="1:12" ht="12.75" customHeight="1">
      <c r="A14" s="27" t="s">
        <v>110</v>
      </c>
      <c r="B14" s="28" t="s">
        <v>86</v>
      </c>
      <c r="C14" s="523">
        <v>7.8513328183822475</v>
      </c>
      <c r="D14" s="523">
        <v>2.0766065258838564</v>
      </c>
      <c r="E14" s="516">
        <v>6.284935728613989</v>
      </c>
      <c r="F14" s="516">
        <v>2.7545856270074505</v>
      </c>
      <c r="G14" s="523">
        <v>0.28564715750104525</v>
      </c>
      <c r="H14" s="523">
        <v>63.96847926561713</v>
      </c>
      <c r="I14" s="516">
        <v>6.364667871204325</v>
      </c>
      <c r="J14" s="523">
        <v>0.48362048111364075</v>
      </c>
      <c r="K14" s="516">
        <v>5.785935291350746</v>
      </c>
      <c r="L14" s="524">
        <v>1.6772514318841918</v>
      </c>
    </row>
    <row r="15" spans="1:12" ht="12.75" customHeight="1">
      <c r="A15" s="25" t="s">
        <v>111</v>
      </c>
      <c r="B15" s="26" t="s">
        <v>7</v>
      </c>
      <c r="C15" s="520">
        <v>6.405914507796654</v>
      </c>
      <c r="D15" s="520">
        <v>2.5204051979957316</v>
      </c>
      <c r="E15" s="515">
        <v>4.641031828577885</v>
      </c>
      <c r="F15" s="515">
        <v>3.1923513987741283</v>
      </c>
      <c r="G15" s="520">
        <v>0.21669309710028203</v>
      </c>
      <c r="H15" s="520">
        <v>63.6302621315291</v>
      </c>
      <c r="I15" s="515">
        <v>8.742028347612107</v>
      </c>
      <c r="J15" s="520">
        <v>1.1265744097835408</v>
      </c>
      <c r="K15" s="515">
        <v>5.017512320850746</v>
      </c>
      <c r="L15" s="521">
        <v>3.7621553003357064</v>
      </c>
    </row>
    <row r="16" spans="1:12" ht="12.75" customHeight="1">
      <c r="A16" s="27" t="s">
        <v>112</v>
      </c>
      <c r="B16" s="28" t="s">
        <v>87</v>
      </c>
      <c r="C16" s="523">
        <v>4.842843654554437</v>
      </c>
      <c r="D16" s="523">
        <v>1.7222832934147017</v>
      </c>
      <c r="E16" s="516">
        <v>6.013285498074749</v>
      </c>
      <c r="F16" s="516">
        <v>2.3399244860153092</v>
      </c>
      <c r="G16" s="523">
        <v>1.6339928773792558</v>
      </c>
      <c r="H16" s="523">
        <v>62.01403950174467</v>
      </c>
      <c r="I16" s="516">
        <v>7.383094140736829</v>
      </c>
      <c r="J16" s="523">
        <v>0.9224336093974926</v>
      </c>
      <c r="K16" s="516">
        <v>6.4734422170459816</v>
      </c>
      <c r="L16" s="524">
        <v>1.9535634286098316</v>
      </c>
    </row>
    <row r="17" spans="1:12" ht="12.75" customHeight="1">
      <c r="A17" s="25" t="s">
        <v>113</v>
      </c>
      <c r="B17" s="26" t="s">
        <v>8</v>
      </c>
      <c r="C17" s="520">
        <v>7.454613699953855</v>
      </c>
      <c r="D17" s="520">
        <v>3.73679722678378</v>
      </c>
      <c r="E17" s="515">
        <v>4.606107432129104</v>
      </c>
      <c r="F17" s="515">
        <v>2.3530895246156893</v>
      </c>
      <c r="G17" s="520">
        <v>0.3300633147774447</v>
      </c>
      <c r="H17" s="520">
        <v>65.21169931171086</v>
      </c>
      <c r="I17" s="515">
        <v>7.385751169148263</v>
      </c>
      <c r="J17" s="520">
        <v>1.1155270994272728</v>
      </c>
      <c r="K17" s="515">
        <v>4.479994811712289</v>
      </c>
      <c r="L17" s="521">
        <v>1.8875787777815525</v>
      </c>
    </row>
    <row r="18" spans="1:12" ht="12.75" customHeight="1">
      <c r="A18" s="27" t="s">
        <v>114</v>
      </c>
      <c r="B18" s="28" t="s">
        <v>9</v>
      </c>
      <c r="C18" s="523">
        <v>18.19246505767305</v>
      </c>
      <c r="D18" s="523">
        <v>2.46624660795422</v>
      </c>
      <c r="E18" s="516">
        <v>2.040237704507706</v>
      </c>
      <c r="F18" s="516">
        <v>2.7198002499274265</v>
      </c>
      <c r="G18" s="523">
        <v>0.33505138315928623</v>
      </c>
      <c r="H18" s="523">
        <v>58.353631289649535</v>
      </c>
      <c r="I18" s="516">
        <v>3.5941063549870824</v>
      </c>
      <c r="J18" s="523">
        <v>1.2358314720141634</v>
      </c>
      <c r="K18" s="516">
        <v>7.134898935474035</v>
      </c>
      <c r="L18" s="524">
        <v>2.245542726780136</v>
      </c>
    </row>
    <row r="19" spans="1:12" ht="12.75" customHeight="1">
      <c r="A19" s="25" t="s">
        <v>115</v>
      </c>
      <c r="B19" s="26" t="s">
        <v>10</v>
      </c>
      <c r="C19" s="520">
        <v>8.982185513022465</v>
      </c>
      <c r="D19" s="520">
        <v>3.119106966493946</v>
      </c>
      <c r="E19" s="515">
        <v>5.641483253279125</v>
      </c>
      <c r="F19" s="515">
        <v>3.6970348655680487</v>
      </c>
      <c r="G19" s="520">
        <v>1.9366391916736798</v>
      </c>
      <c r="H19" s="520">
        <v>66.73403476690093</v>
      </c>
      <c r="I19" s="515">
        <v>2.050930792201935</v>
      </c>
      <c r="J19" s="520">
        <v>1.256569586129202</v>
      </c>
      <c r="K19" s="515">
        <v>4.40845349488723</v>
      </c>
      <c r="L19" s="521">
        <v>1.181729910476889</v>
      </c>
    </row>
    <row r="20" spans="1:12" ht="12.75" customHeight="1">
      <c r="A20" s="27" t="s">
        <v>116</v>
      </c>
      <c r="B20" s="28" t="s">
        <v>11</v>
      </c>
      <c r="C20" s="523">
        <v>5.130606129528554</v>
      </c>
      <c r="D20" s="523">
        <v>3.693143790048096</v>
      </c>
      <c r="E20" s="516">
        <v>6.595228801787832</v>
      </c>
      <c r="F20" s="516">
        <v>2.0658578813884403</v>
      </c>
      <c r="G20" s="523">
        <v>0.5516759301143087</v>
      </c>
      <c r="H20" s="523">
        <v>64.58492308599027</v>
      </c>
      <c r="I20" s="516">
        <v>5.230246516815505</v>
      </c>
      <c r="J20" s="523">
        <v>1.5876953860286032</v>
      </c>
      <c r="K20" s="516">
        <v>6.7766029753583</v>
      </c>
      <c r="L20" s="524">
        <v>1.7767339584625539</v>
      </c>
    </row>
    <row r="21" spans="1:12" ht="12.75" customHeight="1">
      <c r="A21" s="25" t="s">
        <v>117</v>
      </c>
      <c r="B21" s="26" t="s">
        <v>12</v>
      </c>
      <c r="C21" s="520">
        <v>7.072852733085802</v>
      </c>
      <c r="D21" s="520">
        <v>4.470379493196132</v>
      </c>
      <c r="E21" s="515">
        <v>5.630418027845934</v>
      </c>
      <c r="F21" s="515">
        <v>2.6365971138858613</v>
      </c>
      <c r="G21" s="520">
        <v>1.2949962179580474</v>
      </c>
      <c r="H21" s="520">
        <v>49.88790788280687</v>
      </c>
      <c r="I21" s="515">
        <v>14.573506437257755</v>
      </c>
      <c r="J21" s="520">
        <v>1.1458889605979823</v>
      </c>
      <c r="K21" s="515">
        <v>5.93570205691149</v>
      </c>
      <c r="L21" s="521">
        <v>3.5997095983143943</v>
      </c>
    </row>
    <row r="22" spans="1:12" ht="12.75" customHeight="1">
      <c r="A22" s="27" t="s">
        <v>118</v>
      </c>
      <c r="B22" s="28" t="s">
        <v>13</v>
      </c>
      <c r="C22" s="523">
        <v>22.970017529244473</v>
      </c>
      <c r="D22" s="523">
        <v>3.3858600264670518</v>
      </c>
      <c r="E22" s="516">
        <v>2.837819455432641</v>
      </c>
      <c r="F22" s="516">
        <v>1.544390829956146</v>
      </c>
      <c r="G22" s="523">
        <v>0.45367517150482795</v>
      </c>
      <c r="H22" s="523">
        <v>54.94508557134713</v>
      </c>
      <c r="I22" s="516">
        <v>2.9769959551811676</v>
      </c>
      <c r="J22" s="523">
        <v>0.19886854392653988</v>
      </c>
      <c r="K22" s="516">
        <v>4.243345039800245</v>
      </c>
      <c r="L22" s="524">
        <v>3.3309019250056444</v>
      </c>
    </row>
    <row r="23" spans="1:12" ht="12.75" customHeight="1">
      <c r="A23" s="25" t="s">
        <v>119</v>
      </c>
      <c r="B23" s="26" t="s">
        <v>88</v>
      </c>
      <c r="C23" s="520">
        <v>5.512331165105654</v>
      </c>
      <c r="D23" s="520">
        <v>4.5148201234445295</v>
      </c>
      <c r="E23" s="515">
        <v>5.6245137880907</v>
      </c>
      <c r="F23" s="515">
        <v>2.985937732043377</v>
      </c>
      <c r="G23" s="520">
        <v>1.1243284015992427</v>
      </c>
      <c r="H23" s="520">
        <v>60.914437749190874</v>
      </c>
      <c r="I23" s="515">
        <v>5.693576989429426</v>
      </c>
      <c r="J23" s="520">
        <v>1.5374658926947937</v>
      </c>
      <c r="K23" s="515">
        <v>6.109680701563418</v>
      </c>
      <c r="L23" s="521">
        <v>2.731720532247323</v>
      </c>
    </row>
    <row r="24" spans="1:12" ht="12.75" customHeight="1">
      <c r="A24" s="27" t="s">
        <v>120</v>
      </c>
      <c r="B24" s="28" t="s">
        <v>89</v>
      </c>
      <c r="C24" s="523">
        <v>7.015903283213546</v>
      </c>
      <c r="D24" s="523">
        <v>4.594204451252742</v>
      </c>
      <c r="E24" s="516">
        <v>5.388359966600665</v>
      </c>
      <c r="F24" s="516">
        <v>2.359863161219079</v>
      </c>
      <c r="G24" s="523">
        <v>1.1651267710926054</v>
      </c>
      <c r="H24" s="523">
        <v>63.336847076712765</v>
      </c>
      <c r="I24" s="516">
        <v>6.122431895840373</v>
      </c>
      <c r="J24" s="523">
        <v>0.7708966129661942</v>
      </c>
      <c r="K24" s="516">
        <v>4.905072784859043</v>
      </c>
      <c r="L24" s="524">
        <v>2.5514679400664964</v>
      </c>
    </row>
    <row r="25" spans="1:12" ht="12.75" customHeight="1">
      <c r="A25" s="25" t="s">
        <v>121</v>
      </c>
      <c r="B25" s="26" t="s">
        <v>90</v>
      </c>
      <c r="C25" s="520">
        <v>5.706500105000485</v>
      </c>
      <c r="D25" s="520">
        <v>4.078044677385052</v>
      </c>
      <c r="E25" s="515">
        <v>5.813012142170357</v>
      </c>
      <c r="F25" s="515">
        <v>4.0202629101208585</v>
      </c>
      <c r="G25" s="520">
        <v>0.8462056026022855</v>
      </c>
      <c r="H25" s="520">
        <v>55.46918477541648</v>
      </c>
      <c r="I25" s="515">
        <v>7.3374640109059905</v>
      </c>
      <c r="J25" s="520">
        <v>1.4473185108853581</v>
      </c>
      <c r="K25" s="515">
        <v>7.694127389876329</v>
      </c>
      <c r="L25" s="521">
        <v>2.6223245958931307</v>
      </c>
    </row>
    <row r="26" spans="1:12" ht="12.75" customHeight="1">
      <c r="A26" s="27" t="s">
        <v>226</v>
      </c>
      <c r="B26" s="28" t="s">
        <v>14</v>
      </c>
      <c r="C26" s="523">
        <v>13.447276352778962</v>
      </c>
      <c r="D26" s="523">
        <v>13.109734752515243</v>
      </c>
      <c r="E26" s="516">
        <v>0.3824897445562647</v>
      </c>
      <c r="F26" s="516">
        <v>1.977994627342385</v>
      </c>
      <c r="G26" s="523">
        <v>3.0644022467524774</v>
      </c>
      <c r="H26" s="523">
        <v>47.77566797666899</v>
      </c>
      <c r="I26" s="516">
        <v>8.656154050217221</v>
      </c>
      <c r="J26" s="523">
        <v>2.416372896944279</v>
      </c>
      <c r="K26" s="516">
        <v>6.551170917661183</v>
      </c>
      <c r="L26" s="524">
        <v>1.25605993947777</v>
      </c>
    </row>
    <row r="27" spans="1:12" ht="12.75" customHeight="1">
      <c r="A27" s="25" t="s">
        <v>227</v>
      </c>
      <c r="B27" s="26" t="s">
        <v>15</v>
      </c>
      <c r="C27" s="520">
        <v>11.800376085535744</v>
      </c>
      <c r="D27" s="520">
        <v>10.092255508154164</v>
      </c>
      <c r="E27" s="515">
        <v>0.19628202226611818</v>
      </c>
      <c r="F27" s="515">
        <v>3.8826659457231463</v>
      </c>
      <c r="G27" s="520">
        <v>0.5886694685394998</v>
      </c>
      <c r="H27" s="520">
        <v>46.90950770344167</v>
      </c>
      <c r="I27" s="515">
        <v>6.826720943719873</v>
      </c>
      <c r="J27" s="520">
        <v>5.861124958871825</v>
      </c>
      <c r="K27" s="515">
        <v>7.207548588820978</v>
      </c>
      <c r="L27" s="521">
        <v>2.541972685991361</v>
      </c>
    </row>
    <row r="28" spans="1:12" ht="12.75" customHeight="1">
      <c r="A28" s="27" t="s">
        <v>122</v>
      </c>
      <c r="B28" s="28" t="s">
        <v>16</v>
      </c>
      <c r="C28" s="523">
        <v>5.423446954998908</v>
      </c>
      <c r="D28" s="523">
        <v>4.093198358104089</v>
      </c>
      <c r="E28" s="516">
        <v>6.069445929687606</v>
      </c>
      <c r="F28" s="516">
        <v>2.5756526951104637</v>
      </c>
      <c r="G28" s="523">
        <v>1.5334198285810472</v>
      </c>
      <c r="H28" s="523">
        <v>60.64033861664089</v>
      </c>
      <c r="I28" s="516">
        <v>7.731712499437873</v>
      </c>
      <c r="J28" s="523">
        <v>0.9279848572022471</v>
      </c>
      <c r="K28" s="516">
        <v>6.851580341639608</v>
      </c>
      <c r="L28" s="524">
        <v>1.0928131653761763</v>
      </c>
    </row>
    <row r="29" spans="1:12" ht="12.75" customHeight="1">
      <c r="A29" s="25" t="s">
        <v>123</v>
      </c>
      <c r="B29" s="26" t="s">
        <v>91</v>
      </c>
      <c r="C29" s="520">
        <v>7.284215330247363</v>
      </c>
      <c r="D29" s="520">
        <v>4.162142764063895</v>
      </c>
      <c r="E29" s="515">
        <v>6.359951109876351</v>
      </c>
      <c r="F29" s="515">
        <v>3.9961678649699977</v>
      </c>
      <c r="G29" s="520">
        <v>1.4851440690102815</v>
      </c>
      <c r="H29" s="520">
        <v>57.44107744785375</v>
      </c>
      <c r="I29" s="515">
        <v>5.366283682216428</v>
      </c>
      <c r="J29" s="520">
        <v>1.513431398399488</v>
      </c>
      <c r="K29" s="515">
        <v>5.612931788703649</v>
      </c>
      <c r="L29" s="521">
        <v>4.306213927588011</v>
      </c>
    </row>
    <row r="30" spans="1:12" ht="12.75" customHeight="1">
      <c r="A30" s="27" t="s">
        <v>124</v>
      </c>
      <c r="B30" s="28" t="s">
        <v>17</v>
      </c>
      <c r="C30" s="523">
        <v>6.722433778061225</v>
      </c>
      <c r="D30" s="523">
        <v>3.8855723415191017</v>
      </c>
      <c r="E30" s="516">
        <v>4.492216185804089</v>
      </c>
      <c r="F30" s="516">
        <v>5.101159796362845</v>
      </c>
      <c r="G30" s="523">
        <v>0.9212708609601404</v>
      </c>
      <c r="H30" s="523">
        <v>57.54534499241939</v>
      </c>
      <c r="I30" s="516">
        <v>10.487856399731925</v>
      </c>
      <c r="J30" s="523">
        <v>0.8193476605300556</v>
      </c>
      <c r="K30" s="516">
        <v>5.84887731336795</v>
      </c>
      <c r="L30" s="524">
        <v>2.423023207399367</v>
      </c>
    </row>
    <row r="31" spans="1:12" ht="12.75" customHeight="1">
      <c r="A31" s="25" t="s">
        <v>125</v>
      </c>
      <c r="B31" s="26" t="s">
        <v>92</v>
      </c>
      <c r="C31" s="520">
        <v>6.756746274664412</v>
      </c>
      <c r="D31" s="520">
        <v>4.477700700561696</v>
      </c>
      <c r="E31" s="515">
        <v>5.082073097022373</v>
      </c>
      <c r="F31" s="515">
        <v>4.806235287861974</v>
      </c>
      <c r="G31" s="520">
        <v>0.9318148882292616</v>
      </c>
      <c r="H31" s="520">
        <v>57.70668519353238</v>
      </c>
      <c r="I31" s="515">
        <v>7.240470426505807</v>
      </c>
      <c r="J31" s="520">
        <v>1.359272048354774</v>
      </c>
      <c r="K31" s="515">
        <v>5.400636932968989</v>
      </c>
      <c r="L31" s="521">
        <v>2.905826019386643</v>
      </c>
    </row>
    <row r="32" spans="1:12" ht="12.75" customHeight="1">
      <c r="A32" s="27" t="s">
        <v>126</v>
      </c>
      <c r="B32" s="28" t="s">
        <v>18</v>
      </c>
      <c r="C32" s="523">
        <v>6.586210610141123</v>
      </c>
      <c r="D32" s="523">
        <v>5.29808232963429</v>
      </c>
      <c r="E32" s="516">
        <v>6.016036767314816</v>
      </c>
      <c r="F32" s="516">
        <v>2.7883094652118503</v>
      </c>
      <c r="G32" s="523">
        <v>0.817220274566328</v>
      </c>
      <c r="H32" s="523">
        <v>60.72896998217736</v>
      </c>
      <c r="I32" s="516">
        <v>5.779627822486108</v>
      </c>
      <c r="J32" s="523">
        <v>1.1766383938153062</v>
      </c>
      <c r="K32" s="516">
        <v>6.024361162892241</v>
      </c>
      <c r="L32" s="524">
        <v>1.542823656973711</v>
      </c>
    </row>
    <row r="33" spans="1:12" ht="12.75" customHeight="1">
      <c r="A33" s="25" t="s">
        <v>127</v>
      </c>
      <c r="B33" s="26" t="s">
        <v>93</v>
      </c>
      <c r="C33" s="520">
        <v>5.029870505792344</v>
      </c>
      <c r="D33" s="520">
        <v>5.128625931971641</v>
      </c>
      <c r="E33" s="515">
        <v>4.965996734935732</v>
      </c>
      <c r="F33" s="515">
        <v>3.6030512621283006</v>
      </c>
      <c r="G33" s="520">
        <v>1.3004619368513577</v>
      </c>
      <c r="H33" s="520">
        <v>60.919033289097754</v>
      </c>
      <c r="I33" s="515">
        <v>6.686741635033718</v>
      </c>
      <c r="J33" s="520">
        <v>0.8660823998997712</v>
      </c>
      <c r="K33" s="515">
        <v>6.449953787463104</v>
      </c>
      <c r="L33" s="521">
        <v>3.056356369801982</v>
      </c>
    </row>
    <row r="34" spans="1:12" ht="12.75" customHeight="1">
      <c r="A34" s="27" t="s">
        <v>128</v>
      </c>
      <c r="B34" s="28" t="s">
        <v>19</v>
      </c>
      <c r="C34" s="523">
        <v>5.358973879274855</v>
      </c>
      <c r="D34" s="523">
        <v>5.1990997376669315</v>
      </c>
      <c r="E34" s="516">
        <v>7.432178425147162</v>
      </c>
      <c r="F34" s="516">
        <v>3.267813080212884</v>
      </c>
      <c r="G34" s="523">
        <v>1.1078569065941135</v>
      </c>
      <c r="H34" s="523">
        <v>58.69128264732806</v>
      </c>
      <c r="I34" s="516">
        <v>7.978777641614355</v>
      </c>
      <c r="J34" s="523">
        <v>0.7325752670001375</v>
      </c>
      <c r="K34" s="516">
        <v>7.721856175277463</v>
      </c>
      <c r="L34" s="524">
        <v>1.1836408488179482</v>
      </c>
    </row>
    <row r="35" spans="1:12" ht="12.75" customHeight="1">
      <c r="A35" s="25" t="s">
        <v>129</v>
      </c>
      <c r="B35" s="26" t="s">
        <v>20</v>
      </c>
      <c r="C35" s="520">
        <v>6.931788090036864</v>
      </c>
      <c r="D35" s="520">
        <v>4.991500620525768</v>
      </c>
      <c r="E35" s="515">
        <v>6.253363728213874</v>
      </c>
      <c r="F35" s="515">
        <v>2.4552168319931975</v>
      </c>
      <c r="G35" s="520">
        <v>1.7862690394193814</v>
      </c>
      <c r="H35" s="520">
        <v>54.65862859693377</v>
      </c>
      <c r="I35" s="515">
        <v>5.390084016237191</v>
      </c>
      <c r="J35" s="520">
        <v>1.0116449403132477</v>
      </c>
      <c r="K35" s="515">
        <v>7.101763981124167</v>
      </c>
      <c r="L35" s="521">
        <v>1.4127381356283961</v>
      </c>
    </row>
    <row r="36" spans="1:12" ht="12.75" customHeight="1">
      <c r="A36" s="27" t="s">
        <v>130</v>
      </c>
      <c r="B36" s="28" t="s">
        <v>21</v>
      </c>
      <c r="C36" s="523">
        <v>4.942614287763574</v>
      </c>
      <c r="D36" s="523">
        <v>3.1999230233316807</v>
      </c>
      <c r="E36" s="516">
        <v>5.099631512856844</v>
      </c>
      <c r="F36" s="516">
        <v>3.115657910032966</v>
      </c>
      <c r="G36" s="523">
        <v>5.91837914156619</v>
      </c>
      <c r="H36" s="523">
        <v>63.19263781944675</v>
      </c>
      <c r="I36" s="516">
        <v>3.7709982189282405</v>
      </c>
      <c r="J36" s="523">
        <v>1.2929130667584947</v>
      </c>
      <c r="K36" s="516">
        <v>6.656314539214709</v>
      </c>
      <c r="L36" s="524">
        <v>1.719981659924903</v>
      </c>
    </row>
    <row r="37" spans="1:12" ht="12.75" customHeight="1">
      <c r="A37" s="25" t="s">
        <v>131</v>
      </c>
      <c r="B37" s="26" t="s">
        <v>22</v>
      </c>
      <c r="C37" s="520">
        <v>6.263951585758471</v>
      </c>
      <c r="D37" s="520">
        <v>5.774327747039684</v>
      </c>
      <c r="E37" s="515">
        <v>4.555036985424792</v>
      </c>
      <c r="F37" s="515">
        <v>2.163262542340427</v>
      </c>
      <c r="G37" s="520">
        <v>1.3104478293456339</v>
      </c>
      <c r="H37" s="520">
        <v>61.67963528799771</v>
      </c>
      <c r="I37" s="515">
        <v>5.217929682950812</v>
      </c>
      <c r="J37" s="520">
        <v>1.2836990962300323</v>
      </c>
      <c r="K37" s="515">
        <v>7.175851571886777</v>
      </c>
      <c r="L37" s="521">
        <v>2.201311767025284</v>
      </c>
    </row>
    <row r="38" spans="1:12" ht="12.75" customHeight="1">
      <c r="A38" s="27" t="s">
        <v>132</v>
      </c>
      <c r="B38" s="28" t="s">
        <v>23</v>
      </c>
      <c r="C38" s="523">
        <v>23.482466681775684</v>
      </c>
      <c r="D38" s="523">
        <v>3.9484359102293323</v>
      </c>
      <c r="E38" s="516">
        <v>2.1710659314582106</v>
      </c>
      <c r="F38" s="516">
        <v>0.9864433545860545</v>
      </c>
      <c r="G38" s="523">
        <v>0.1954916532487231</v>
      </c>
      <c r="H38" s="523">
        <v>52.09595713062758</v>
      </c>
      <c r="I38" s="516">
        <v>2.4280451946794877</v>
      </c>
      <c r="J38" s="523">
        <v>0.17004596799410662</v>
      </c>
      <c r="K38" s="516">
        <v>6.475770983531744</v>
      </c>
      <c r="L38" s="524">
        <v>0.47722718297756406</v>
      </c>
    </row>
    <row r="39" spans="1:12" ht="12.75" customHeight="1">
      <c r="A39" s="25" t="s">
        <v>133</v>
      </c>
      <c r="B39" s="26" t="s">
        <v>24</v>
      </c>
      <c r="C39" s="520">
        <v>8.820543102559649</v>
      </c>
      <c r="D39" s="520">
        <v>3.1206426470204987</v>
      </c>
      <c r="E39" s="515">
        <v>4.765330652315196</v>
      </c>
      <c r="F39" s="515">
        <v>2.8686294108567703</v>
      </c>
      <c r="G39" s="520">
        <v>1.0125894689708048</v>
      </c>
      <c r="H39" s="520">
        <v>58.18194600230486</v>
      </c>
      <c r="I39" s="515">
        <v>7.688598842770442</v>
      </c>
      <c r="J39" s="520">
        <v>1.6508779327126866</v>
      </c>
      <c r="K39" s="515">
        <v>5.233605925492292</v>
      </c>
      <c r="L39" s="521">
        <v>2.2053380822410067</v>
      </c>
    </row>
    <row r="40" spans="1:12" ht="12.75" customHeight="1">
      <c r="A40" s="27" t="s">
        <v>134</v>
      </c>
      <c r="B40" s="28" t="s">
        <v>25</v>
      </c>
      <c r="C40" s="523">
        <v>6.795925324094043</v>
      </c>
      <c r="D40" s="523">
        <v>6.979017386664261</v>
      </c>
      <c r="E40" s="516">
        <v>5.246710697880716</v>
      </c>
      <c r="F40" s="516">
        <v>2.3822873348437583</v>
      </c>
      <c r="G40" s="523">
        <v>1.3460270173169164</v>
      </c>
      <c r="H40" s="523">
        <v>63.55630079823218</v>
      </c>
      <c r="I40" s="516">
        <v>3.737791249045362</v>
      </c>
      <c r="J40" s="523">
        <v>1.900308145518721</v>
      </c>
      <c r="K40" s="516">
        <v>4.319151966251042</v>
      </c>
      <c r="L40" s="524">
        <v>1.2940664305825422</v>
      </c>
    </row>
    <row r="41" spans="1:12" ht="12.75" customHeight="1">
      <c r="A41" s="25" t="s">
        <v>135</v>
      </c>
      <c r="B41" s="26" t="s">
        <v>26</v>
      </c>
      <c r="C41" s="520">
        <v>6.008584049811825</v>
      </c>
      <c r="D41" s="520">
        <v>3.206885440351664</v>
      </c>
      <c r="E41" s="515">
        <v>4.688307784346078</v>
      </c>
      <c r="F41" s="515">
        <v>3.515681243782819</v>
      </c>
      <c r="G41" s="520">
        <v>0.4760552821789254</v>
      </c>
      <c r="H41" s="520">
        <v>66.75233642988813</v>
      </c>
      <c r="I41" s="515">
        <v>4.013207209636107</v>
      </c>
      <c r="J41" s="520">
        <v>2.938059588353461</v>
      </c>
      <c r="K41" s="515">
        <v>4.280275372505442</v>
      </c>
      <c r="L41" s="521">
        <v>1.7704068477045647</v>
      </c>
    </row>
    <row r="42" spans="1:12" ht="12.75" customHeight="1">
      <c r="A42" s="27" t="s">
        <v>136</v>
      </c>
      <c r="B42" s="28" t="s">
        <v>27</v>
      </c>
      <c r="C42" s="523">
        <v>7.900723321303109</v>
      </c>
      <c r="D42" s="523">
        <v>4.343549484063165</v>
      </c>
      <c r="E42" s="516">
        <v>5.8268749539636895</v>
      </c>
      <c r="F42" s="516">
        <v>3.01205224164762</v>
      </c>
      <c r="G42" s="523">
        <v>0.8866172900225421</v>
      </c>
      <c r="H42" s="523">
        <v>61.51142633052595</v>
      </c>
      <c r="I42" s="516">
        <v>3.665603303825603</v>
      </c>
      <c r="J42" s="523">
        <v>0.7083367674984287</v>
      </c>
      <c r="K42" s="516">
        <v>6.779410753881236</v>
      </c>
      <c r="L42" s="524">
        <v>1.7833281391175924</v>
      </c>
    </row>
    <row r="43" spans="1:12" ht="12.75" customHeight="1">
      <c r="A43" s="25" t="s">
        <v>137</v>
      </c>
      <c r="B43" s="26" t="s">
        <v>28</v>
      </c>
      <c r="C43" s="520">
        <v>5.942309762477065</v>
      </c>
      <c r="D43" s="520">
        <v>3.6233162848607536</v>
      </c>
      <c r="E43" s="515">
        <v>5.61290162837584</v>
      </c>
      <c r="F43" s="515">
        <v>2.890727082688875</v>
      </c>
      <c r="G43" s="520">
        <v>1.0912853659608348</v>
      </c>
      <c r="H43" s="520">
        <v>60.77590503533587</v>
      </c>
      <c r="I43" s="515">
        <v>10.489873770141301</v>
      </c>
      <c r="J43" s="520">
        <v>0.6550854293814091</v>
      </c>
      <c r="K43" s="515">
        <v>6.834294778615928</v>
      </c>
      <c r="L43" s="521">
        <v>1.9864644957366644</v>
      </c>
    </row>
    <row r="44" spans="1:12" ht="12.75" customHeight="1">
      <c r="A44" s="27" t="s">
        <v>138</v>
      </c>
      <c r="B44" s="28" t="s">
        <v>29</v>
      </c>
      <c r="C44" s="523">
        <v>5.838944303451422</v>
      </c>
      <c r="D44" s="523">
        <v>6.383697108843814</v>
      </c>
      <c r="E44" s="516">
        <v>5.797397950916797</v>
      </c>
      <c r="F44" s="516">
        <v>3.2815160319225107</v>
      </c>
      <c r="G44" s="523">
        <v>2.1653301436520955</v>
      </c>
      <c r="H44" s="523">
        <v>59.93135012662015</v>
      </c>
      <c r="I44" s="516">
        <v>5.496437414745525</v>
      </c>
      <c r="J44" s="523">
        <v>1.3338519101767508</v>
      </c>
      <c r="K44" s="516">
        <v>4.8975280971070205</v>
      </c>
      <c r="L44" s="524">
        <v>2.284603181700225</v>
      </c>
    </row>
    <row r="45" spans="1:12" ht="12.75" customHeight="1">
      <c r="A45" s="25" t="s">
        <v>139</v>
      </c>
      <c r="B45" s="26" t="s">
        <v>30</v>
      </c>
      <c r="C45" s="520">
        <v>5.562222635559746</v>
      </c>
      <c r="D45" s="520">
        <v>4.911576180368047</v>
      </c>
      <c r="E45" s="515">
        <v>5.732045975470593</v>
      </c>
      <c r="F45" s="515">
        <v>3.0441211981253167</v>
      </c>
      <c r="G45" s="520">
        <v>2.094866048358916</v>
      </c>
      <c r="H45" s="520">
        <v>55.1111427238211</v>
      </c>
      <c r="I45" s="515">
        <v>5.029447883055364</v>
      </c>
      <c r="J45" s="520">
        <v>1.315796349464206</v>
      </c>
      <c r="K45" s="515">
        <v>13.895255795768982</v>
      </c>
      <c r="L45" s="521">
        <v>1.1657327735920067</v>
      </c>
    </row>
    <row r="46" spans="1:12" ht="12.75" customHeight="1">
      <c r="A46" s="27" t="s">
        <v>140</v>
      </c>
      <c r="B46" s="28" t="s">
        <v>94</v>
      </c>
      <c r="C46" s="523">
        <v>6.018976016437989</v>
      </c>
      <c r="D46" s="523">
        <v>3.172673844222546</v>
      </c>
      <c r="E46" s="516">
        <v>5.953426494275382</v>
      </c>
      <c r="F46" s="516">
        <v>2.616674380639251</v>
      </c>
      <c r="G46" s="523">
        <v>1.0229739721692324</v>
      </c>
      <c r="H46" s="523">
        <v>52.90881895048221</v>
      </c>
      <c r="I46" s="516">
        <v>11.75286951573604</v>
      </c>
      <c r="J46" s="523">
        <v>0.611305176702386</v>
      </c>
      <c r="K46" s="516">
        <v>10.92606223673477</v>
      </c>
      <c r="L46" s="524">
        <v>3.0846213402704445</v>
      </c>
    </row>
    <row r="47" spans="1:12" ht="12.75" customHeight="1">
      <c r="A47" s="25" t="s">
        <v>141</v>
      </c>
      <c r="B47" s="26" t="s">
        <v>31</v>
      </c>
      <c r="C47" s="520">
        <v>6.833342710878306</v>
      </c>
      <c r="D47" s="520">
        <v>5.730833712738016</v>
      </c>
      <c r="E47" s="515">
        <v>5.527375359563403</v>
      </c>
      <c r="F47" s="515">
        <v>4.079202957564729</v>
      </c>
      <c r="G47" s="520">
        <v>1.385511053993662</v>
      </c>
      <c r="H47" s="520">
        <v>57.22541597773612</v>
      </c>
      <c r="I47" s="515">
        <v>5.617517293202258</v>
      </c>
      <c r="J47" s="520">
        <v>2.4873000650966888</v>
      </c>
      <c r="K47" s="515">
        <v>6.007255277848785</v>
      </c>
      <c r="L47" s="521">
        <v>3.1628016354724253</v>
      </c>
    </row>
    <row r="48" spans="1:12" ht="12.75" customHeight="1">
      <c r="A48" s="27" t="s">
        <v>142</v>
      </c>
      <c r="B48" s="28" t="s">
        <v>32</v>
      </c>
      <c r="C48" s="523">
        <v>7.1106742366533515</v>
      </c>
      <c r="D48" s="523">
        <v>5.47005289542767</v>
      </c>
      <c r="E48" s="516">
        <v>5.614396986930337</v>
      </c>
      <c r="F48" s="516">
        <v>3.2118133485736804</v>
      </c>
      <c r="G48" s="523">
        <v>0.39995650797321913</v>
      </c>
      <c r="H48" s="523">
        <v>61.31150452139401</v>
      </c>
      <c r="I48" s="516">
        <v>5.142582541247745</v>
      </c>
      <c r="J48" s="523">
        <v>0.9336229508535441</v>
      </c>
      <c r="K48" s="516">
        <v>7.6710497302401315</v>
      </c>
      <c r="L48" s="524">
        <v>2.171201202314196</v>
      </c>
    </row>
    <row r="49" spans="1:12" ht="12.75" customHeight="1">
      <c r="A49" s="25" t="s">
        <v>143</v>
      </c>
      <c r="B49" s="26" t="s">
        <v>33</v>
      </c>
      <c r="C49" s="520">
        <v>4.989052662834528</v>
      </c>
      <c r="D49" s="520">
        <v>4.187270646926054</v>
      </c>
      <c r="E49" s="515">
        <v>5.510631522533477</v>
      </c>
      <c r="F49" s="515">
        <v>2.8514890523000536</v>
      </c>
      <c r="G49" s="520">
        <v>1.3455690388145385</v>
      </c>
      <c r="H49" s="520">
        <v>65.40309596177912</v>
      </c>
      <c r="I49" s="515">
        <v>5.255566820737811</v>
      </c>
      <c r="J49" s="520">
        <v>0.3499365744540764</v>
      </c>
      <c r="K49" s="515">
        <v>5.958431002873643</v>
      </c>
      <c r="L49" s="521">
        <v>1.5904992609059394</v>
      </c>
    </row>
    <row r="50" spans="1:12" ht="12.75" customHeight="1">
      <c r="A50" s="27" t="s">
        <v>144</v>
      </c>
      <c r="B50" s="28" t="s">
        <v>34</v>
      </c>
      <c r="C50" s="523">
        <v>5.494791606635504</v>
      </c>
      <c r="D50" s="523">
        <v>3.3746950772796347</v>
      </c>
      <c r="E50" s="516">
        <v>5.265804844488666</v>
      </c>
      <c r="F50" s="516">
        <v>3.258435384410162</v>
      </c>
      <c r="G50" s="523">
        <v>0.9546965786738226</v>
      </c>
      <c r="H50" s="523">
        <v>57.2885177113661</v>
      </c>
      <c r="I50" s="516">
        <v>12.058892931687547</v>
      </c>
      <c r="J50" s="523">
        <v>1.110821110241084</v>
      </c>
      <c r="K50" s="516">
        <v>6.322215546291601</v>
      </c>
      <c r="L50" s="524">
        <v>2.057447411623058</v>
      </c>
    </row>
    <row r="51" spans="1:12" ht="12.75" customHeight="1">
      <c r="A51" s="25" t="s">
        <v>145</v>
      </c>
      <c r="B51" s="26" t="s">
        <v>35</v>
      </c>
      <c r="C51" s="520">
        <v>6.9858086879601045</v>
      </c>
      <c r="D51" s="520">
        <v>5.355280269017112</v>
      </c>
      <c r="E51" s="515">
        <v>6.722817562663895</v>
      </c>
      <c r="F51" s="515">
        <v>2.6456737654166673</v>
      </c>
      <c r="G51" s="520">
        <v>0.9976984014839537</v>
      </c>
      <c r="H51" s="520">
        <v>59.46472831828844</v>
      </c>
      <c r="I51" s="515">
        <v>3.4229961883184936</v>
      </c>
      <c r="J51" s="520">
        <v>1.4449151576975183</v>
      </c>
      <c r="K51" s="515">
        <v>7.1818736102277345</v>
      </c>
      <c r="L51" s="521">
        <v>1.1789394071944048</v>
      </c>
    </row>
    <row r="52" spans="1:12" ht="12.75" customHeight="1">
      <c r="A52" s="27" t="s">
        <v>146</v>
      </c>
      <c r="B52" s="28" t="s">
        <v>95</v>
      </c>
      <c r="C52" s="523">
        <v>5.8944801404749985</v>
      </c>
      <c r="D52" s="523">
        <v>4.027452732755231</v>
      </c>
      <c r="E52" s="516">
        <v>7.338101098551256</v>
      </c>
      <c r="F52" s="516">
        <v>2.7937780006347808</v>
      </c>
      <c r="G52" s="523">
        <v>1.2604252922858528</v>
      </c>
      <c r="H52" s="523">
        <v>61.899807217277036</v>
      </c>
      <c r="I52" s="516">
        <v>5.049548985114523</v>
      </c>
      <c r="J52" s="523">
        <v>1.0148422923563134</v>
      </c>
      <c r="K52" s="516">
        <v>5.469765160719563</v>
      </c>
      <c r="L52" s="524">
        <v>1.2874138445861008</v>
      </c>
    </row>
    <row r="53" spans="1:12" ht="12.75" customHeight="1">
      <c r="A53" s="25" t="s">
        <v>147</v>
      </c>
      <c r="B53" s="26" t="s">
        <v>36</v>
      </c>
      <c r="C53" s="520">
        <v>7.26906096948881</v>
      </c>
      <c r="D53" s="520">
        <v>3.3190834542594425</v>
      </c>
      <c r="E53" s="515">
        <v>5.189008975772894</v>
      </c>
      <c r="F53" s="515">
        <v>3.321409172553801</v>
      </c>
      <c r="G53" s="520">
        <v>1.1809585976924026</v>
      </c>
      <c r="H53" s="520">
        <v>56.137099392220044</v>
      </c>
      <c r="I53" s="515">
        <v>10.661107404098106</v>
      </c>
      <c r="J53" s="520">
        <v>1.9702482740778915</v>
      </c>
      <c r="K53" s="515">
        <v>5.639068151310562</v>
      </c>
      <c r="L53" s="521">
        <v>3.59727593279899</v>
      </c>
    </row>
    <row r="54" spans="1:12" ht="12.75" customHeight="1">
      <c r="A54" s="27" t="s">
        <v>148</v>
      </c>
      <c r="B54" s="28" t="s">
        <v>37</v>
      </c>
      <c r="C54" s="523">
        <v>4.770463872204462</v>
      </c>
      <c r="D54" s="523">
        <v>5.06598922596157</v>
      </c>
      <c r="E54" s="516">
        <v>4.25428638906361</v>
      </c>
      <c r="F54" s="516">
        <v>2.7728857940610507</v>
      </c>
      <c r="G54" s="523">
        <v>1.0936560607580954</v>
      </c>
      <c r="H54" s="523">
        <v>67.53879914983429</v>
      </c>
      <c r="I54" s="516">
        <v>4.1906203562373</v>
      </c>
      <c r="J54" s="523">
        <v>0.9523909437036503</v>
      </c>
      <c r="K54" s="516">
        <v>4.884300452732732</v>
      </c>
      <c r="L54" s="524">
        <v>2.707244193067124</v>
      </c>
    </row>
    <row r="55" spans="1:12" ht="12.75" customHeight="1">
      <c r="A55" s="25" t="s">
        <v>149</v>
      </c>
      <c r="B55" s="26" t="s">
        <v>38</v>
      </c>
      <c r="C55" s="520">
        <v>8.963110119003325</v>
      </c>
      <c r="D55" s="520">
        <v>3.3457822624001112</v>
      </c>
      <c r="E55" s="515">
        <v>6.655220699664986</v>
      </c>
      <c r="F55" s="515">
        <v>3.960357715725145</v>
      </c>
      <c r="G55" s="520">
        <v>0.47247729653186316</v>
      </c>
      <c r="H55" s="520">
        <v>45.07781563723858</v>
      </c>
      <c r="I55" s="515">
        <v>15.626800531716231</v>
      </c>
      <c r="J55" s="520">
        <v>1.048675553910175</v>
      </c>
      <c r="K55" s="515">
        <v>7.673313003558621</v>
      </c>
      <c r="L55" s="521">
        <v>6.4353815343962815</v>
      </c>
    </row>
    <row r="56" spans="1:12" ht="12.75" customHeight="1">
      <c r="A56" s="27" t="s">
        <v>150</v>
      </c>
      <c r="B56" s="28" t="s">
        <v>39</v>
      </c>
      <c r="C56" s="523">
        <v>4.503342489902654</v>
      </c>
      <c r="D56" s="523">
        <v>3.880455904189665</v>
      </c>
      <c r="E56" s="516">
        <v>6.941003264063491</v>
      </c>
      <c r="F56" s="516">
        <v>2.410539340418165</v>
      </c>
      <c r="G56" s="523">
        <v>0.9295694715002637</v>
      </c>
      <c r="H56" s="523">
        <v>66.29351123309895</v>
      </c>
      <c r="I56" s="516">
        <v>4.089862480126814</v>
      </c>
      <c r="J56" s="523">
        <v>0.9406388578546199</v>
      </c>
      <c r="K56" s="516">
        <v>5.862538414946787</v>
      </c>
      <c r="L56" s="524">
        <v>1.7151632040341953</v>
      </c>
    </row>
    <row r="57" spans="1:12" ht="12.75" customHeight="1">
      <c r="A57" s="25" t="s">
        <v>151</v>
      </c>
      <c r="B57" s="26" t="s">
        <v>40</v>
      </c>
      <c r="C57" s="520">
        <v>6.584728482287643</v>
      </c>
      <c r="D57" s="520">
        <v>3.8497376047379164</v>
      </c>
      <c r="E57" s="515">
        <v>6.881107952891751</v>
      </c>
      <c r="F57" s="515">
        <v>2.807755059029806</v>
      </c>
      <c r="G57" s="520">
        <v>1.2186222921633465</v>
      </c>
      <c r="H57" s="520">
        <v>56.74128289924981</v>
      </c>
      <c r="I57" s="515">
        <v>7.599021561322434</v>
      </c>
      <c r="J57" s="520">
        <v>1.3351531534421133</v>
      </c>
      <c r="K57" s="515">
        <v>7.571853171788074</v>
      </c>
      <c r="L57" s="521">
        <v>2.6573401487822044</v>
      </c>
    </row>
    <row r="58" spans="1:12" ht="12.75" customHeight="1">
      <c r="A58" s="27" t="s">
        <v>152</v>
      </c>
      <c r="B58" s="28" t="s">
        <v>96</v>
      </c>
      <c r="C58" s="523">
        <v>4.95513780990572</v>
      </c>
      <c r="D58" s="523">
        <v>3.068973022076134</v>
      </c>
      <c r="E58" s="516">
        <v>6.908311703538933</v>
      </c>
      <c r="F58" s="516">
        <v>1.583580126574731</v>
      </c>
      <c r="G58" s="523">
        <v>0.4529742478334041</v>
      </c>
      <c r="H58" s="523">
        <v>64.81489652563276</v>
      </c>
      <c r="I58" s="516">
        <v>9.951341599941765</v>
      </c>
      <c r="J58" s="523">
        <v>0.15364858614535995</v>
      </c>
      <c r="K58" s="516">
        <v>5.217153367220758</v>
      </c>
      <c r="L58" s="524">
        <v>0.904009959072185</v>
      </c>
    </row>
    <row r="59" spans="1:12" ht="12.75" customHeight="1">
      <c r="A59" s="25" t="s">
        <v>153</v>
      </c>
      <c r="B59" s="26" t="s">
        <v>41</v>
      </c>
      <c r="C59" s="520">
        <v>7.152258249031854</v>
      </c>
      <c r="D59" s="520">
        <v>3.3875311669656196</v>
      </c>
      <c r="E59" s="515">
        <v>7.513496433652554</v>
      </c>
      <c r="F59" s="515">
        <v>2.8518587324091778</v>
      </c>
      <c r="G59" s="520">
        <v>1.2501124783387527</v>
      </c>
      <c r="H59" s="520">
        <v>55.484488099677634</v>
      </c>
      <c r="I59" s="515">
        <v>12.891161116393352</v>
      </c>
      <c r="J59" s="520">
        <v>0.5332554901674144</v>
      </c>
      <c r="K59" s="515">
        <v>6.07388719642811</v>
      </c>
      <c r="L59" s="521">
        <v>1.8303058240105123</v>
      </c>
    </row>
    <row r="60" spans="1:12" ht="12.75" customHeight="1">
      <c r="A60" s="27" t="s">
        <v>154</v>
      </c>
      <c r="B60" s="28" t="s">
        <v>42</v>
      </c>
      <c r="C60" s="523">
        <v>24.149760455185085</v>
      </c>
      <c r="D60" s="523">
        <v>3.374080430896023</v>
      </c>
      <c r="E60" s="516">
        <v>3.425226627817114</v>
      </c>
      <c r="F60" s="516">
        <v>1.9713571352288393</v>
      </c>
      <c r="G60" s="523">
        <v>0.2891402095967832</v>
      </c>
      <c r="H60" s="523">
        <v>54.20068480638227</v>
      </c>
      <c r="I60" s="516">
        <v>1.4564043062926928</v>
      </c>
      <c r="J60" s="523">
        <v>0.6396695813872787</v>
      </c>
      <c r="K60" s="516">
        <v>7.4005558322086955</v>
      </c>
      <c r="L60" s="524">
        <v>1.7868317776855616</v>
      </c>
    </row>
    <row r="61" spans="1:12" ht="12.75" customHeight="1">
      <c r="A61" s="25" t="s">
        <v>155</v>
      </c>
      <c r="B61" s="26" t="s">
        <v>43</v>
      </c>
      <c r="C61" s="520">
        <v>19.432532221168273</v>
      </c>
      <c r="D61" s="520">
        <v>2.888528115830385</v>
      </c>
      <c r="E61" s="515">
        <v>3.050660984240996</v>
      </c>
      <c r="F61" s="515">
        <v>1.292371999235284</v>
      </c>
      <c r="G61" s="520">
        <v>0.36064625191548716</v>
      </c>
      <c r="H61" s="520">
        <v>59.385382873588554</v>
      </c>
      <c r="I61" s="515">
        <v>2.240165616572862</v>
      </c>
      <c r="J61" s="520">
        <v>0.6643458624082009</v>
      </c>
      <c r="K61" s="515">
        <v>6.469755921266179</v>
      </c>
      <c r="L61" s="521">
        <v>0.8589435198424031</v>
      </c>
    </row>
    <row r="62" spans="1:12" ht="12.75" customHeight="1">
      <c r="A62" s="27" t="s">
        <v>156</v>
      </c>
      <c r="B62" s="28" t="s">
        <v>44</v>
      </c>
      <c r="C62" s="523">
        <v>6.78557433613078</v>
      </c>
      <c r="D62" s="523">
        <v>3.476223004574878</v>
      </c>
      <c r="E62" s="516">
        <v>5.151042668207872</v>
      </c>
      <c r="F62" s="516">
        <v>3.214713417716368</v>
      </c>
      <c r="G62" s="523">
        <v>0.3809520264579242</v>
      </c>
      <c r="H62" s="523">
        <v>56.13009280129471</v>
      </c>
      <c r="I62" s="516">
        <v>8.932689658269915</v>
      </c>
      <c r="J62" s="523">
        <v>0.7291972875366817</v>
      </c>
      <c r="K62" s="516">
        <v>8.269146747582907</v>
      </c>
      <c r="L62" s="524">
        <v>2.9211105201576317</v>
      </c>
    </row>
    <row r="63" spans="1:12" ht="12.75" customHeight="1">
      <c r="A63" s="25" t="s">
        <v>157</v>
      </c>
      <c r="B63" s="26" t="s">
        <v>45</v>
      </c>
      <c r="C63" s="520">
        <v>5.66536282415756</v>
      </c>
      <c r="D63" s="520">
        <v>4.261659069257597</v>
      </c>
      <c r="E63" s="515">
        <v>6.844624382707513</v>
      </c>
      <c r="F63" s="515">
        <v>3.062967271568366</v>
      </c>
      <c r="G63" s="520">
        <v>1.6095544339176826</v>
      </c>
      <c r="H63" s="520">
        <v>61.18575800885815</v>
      </c>
      <c r="I63" s="515">
        <v>5.520862227779047</v>
      </c>
      <c r="J63" s="520">
        <v>1.1596149825912985</v>
      </c>
      <c r="K63" s="515">
        <v>5.959577604426251</v>
      </c>
      <c r="L63" s="521">
        <v>2.30323492246723</v>
      </c>
    </row>
    <row r="64" spans="1:12" ht="12.75" customHeight="1">
      <c r="A64" s="27" t="s">
        <v>158</v>
      </c>
      <c r="B64" s="28" t="s">
        <v>46</v>
      </c>
      <c r="C64" s="523">
        <v>6.801268997035112</v>
      </c>
      <c r="D64" s="523">
        <v>4.698579473064139</v>
      </c>
      <c r="E64" s="516">
        <v>6.564664179294347</v>
      </c>
      <c r="F64" s="516">
        <v>2.847472026740712</v>
      </c>
      <c r="G64" s="523">
        <v>1.504461165684955</v>
      </c>
      <c r="H64" s="523">
        <v>61.529060077493234</v>
      </c>
      <c r="I64" s="516">
        <v>5.330412715758612</v>
      </c>
      <c r="J64" s="523">
        <v>0.7539408893745283</v>
      </c>
      <c r="K64" s="516">
        <v>6.939674308442401</v>
      </c>
      <c r="L64" s="524">
        <v>1.0532284649309145</v>
      </c>
    </row>
    <row r="65" spans="1:12" ht="12.75" customHeight="1">
      <c r="A65" s="25" t="s">
        <v>159</v>
      </c>
      <c r="B65" s="26" t="s">
        <v>47</v>
      </c>
      <c r="C65" s="520">
        <v>5.7012342989642475</v>
      </c>
      <c r="D65" s="520">
        <v>3.651248216906685</v>
      </c>
      <c r="E65" s="515">
        <v>4.889822210809483</v>
      </c>
      <c r="F65" s="515">
        <v>2.7928497774876573</v>
      </c>
      <c r="G65" s="520">
        <v>1.4129097317967905</v>
      </c>
      <c r="H65" s="520">
        <v>60.84117743044958</v>
      </c>
      <c r="I65" s="515">
        <v>7.760411089011752</v>
      </c>
      <c r="J65" s="520">
        <v>1.0884553291551562</v>
      </c>
      <c r="K65" s="515">
        <v>5.822135760976732</v>
      </c>
      <c r="L65" s="521">
        <v>2.1891218047336105</v>
      </c>
    </row>
    <row r="66" spans="1:12" ht="12.75" customHeight="1">
      <c r="A66" s="27" t="s">
        <v>160</v>
      </c>
      <c r="B66" s="28" t="s">
        <v>48</v>
      </c>
      <c r="C66" s="523">
        <v>5.6389557739948595</v>
      </c>
      <c r="D66" s="523">
        <v>3.7227193269785768</v>
      </c>
      <c r="E66" s="516">
        <v>5.408592284171252</v>
      </c>
      <c r="F66" s="516">
        <v>1.297595360414182</v>
      </c>
      <c r="G66" s="523">
        <v>2.7852287966106406</v>
      </c>
      <c r="H66" s="523">
        <v>71.71133167485536</v>
      </c>
      <c r="I66" s="516">
        <v>2.314699145871345</v>
      </c>
      <c r="J66" s="523">
        <v>0.3204558376131092</v>
      </c>
      <c r="K66" s="516">
        <v>4.728327796967368</v>
      </c>
      <c r="L66" s="524">
        <v>0.5773246210164675</v>
      </c>
    </row>
    <row r="67" spans="1:12" ht="12.75" customHeight="1">
      <c r="A67" s="25" t="s">
        <v>161</v>
      </c>
      <c r="B67" s="26" t="s">
        <v>49</v>
      </c>
      <c r="C67" s="520">
        <v>6.213212994869475</v>
      </c>
      <c r="D67" s="520">
        <v>4.586085094871901</v>
      </c>
      <c r="E67" s="515">
        <v>7.446305315779343</v>
      </c>
      <c r="F67" s="515">
        <v>3.3791752927431236</v>
      </c>
      <c r="G67" s="520">
        <v>1.5189717690872495</v>
      </c>
      <c r="H67" s="520">
        <v>60.489516060057994</v>
      </c>
      <c r="I67" s="515">
        <v>4.481588942692563</v>
      </c>
      <c r="J67" s="520">
        <v>0.906194152643186</v>
      </c>
      <c r="K67" s="515">
        <v>9.017391084375872</v>
      </c>
      <c r="L67" s="521">
        <v>0.6539193988531583</v>
      </c>
    </row>
    <row r="68" spans="1:12" ht="12.75" customHeight="1">
      <c r="A68" s="27" t="s">
        <v>162</v>
      </c>
      <c r="B68" s="28" t="s">
        <v>50</v>
      </c>
      <c r="C68" s="523">
        <v>16.42530693296035</v>
      </c>
      <c r="D68" s="523">
        <v>3.6404869844064227</v>
      </c>
      <c r="E68" s="516">
        <v>5.880759416734682</v>
      </c>
      <c r="F68" s="516">
        <v>2.568590362488771</v>
      </c>
      <c r="G68" s="523">
        <v>1.4308514744956957</v>
      </c>
      <c r="H68" s="523">
        <v>60.21489138694</v>
      </c>
      <c r="I68" s="516">
        <v>7.383640612850301</v>
      </c>
      <c r="J68" s="523">
        <v>1.6526407216774484</v>
      </c>
      <c r="K68" s="516">
        <v>6.976328308769079</v>
      </c>
      <c r="L68" s="524">
        <v>1.9662323467917981</v>
      </c>
    </row>
    <row r="69" spans="1:12" ht="12.75" customHeight="1">
      <c r="A69" s="25" t="s">
        <v>163</v>
      </c>
      <c r="B69" s="26" t="s">
        <v>51</v>
      </c>
      <c r="C69" s="520">
        <v>6.527072383237531</v>
      </c>
      <c r="D69" s="520">
        <v>4.680327383918004</v>
      </c>
      <c r="E69" s="515">
        <v>5.501844333694416</v>
      </c>
      <c r="F69" s="515">
        <v>1.4231898360697037</v>
      </c>
      <c r="G69" s="520">
        <v>1.823803348199966</v>
      </c>
      <c r="H69" s="520">
        <v>69.76249540014594</v>
      </c>
      <c r="I69" s="515">
        <v>3.5399583751288426</v>
      </c>
      <c r="J69" s="520">
        <v>0.4883540494719927</v>
      </c>
      <c r="K69" s="515">
        <v>4.678228897918945</v>
      </c>
      <c r="L69" s="521">
        <v>0.41340404234764894</v>
      </c>
    </row>
    <row r="70" spans="1:12" ht="12.75" customHeight="1">
      <c r="A70" s="27" t="s">
        <v>164</v>
      </c>
      <c r="B70" s="28" t="s">
        <v>52</v>
      </c>
      <c r="C70" s="523">
        <v>5.93167277168765</v>
      </c>
      <c r="D70" s="523">
        <v>5.725312483918525</v>
      </c>
      <c r="E70" s="516">
        <v>5.631359799713333</v>
      </c>
      <c r="F70" s="516">
        <v>2.062613378179153</v>
      </c>
      <c r="G70" s="523">
        <v>0.6190913685458987</v>
      </c>
      <c r="H70" s="523">
        <v>59.40948794955705</v>
      </c>
      <c r="I70" s="707" t="s">
        <v>395</v>
      </c>
      <c r="J70" s="707" t="s">
        <v>395</v>
      </c>
      <c r="K70" s="707" t="s">
        <v>395</v>
      </c>
      <c r="L70" s="708" t="s">
        <v>395</v>
      </c>
    </row>
    <row r="71" spans="1:12" ht="12.75" customHeight="1">
      <c r="A71" s="25" t="s">
        <v>165</v>
      </c>
      <c r="B71" s="26" t="s">
        <v>53</v>
      </c>
      <c r="C71" s="520">
        <v>5.553968588566273</v>
      </c>
      <c r="D71" s="520">
        <v>5.149539667223539</v>
      </c>
      <c r="E71" s="515">
        <v>5.648611545890558</v>
      </c>
      <c r="F71" s="515">
        <v>2.5377124372243256</v>
      </c>
      <c r="G71" s="520">
        <v>1.1819612068261929</v>
      </c>
      <c r="H71" s="520">
        <v>61.06532097090203</v>
      </c>
      <c r="I71" s="515">
        <v>5.935714793310419</v>
      </c>
      <c r="J71" s="520">
        <v>1.6838038078649722</v>
      </c>
      <c r="K71" s="515">
        <v>6.1233071888142305</v>
      </c>
      <c r="L71" s="521">
        <v>2.323234595548625</v>
      </c>
    </row>
    <row r="72" spans="1:12" ht="12.75" customHeight="1">
      <c r="A72" s="27" t="s">
        <v>166</v>
      </c>
      <c r="B72" s="28" t="s">
        <v>97</v>
      </c>
      <c r="C72" s="523">
        <v>6.506191751843551</v>
      </c>
      <c r="D72" s="523">
        <v>4.063979805730581</v>
      </c>
      <c r="E72" s="516">
        <v>3.3277156884730763</v>
      </c>
      <c r="F72" s="516">
        <v>2.901675305677794</v>
      </c>
      <c r="G72" s="523">
        <v>1.1563648500522608</v>
      </c>
      <c r="H72" s="523">
        <v>62.03782025696641</v>
      </c>
      <c r="I72" s="516">
        <v>9.75812500449385</v>
      </c>
      <c r="J72" s="523">
        <v>0.709437915354514</v>
      </c>
      <c r="K72" s="516">
        <v>4.586381915477002</v>
      </c>
      <c r="L72" s="524">
        <v>3.9062004678342817</v>
      </c>
    </row>
    <row r="73" spans="1:12" ht="12.75" customHeight="1">
      <c r="A73" s="25" t="s">
        <v>167</v>
      </c>
      <c r="B73" s="26" t="s">
        <v>54</v>
      </c>
      <c r="C73" s="520">
        <v>7.176927641367464</v>
      </c>
      <c r="D73" s="520">
        <v>4.3080685289475795</v>
      </c>
      <c r="E73" s="515">
        <v>4.32848060965949</v>
      </c>
      <c r="F73" s="515">
        <v>2.975885850097819</v>
      </c>
      <c r="G73" s="520">
        <v>0.3978843659962827</v>
      </c>
      <c r="H73" s="520">
        <v>63.632526291855584</v>
      </c>
      <c r="I73" s="515">
        <v>5.846364598104857</v>
      </c>
      <c r="J73" s="520">
        <v>1.3637461286564168</v>
      </c>
      <c r="K73" s="515">
        <v>6.237886324004894</v>
      </c>
      <c r="L73" s="521">
        <v>1.9912591868579193</v>
      </c>
    </row>
    <row r="74" spans="1:12" ht="12.75" customHeight="1">
      <c r="A74" s="27" t="s">
        <v>168</v>
      </c>
      <c r="B74" s="28" t="s">
        <v>55</v>
      </c>
      <c r="C74" s="523">
        <v>6.63932036181189</v>
      </c>
      <c r="D74" s="523">
        <v>3.975061286722175</v>
      </c>
      <c r="E74" s="516">
        <v>5.765759280015139</v>
      </c>
      <c r="F74" s="516">
        <v>3.265609310656598</v>
      </c>
      <c r="G74" s="523">
        <v>1.175585947014706</v>
      </c>
      <c r="H74" s="523">
        <v>62.421224705450996</v>
      </c>
      <c r="I74" s="516">
        <v>3.0337203673439244</v>
      </c>
      <c r="J74" s="523">
        <v>3.8000754180833223</v>
      </c>
      <c r="K74" s="516">
        <v>6.415303798073663</v>
      </c>
      <c r="L74" s="524">
        <v>1.6760942637230825</v>
      </c>
    </row>
    <row r="75" spans="1:12" ht="12.75" customHeight="1">
      <c r="A75" s="25" t="s">
        <v>169</v>
      </c>
      <c r="B75" s="26" t="s">
        <v>56</v>
      </c>
      <c r="C75" s="520">
        <v>12.963888640954066</v>
      </c>
      <c r="D75" s="520">
        <v>3.9259610737597295</v>
      </c>
      <c r="E75" s="515">
        <v>3.222873027838596</v>
      </c>
      <c r="F75" s="515">
        <v>2.0460530163259794</v>
      </c>
      <c r="G75" s="520">
        <v>0.5158582116616491</v>
      </c>
      <c r="H75" s="520">
        <v>64.18938856120906</v>
      </c>
      <c r="I75" s="515">
        <v>2.097135662844602</v>
      </c>
      <c r="J75" s="520">
        <v>1.5421273973492695</v>
      </c>
      <c r="K75" s="515">
        <v>5.551617913231707</v>
      </c>
      <c r="L75" s="521">
        <v>1.430260490000273</v>
      </c>
    </row>
    <row r="76" spans="1:12" ht="12.75" customHeight="1">
      <c r="A76" s="27" t="s">
        <v>170</v>
      </c>
      <c r="B76" s="28" t="s">
        <v>57</v>
      </c>
      <c r="C76" s="523">
        <v>9.588163149295397</v>
      </c>
      <c r="D76" s="523">
        <v>7.151557321072079</v>
      </c>
      <c r="E76" s="516">
        <v>2.900592002260657</v>
      </c>
      <c r="F76" s="516">
        <v>2.614897207407987</v>
      </c>
      <c r="G76" s="523">
        <v>2.2357420216498345</v>
      </c>
      <c r="H76" s="523">
        <v>59.020757406875845</v>
      </c>
      <c r="I76" s="516">
        <v>3.262630873684392</v>
      </c>
      <c r="J76" s="523">
        <v>1.8208979823869567</v>
      </c>
      <c r="K76" s="516">
        <v>4.789767737446518</v>
      </c>
      <c r="L76" s="524">
        <v>0.779211216235178</v>
      </c>
    </row>
    <row r="77" spans="1:12" ht="12.75" customHeight="1">
      <c r="A77" s="25" t="s">
        <v>171</v>
      </c>
      <c r="B77" s="26" t="s">
        <v>58</v>
      </c>
      <c r="C77" s="520">
        <v>5.169285068788869</v>
      </c>
      <c r="D77" s="520">
        <v>4.347875437072561</v>
      </c>
      <c r="E77" s="515">
        <v>6.876514292433113</v>
      </c>
      <c r="F77" s="515">
        <v>2.7298389424373064</v>
      </c>
      <c r="G77" s="520">
        <v>1.065501178948383</v>
      </c>
      <c r="H77" s="520">
        <v>55.90157125487578</v>
      </c>
      <c r="I77" s="515">
        <v>9.112556085614111</v>
      </c>
      <c r="J77" s="520">
        <v>0.7451458366384854</v>
      </c>
      <c r="K77" s="515">
        <v>9.469219689355372</v>
      </c>
      <c r="L77" s="521">
        <v>2.1128820142566185</v>
      </c>
    </row>
    <row r="78" spans="1:12" ht="12.75" customHeight="1">
      <c r="A78" s="27" t="s">
        <v>172</v>
      </c>
      <c r="B78" s="28" t="s">
        <v>59</v>
      </c>
      <c r="C78" s="523">
        <v>7.063444772121011</v>
      </c>
      <c r="D78" s="523">
        <v>3.2101794798385668</v>
      </c>
      <c r="E78" s="516">
        <v>6.278599365246452</v>
      </c>
      <c r="F78" s="516">
        <v>1.6604372624282417</v>
      </c>
      <c r="G78" s="523">
        <v>1.2509562935062615</v>
      </c>
      <c r="H78" s="523">
        <v>64.28366659467518</v>
      </c>
      <c r="I78" s="516">
        <v>4.8262641221815725</v>
      </c>
      <c r="J78" s="523">
        <v>0.7701556332796229</v>
      </c>
      <c r="K78" s="516">
        <v>6.811627881121394</v>
      </c>
      <c r="L78" s="524">
        <v>1.8120826457539416</v>
      </c>
    </row>
    <row r="79" spans="1:12" ht="12.75" customHeight="1">
      <c r="A79" s="25" t="s">
        <v>173</v>
      </c>
      <c r="B79" s="26" t="s">
        <v>60</v>
      </c>
      <c r="C79" s="520">
        <v>4.509936310300029</v>
      </c>
      <c r="D79" s="520">
        <v>3.3638124743341735</v>
      </c>
      <c r="E79" s="515">
        <v>5.673266554775963</v>
      </c>
      <c r="F79" s="515">
        <v>2.702244648264116</v>
      </c>
      <c r="G79" s="520">
        <v>1.4571885082751945</v>
      </c>
      <c r="H79" s="520">
        <v>65.79015347751604</v>
      </c>
      <c r="I79" s="515">
        <v>6.306332912726169</v>
      </c>
      <c r="J79" s="520">
        <v>1.0188896025991612</v>
      </c>
      <c r="K79" s="515">
        <v>5.474107967803349</v>
      </c>
      <c r="L79" s="521">
        <v>1.8518875526894747</v>
      </c>
    </row>
    <row r="80" spans="1:12" ht="12.75" customHeight="1">
      <c r="A80" s="27" t="s">
        <v>174</v>
      </c>
      <c r="B80" s="28" t="s">
        <v>61</v>
      </c>
      <c r="C80" s="523">
        <v>7.947926784686311</v>
      </c>
      <c r="D80" s="523">
        <v>6.4644647982590255</v>
      </c>
      <c r="E80" s="516">
        <v>5.74826862571535</v>
      </c>
      <c r="F80" s="516">
        <v>4.5530581338705804</v>
      </c>
      <c r="G80" s="523">
        <v>0.8014574911511594</v>
      </c>
      <c r="H80" s="523">
        <v>47.47635975706797</v>
      </c>
      <c r="I80" s="516">
        <v>9.149454738044986</v>
      </c>
      <c r="J80" s="523">
        <v>2.7957035083556314</v>
      </c>
      <c r="K80" s="516">
        <v>7.148522980524466</v>
      </c>
      <c r="L80" s="524">
        <v>4.786064582806528</v>
      </c>
    </row>
    <row r="81" spans="1:12" ht="12.75" customHeight="1">
      <c r="A81" s="25" t="s">
        <v>175</v>
      </c>
      <c r="B81" s="26" t="s">
        <v>62</v>
      </c>
      <c r="C81" s="520">
        <v>6.140848542129231</v>
      </c>
      <c r="D81" s="520">
        <v>7.636339835829201</v>
      </c>
      <c r="E81" s="515">
        <v>6.027927522339522</v>
      </c>
      <c r="F81" s="515">
        <v>2.416092971886607</v>
      </c>
      <c r="G81" s="520">
        <v>3.2276365041377924</v>
      </c>
      <c r="H81" s="520">
        <v>47.46483193017973</v>
      </c>
      <c r="I81" s="515">
        <v>7.542678518892589</v>
      </c>
      <c r="J81" s="520">
        <v>1.2124108596444125</v>
      </c>
      <c r="K81" s="515">
        <v>8.434095360704868</v>
      </c>
      <c r="L81" s="521">
        <v>2.8228231786048963</v>
      </c>
    </row>
    <row r="82" spans="1:12" ht="12.75" customHeight="1">
      <c r="A82" s="27" t="s">
        <v>176</v>
      </c>
      <c r="B82" s="28" t="s">
        <v>63</v>
      </c>
      <c r="C82" s="523">
        <v>1.7008394536069715</v>
      </c>
      <c r="D82" s="523">
        <v>0.02845890542572809</v>
      </c>
      <c r="E82" s="516">
        <v>2.999327027596919</v>
      </c>
      <c r="F82" s="516">
        <v>0.37912336284409837</v>
      </c>
      <c r="G82" s="523">
        <v>1.8868850055137252</v>
      </c>
      <c r="H82" s="523">
        <v>46.413450672178044</v>
      </c>
      <c r="I82" s="516">
        <v>0.2175353350162266</v>
      </c>
      <c r="J82" s="523">
        <v>0.049694468048274994</v>
      </c>
      <c r="K82" s="516">
        <v>12.74364039026961</v>
      </c>
      <c r="L82" s="524">
        <v>0.8337269687673784</v>
      </c>
    </row>
    <row r="83" spans="1:12" ht="12.75" customHeight="1">
      <c r="A83" s="25" t="s">
        <v>177</v>
      </c>
      <c r="B83" s="26" t="s">
        <v>64</v>
      </c>
      <c r="C83" s="520">
        <v>5.371424256389046</v>
      </c>
      <c r="D83" s="520">
        <v>3.9783222967576535</v>
      </c>
      <c r="E83" s="515">
        <v>6.155316605976546</v>
      </c>
      <c r="F83" s="515">
        <v>2.915548955254705</v>
      </c>
      <c r="G83" s="520">
        <v>2.720227190259505</v>
      </c>
      <c r="H83" s="520">
        <v>63.15979082386567</v>
      </c>
      <c r="I83" s="515">
        <v>4.114153255080212</v>
      </c>
      <c r="J83" s="520">
        <v>0.9773792849113526</v>
      </c>
      <c r="K83" s="515">
        <v>6.068809816394471</v>
      </c>
      <c r="L83" s="521">
        <v>1.037693953198356</v>
      </c>
    </row>
    <row r="84" spans="1:12" ht="12.75" customHeight="1">
      <c r="A84" s="27" t="s">
        <v>178</v>
      </c>
      <c r="B84" s="28" t="s">
        <v>65</v>
      </c>
      <c r="C84" s="523">
        <v>5.297964506581077</v>
      </c>
      <c r="D84" s="523">
        <v>10.775646960774408</v>
      </c>
      <c r="E84" s="516">
        <v>7.727719771458317</v>
      </c>
      <c r="F84" s="516">
        <v>2.4088273957973456</v>
      </c>
      <c r="G84" s="523">
        <v>1.8737780540024038</v>
      </c>
      <c r="H84" s="523">
        <v>53.29454630940741</v>
      </c>
      <c r="I84" s="516">
        <v>3.5629689865011533</v>
      </c>
      <c r="J84" s="523">
        <v>1.4798907127223548</v>
      </c>
      <c r="K84" s="516">
        <v>5.328869590583755</v>
      </c>
      <c r="L84" s="524">
        <v>1.0923842557845111</v>
      </c>
    </row>
    <row r="85" spans="1:12" ht="12.75" customHeight="1">
      <c r="A85" s="25" t="s">
        <v>179</v>
      </c>
      <c r="B85" s="26" t="s">
        <v>66</v>
      </c>
      <c r="C85" s="520">
        <v>6.174060684800168</v>
      </c>
      <c r="D85" s="520">
        <v>7.117632624752295</v>
      </c>
      <c r="E85" s="515">
        <v>7.2198529721913545</v>
      </c>
      <c r="F85" s="515">
        <v>2.1973608342135917</v>
      </c>
      <c r="G85" s="520">
        <v>1.9497231819315834</v>
      </c>
      <c r="H85" s="520">
        <v>61.91737904204858</v>
      </c>
      <c r="I85" s="515">
        <v>2.314189844811152</v>
      </c>
      <c r="J85" s="520">
        <v>1.0275576907450252</v>
      </c>
      <c r="K85" s="515">
        <v>3.560710822098069</v>
      </c>
      <c r="L85" s="521">
        <v>0.3317957218964635</v>
      </c>
    </row>
    <row r="86" spans="1:12" ht="12.75" customHeight="1">
      <c r="A86" s="27" t="s">
        <v>180</v>
      </c>
      <c r="B86" s="28" t="s">
        <v>67</v>
      </c>
      <c r="C86" s="523">
        <v>7.839984002407229</v>
      </c>
      <c r="D86" s="523">
        <v>4.862950694998702</v>
      </c>
      <c r="E86" s="516">
        <v>6.084415512282156</v>
      </c>
      <c r="F86" s="516">
        <v>2.3408124062410245</v>
      </c>
      <c r="G86" s="523">
        <v>1.5247554343374587</v>
      </c>
      <c r="H86" s="523">
        <v>59.41954707454702</v>
      </c>
      <c r="I86" s="516">
        <v>5.618016378899974</v>
      </c>
      <c r="J86" s="523">
        <v>1.9189979417218772</v>
      </c>
      <c r="K86" s="516">
        <v>6.693187597629131</v>
      </c>
      <c r="L86" s="524">
        <v>1.7742979134612782</v>
      </c>
    </row>
    <row r="87" spans="1:12" ht="12.75" customHeight="1">
      <c r="A87" s="25" t="s">
        <v>181</v>
      </c>
      <c r="B87" s="26" t="s">
        <v>68</v>
      </c>
      <c r="C87" s="520">
        <v>7.137500965072544</v>
      </c>
      <c r="D87" s="520">
        <v>4.486332387716443</v>
      </c>
      <c r="E87" s="515">
        <v>5.882050804253367</v>
      </c>
      <c r="F87" s="515">
        <v>2.390637493161814</v>
      </c>
      <c r="G87" s="520">
        <v>1.6644794169367327</v>
      </c>
      <c r="H87" s="520">
        <v>62.64693598473522</v>
      </c>
      <c r="I87" s="515">
        <v>5.657934760505511</v>
      </c>
      <c r="J87" s="520">
        <v>0.7898310586624342</v>
      </c>
      <c r="K87" s="515">
        <v>6.626250317671762</v>
      </c>
      <c r="L87" s="521">
        <v>1.0536366650006328</v>
      </c>
    </row>
    <row r="88" spans="1:12" ht="12.75" customHeight="1">
      <c r="A88" s="27" t="s">
        <v>182</v>
      </c>
      <c r="B88" s="28" t="s">
        <v>69</v>
      </c>
      <c r="C88" s="523">
        <v>6.459832169577427</v>
      </c>
      <c r="D88" s="523">
        <v>3.1710358911005128</v>
      </c>
      <c r="E88" s="516">
        <v>4.686833515865419</v>
      </c>
      <c r="F88" s="516">
        <v>2.8918015938299173</v>
      </c>
      <c r="G88" s="523">
        <v>0.6056539314698761</v>
      </c>
      <c r="H88" s="523">
        <v>68.42634496227424</v>
      </c>
      <c r="I88" s="516">
        <v>5.694331796080985</v>
      </c>
      <c r="J88" s="523">
        <v>1.2150086780316591</v>
      </c>
      <c r="K88" s="516">
        <v>4.9687065877700345</v>
      </c>
      <c r="L88" s="524">
        <v>2.8558400404239457</v>
      </c>
    </row>
    <row r="89" spans="1:12" ht="12.75" customHeight="1">
      <c r="A89" s="25" t="s">
        <v>183</v>
      </c>
      <c r="B89" s="26" t="s">
        <v>70</v>
      </c>
      <c r="C89" s="520">
        <v>6.424925951085031</v>
      </c>
      <c r="D89" s="520">
        <v>2.867121970422619</v>
      </c>
      <c r="E89" s="515">
        <v>4.897993612914411</v>
      </c>
      <c r="F89" s="515">
        <v>3.005001239957623</v>
      </c>
      <c r="G89" s="520">
        <v>1.4179039496553252</v>
      </c>
      <c r="H89" s="520">
        <v>60.61482763721189</v>
      </c>
      <c r="I89" s="515">
        <v>7.336770143236632</v>
      </c>
      <c r="J89" s="520">
        <v>0.7131049587807219</v>
      </c>
      <c r="K89" s="515">
        <v>5.525489092529214</v>
      </c>
      <c r="L89" s="521">
        <v>2.3796904751285872</v>
      </c>
    </row>
    <row r="90" spans="1:12" s="3" customFormat="1" ht="12.75" customHeight="1">
      <c r="A90" s="27" t="s">
        <v>184</v>
      </c>
      <c r="B90" s="28" t="s">
        <v>71</v>
      </c>
      <c r="C90" s="523">
        <v>7.84770451554999</v>
      </c>
      <c r="D90" s="523">
        <v>5.282361539919868</v>
      </c>
      <c r="E90" s="516">
        <v>6.0309849444835075</v>
      </c>
      <c r="F90" s="516">
        <v>3.6325881209127506</v>
      </c>
      <c r="G90" s="523">
        <v>1.1499873029665975</v>
      </c>
      <c r="H90" s="523">
        <v>57.05052024395205</v>
      </c>
      <c r="I90" s="516">
        <v>4.631100925437635</v>
      </c>
      <c r="J90" s="523">
        <v>1.4252259140724548</v>
      </c>
      <c r="K90" s="516">
        <v>6.344539589631319</v>
      </c>
      <c r="L90" s="524">
        <v>1.6140219073739626</v>
      </c>
    </row>
    <row r="91" spans="1:12" ht="12.75" customHeight="1">
      <c r="A91" s="25" t="s">
        <v>185</v>
      </c>
      <c r="B91" s="26" t="s">
        <v>72</v>
      </c>
      <c r="C91" s="520">
        <v>7.6013634846031755</v>
      </c>
      <c r="D91" s="520">
        <v>6.70668196017641</v>
      </c>
      <c r="E91" s="515">
        <v>5.4880314145215126</v>
      </c>
      <c r="F91" s="515">
        <v>3.193866416824562</v>
      </c>
      <c r="G91" s="520">
        <v>0.5706164801418622</v>
      </c>
      <c r="H91" s="520">
        <v>60.705361083147345</v>
      </c>
      <c r="I91" s="515">
        <v>5.636342719843796</v>
      </c>
      <c r="J91" s="520">
        <v>1.1906830772557668</v>
      </c>
      <c r="K91" s="515">
        <v>4.813026883142174</v>
      </c>
      <c r="L91" s="521">
        <v>1.7660381364627342</v>
      </c>
    </row>
    <row r="92" spans="1:12" ht="12.75" customHeight="1">
      <c r="A92" s="27" t="s">
        <v>186</v>
      </c>
      <c r="B92" s="28" t="s">
        <v>73</v>
      </c>
      <c r="C92" s="523">
        <v>6.50356035706985</v>
      </c>
      <c r="D92" s="523">
        <v>5.204552807419812</v>
      </c>
      <c r="E92" s="516">
        <v>6.414365665432807</v>
      </c>
      <c r="F92" s="516">
        <v>6.753079267720328</v>
      </c>
      <c r="G92" s="523">
        <v>0.9407977813207449</v>
      </c>
      <c r="H92" s="523">
        <v>51.29868376501292</v>
      </c>
      <c r="I92" s="516">
        <v>6.951351636940906</v>
      </c>
      <c r="J92" s="523">
        <v>1.9272954914104843</v>
      </c>
      <c r="K92" s="516">
        <v>7.6609981864275065</v>
      </c>
      <c r="L92" s="524">
        <v>2.2092162592067535</v>
      </c>
    </row>
    <row r="93" spans="1:12" ht="12.75" customHeight="1">
      <c r="A93" s="25" t="s">
        <v>187</v>
      </c>
      <c r="B93" s="26" t="s">
        <v>74</v>
      </c>
      <c r="C93" s="520">
        <v>5.400132921462382</v>
      </c>
      <c r="D93" s="520">
        <v>3.075420804088329</v>
      </c>
      <c r="E93" s="515">
        <v>5.2135365331928964</v>
      </c>
      <c r="F93" s="515">
        <v>2.501811721547878</v>
      </c>
      <c r="G93" s="520">
        <v>0.5136754476277718</v>
      </c>
      <c r="H93" s="520">
        <v>64.66495542131591</v>
      </c>
      <c r="I93" s="515">
        <v>5.810078752940749</v>
      </c>
      <c r="J93" s="520">
        <v>0.7494478934152052</v>
      </c>
      <c r="K93" s="515">
        <v>6.242938225277293</v>
      </c>
      <c r="L93" s="521">
        <v>4.401192000520552</v>
      </c>
    </row>
    <row r="94" spans="1:12" ht="12.75">
      <c r="A94" s="27" t="s">
        <v>188</v>
      </c>
      <c r="B94" s="28" t="s">
        <v>98</v>
      </c>
      <c r="C94" s="523">
        <v>5.384631226166384</v>
      </c>
      <c r="D94" s="523">
        <v>2.88890980488401</v>
      </c>
      <c r="E94" s="516">
        <v>4.6823863397371746</v>
      </c>
      <c r="F94" s="516">
        <v>2.1001239280858504</v>
      </c>
      <c r="G94" s="523">
        <v>1.0787121433743092</v>
      </c>
      <c r="H94" s="523">
        <v>67.22194479945375</v>
      </c>
      <c r="I94" s="516">
        <v>4.905837756267146</v>
      </c>
      <c r="J94" s="523">
        <v>0.7043370798312871</v>
      </c>
      <c r="K94" s="516">
        <v>5.769810444575041</v>
      </c>
      <c r="L94" s="524">
        <v>2.046287184933335</v>
      </c>
    </row>
    <row r="95" spans="1:12" ht="12.75">
      <c r="A95" s="25" t="s">
        <v>189</v>
      </c>
      <c r="B95" s="26" t="s">
        <v>75</v>
      </c>
      <c r="C95" s="520">
        <v>23.136640870621296</v>
      </c>
      <c r="D95" s="520">
        <v>4.862876325518742</v>
      </c>
      <c r="E95" s="515">
        <v>2.3128701065680994</v>
      </c>
      <c r="F95" s="515">
        <v>1.7065525059539461</v>
      </c>
      <c r="G95" s="520">
        <v>0.44010021514948716</v>
      </c>
      <c r="H95" s="520">
        <v>50.68333984834423</v>
      </c>
      <c r="I95" s="515">
        <v>3.755334502260943</v>
      </c>
      <c r="J95" s="520">
        <v>1.061348082210009</v>
      </c>
      <c r="K95" s="515">
        <v>7.081932512716323</v>
      </c>
      <c r="L95" s="521">
        <v>1.435029830894776</v>
      </c>
    </row>
    <row r="96" spans="1:12" ht="12.75">
      <c r="A96" s="27" t="s">
        <v>190</v>
      </c>
      <c r="B96" s="28" t="s">
        <v>76</v>
      </c>
      <c r="C96" s="523">
        <v>5.645537903201011</v>
      </c>
      <c r="D96" s="523">
        <v>2.9607138671473</v>
      </c>
      <c r="E96" s="516">
        <v>6.121377089044365</v>
      </c>
      <c r="F96" s="516">
        <v>3.004514176844271</v>
      </c>
      <c r="G96" s="523">
        <v>1.1154435312094462</v>
      </c>
      <c r="H96" s="523">
        <v>63.00823538270326</v>
      </c>
      <c r="I96" s="516">
        <v>7.085647088463541</v>
      </c>
      <c r="J96" s="523">
        <v>0.6818648734046306</v>
      </c>
      <c r="K96" s="516">
        <v>6.838577488802941</v>
      </c>
      <c r="L96" s="524">
        <v>1.140786321596968</v>
      </c>
    </row>
    <row r="97" spans="1:12" ht="12.75">
      <c r="A97" s="25" t="s">
        <v>191</v>
      </c>
      <c r="B97" s="26" t="s">
        <v>77</v>
      </c>
      <c r="C97" s="520">
        <v>14.192875114134093</v>
      </c>
      <c r="D97" s="520">
        <v>3.7984782753913606</v>
      </c>
      <c r="E97" s="515">
        <v>5.568704899800987</v>
      </c>
      <c r="F97" s="515">
        <v>4.019751767036815</v>
      </c>
      <c r="G97" s="520">
        <v>0.38048032123669456</v>
      </c>
      <c r="H97" s="520">
        <v>59.60595540337553</v>
      </c>
      <c r="I97" s="515">
        <v>3.5223206391496316</v>
      </c>
      <c r="J97" s="520">
        <v>1.4804207391916175</v>
      </c>
      <c r="K97" s="515">
        <v>3.756859156983753</v>
      </c>
      <c r="L97" s="521">
        <v>1.2507462996497138</v>
      </c>
    </row>
    <row r="98" spans="1:12" ht="12.75">
      <c r="A98" s="27" t="s">
        <v>192</v>
      </c>
      <c r="B98" s="28" t="s">
        <v>78</v>
      </c>
      <c r="C98" s="523">
        <v>19.541496541871762</v>
      </c>
      <c r="D98" s="523">
        <v>9.580983342797127</v>
      </c>
      <c r="E98" s="516">
        <v>3.0861000935249785</v>
      </c>
      <c r="F98" s="516">
        <v>2.6798747329562858</v>
      </c>
      <c r="G98" s="523">
        <v>0.34649783476055995</v>
      </c>
      <c r="H98" s="523">
        <v>53.51656237592134</v>
      </c>
      <c r="I98" s="516">
        <v>1.3614710150396176</v>
      </c>
      <c r="J98" s="523">
        <v>0.7837341630227774</v>
      </c>
      <c r="K98" s="516">
        <v>3.43246763276688</v>
      </c>
      <c r="L98" s="524">
        <v>0.9022146542460311</v>
      </c>
    </row>
    <row r="99" spans="1:12" ht="12.75">
      <c r="A99" s="25" t="s">
        <v>193</v>
      </c>
      <c r="B99" s="26" t="s">
        <v>99</v>
      </c>
      <c r="C99" s="520">
        <v>8.717852690952242</v>
      </c>
      <c r="D99" s="520">
        <v>2.388616893392882</v>
      </c>
      <c r="E99" s="515">
        <v>6.35531131625968</v>
      </c>
      <c r="F99" s="515">
        <v>2.631321357886579</v>
      </c>
      <c r="G99" s="520">
        <v>2.6296040003459664</v>
      </c>
      <c r="H99" s="520">
        <v>47.28969955141924</v>
      </c>
      <c r="I99" s="515">
        <v>2.0050308855882286</v>
      </c>
      <c r="J99" s="520">
        <v>3.2627146133551888</v>
      </c>
      <c r="K99" s="515">
        <v>5.719994787955524</v>
      </c>
      <c r="L99" s="521">
        <v>0.1935439336265849</v>
      </c>
    </row>
    <row r="100" spans="1:12" ht="12.75">
      <c r="A100" s="27" t="s">
        <v>194</v>
      </c>
      <c r="B100" s="28" t="s">
        <v>79</v>
      </c>
      <c r="C100" s="523">
        <v>6.564296307481671</v>
      </c>
      <c r="D100" s="523">
        <v>2.125735962619953</v>
      </c>
      <c r="E100" s="516">
        <v>5.447087099029084</v>
      </c>
      <c r="F100" s="516">
        <v>2.6535736267723777</v>
      </c>
      <c r="G100" s="523">
        <v>4.520312474625829</v>
      </c>
      <c r="H100" s="523">
        <v>71.38900933366178</v>
      </c>
      <c r="I100" s="516">
        <v>1.2580107153105218</v>
      </c>
      <c r="J100" s="523">
        <v>2.141688261449551</v>
      </c>
      <c r="K100" s="516">
        <v>2.7595983374653335</v>
      </c>
      <c r="L100" s="524">
        <v>0.596640914488738</v>
      </c>
    </row>
    <row r="101" spans="1:12" ht="12.75">
      <c r="A101" s="25" t="s">
        <v>195</v>
      </c>
      <c r="B101" s="26" t="s">
        <v>80</v>
      </c>
      <c r="C101" s="520">
        <v>10.488700508952114</v>
      </c>
      <c r="D101" s="520">
        <v>2.582074170906887</v>
      </c>
      <c r="E101" s="515">
        <v>6.384480051049583</v>
      </c>
      <c r="F101" s="515">
        <v>3.369997219185677</v>
      </c>
      <c r="G101" s="520">
        <v>3.6628032164517195</v>
      </c>
      <c r="H101" s="520">
        <v>60.527639711854384</v>
      </c>
      <c r="I101" s="515">
        <v>2.824829893997121</v>
      </c>
      <c r="J101" s="520">
        <v>2.6825700331854683</v>
      </c>
      <c r="K101" s="515">
        <v>3.7955465415854137</v>
      </c>
      <c r="L101" s="521">
        <v>0.7693294615544893</v>
      </c>
    </row>
    <row r="102" spans="1:12" ht="12.75">
      <c r="A102" s="27" t="s">
        <v>196</v>
      </c>
      <c r="B102" s="28" t="s">
        <v>81</v>
      </c>
      <c r="C102" s="523">
        <v>5.77539315364953</v>
      </c>
      <c r="D102" s="523">
        <v>8.558654471163619</v>
      </c>
      <c r="E102" s="516">
        <v>8.168557737039647</v>
      </c>
      <c r="F102" s="516">
        <v>2.7355865444694274</v>
      </c>
      <c r="G102" s="523">
        <v>2.542281615865624</v>
      </c>
      <c r="H102" s="523">
        <v>57.56713272222833</v>
      </c>
      <c r="I102" s="516">
        <v>3.8513479291788224</v>
      </c>
      <c r="J102" s="523">
        <v>2.041042240159059</v>
      </c>
      <c r="K102" s="516">
        <v>3.644794470239554</v>
      </c>
      <c r="L102" s="524">
        <v>0.730516662583329</v>
      </c>
    </row>
    <row r="103" spans="1:12" ht="12.75">
      <c r="A103" s="25" t="s">
        <v>197</v>
      </c>
      <c r="B103" s="26" t="s">
        <v>82</v>
      </c>
      <c r="C103" s="520">
        <v>7.3368511430808105</v>
      </c>
      <c r="D103" s="520">
        <v>3.4732504043279064</v>
      </c>
      <c r="E103" s="515">
        <v>3.399533061298591</v>
      </c>
      <c r="F103" s="515">
        <v>1.9171593445781718</v>
      </c>
      <c r="G103" s="520">
        <v>4.071402039981234</v>
      </c>
      <c r="H103" s="520">
        <v>72.61819896870352</v>
      </c>
      <c r="I103" s="515">
        <v>2.4199434551849857</v>
      </c>
      <c r="J103" s="520">
        <v>0.5036630599064047</v>
      </c>
      <c r="K103" s="515">
        <v>2.4499841379972063</v>
      </c>
      <c r="L103" s="521">
        <v>0.8012208245387296</v>
      </c>
    </row>
    <row r="104" spans="1:12" ht="12.75">
      <c r="A104" s="27" t="s">
        <v>198</v>
      </c>
      <c r="B104" s="28" t="s">
        <v>83</v>
      </c>
      <c r="C104" s="523">
        <v>9.208663925662826</v>
      </c>
      <c r="D104" s="523">
        <v>2.055334900641455</v>
      </c>
      <c r="E104" s="516">
        <v>3.9829236491969353</v>
      </c>
      <c r="F104" s="516">
        <v>2.5354899098287547</v>
      </c>
      <c r="G104" s="523">
        <v>2.6208649979322587</v>
      </c>
      <c r="H104" s="523">
        <v>68.05452655594478</v>
      </c>
      <c r="I104" s="516">
        <v>3.6431801707294404</v>
      </c>
      <c r="J104" s="523">
        <v>0.5044301361267031</v>
      </c>
      <c r="K104" s="516">
        <v>2.1766174844571102</v>
      </c>
      <c r="L104" s="524">
        <v>1.3888083933616047</v>
      </c>
    </row>
    <row r="105" spans="1:12" ht="12.75">
      <c r="A105" s="25" t="s">
        <v>199</v>
      </c>
      <c r="B105" s="26" t="s">
        <v>84</v>
      </c>
      <c r="C105" s="520">
        <v>14.178142787708317</v>
      </c>
      <c r="D105" s="520">
        <v>3.0876374154372983</v>
      </c>
      <c r="E105" s="515">
        <v>5.992418345724324</v>
      </c>
      <c r="F105" s="515">
        <v>1.9226537183777437</v>
      </c>
      <c r="G105" s="520">
        <v>5.959011729517464</v>
      </c>
      <c r="H105" s="520">
        <v>55.622406079879795</v>
      </c>
      <c r="I105" s="515">
        <v>1.9969017310539592</v>
      </c>
      <c r="J105" s="520">
        <v>0.5869670315461256</v>
      </c>
      <c r="K105" s="515">
        <v>9.504060821916834</v>
      </c>
      <c r="L105" s="521">
        <v>0.076303700638185</v>
      </c>
    </row>
    <row r="106" spans="1:12" ht="13.5" thickBot="1">
      <c r="A106" s="29" t="s">
        <v>200</v>
      </c>
      <c r="B106" s="114" t="s">
        <v>100</v>
      </c>
      <c r="C106" s="522">
        <v>5.775172043620366</v>
      </c>
      <c r="D106" s="523">
        <v>4.1629572896293325</v>
      </c>
      <c r="E106" s="516">
        <v>5.240169823946516</v>
      </c>
      <c r="F106" s="516">
        <v>1.3808262591167197</v>
      </c>
      <c r="G106" s="522">
        <v>2.119854617232668</v>
      </c>
      <c r="H106" s="523">
        <v>69.93536040268553</v>
      </c>
      <c r="I106" s="516">
        <v>1.513067195133668</v>
      </c>
      <c r="J106" s="523">
        <v>1.4195373803612932</v>
      </c>
      <c r="K106" s="516">
        <v>2.29785686611346</v>
      </c>
      <c r="L106" s="524">
        <v>2.7313842621700832</v>
      </c>
    </row>
    <row r="107" spans="1:12" ht="12.75">
      <c r="A107" s="751" t="s">
        <v>202</v>
      </c>
      <c r="B107" s="769"/>
      <c r="C107" s="517">
        <v>8.044914538992339</v>
      </c>
      <c r="D107" s="517">
        <v>4.774393192755031</v>
      </c>
      <c r="E107" s="517">
        <v>5.5745406654053165</v>
      </c>
      <c r="F107" s="525">
        <v>2.793572188043863</v>
      </c>
      <c r="G107" s="517">
        <v>1.615099968241086</v>
      </c>
      <c r="H107" s="517">
        <v>61.22053041063194</v>
      </c>
      <c r="I107" s="517">
        <v>4.699625572323289</v>
      </c>
      <c r="J107" s="517">
        <v>1.3771637038628988</v>
      </c>
      <c r="K107" s="517">
        <v>5.896365274753967</v>
      </c>
      <c r="L107" s="526">
        <v>1.5667874652416682</v>
      </c>
    </row>
    <row r="108" spans="1:12" ht="12.75">
      <c r="A108" s="749" t="s">
        <v>230</v>
      </c>
      <c r="B108" s="768"/>
      <c r="C108" s="518">
        <v>7.737388365971254</v>
      </c>
      <c r="D108" s="518">
        <v>3.466526636077853</v>
      </c>
      <c r="E108" s="518">
        <v>4.683605724994136</v>
      </c>
      <c r="F108" s="527">
        <v>1.7959552857154208</v>
      </c>
      <c r="G108" s="518">
        <v>3.0465438448439035</v>
      </c>
      <c r="H108" s="518">
        <v>68.66382178168203</v>
      </c>
      <c r="I108" s="518">
        <v>2.204566606815841</v>
      </c>
      <c r="J108" s="518">
        <v>0.9495588966144186</v>
      </c>
      <c r="K108" s="518">
        <v>3.0840964309872807</v>
      </c>
      <c r="L108" s="528">
        <v>1.767044587536148</v>
      </c>
    </row>
    <row r="109" spans="1:12" ht="13.5" thickBot="1">
      <c r="A109" s="747" t="s">
        <v>285</v>
      </c>
      <c r="B109" s="767"/>
      <c r="C109" s="519">
        <v>7.831839695257614</v>
      </c>
      <c r="D109" s="519">
        <v>4.542829390284494</v>
      </c>
      <c r="E109" s="519">
        <v>5.491216480749818</v>
      </c>
      <c r="F109" s="529">
        <v>2.6662802759901134</v>
      </c>
      <c r="G109" s="519">
        <v>1.7246960366006945</v>
      </c>
      <c r="H109" s="519">
        <v>61.832921671097985</v>
      </c>
      <c r="I109" s="519">
        <v>4.4246316814181785</v>
      </c>
      <c r="J109" s="519">
        <v>1.3101849945138992</v>
      </c>
      <c r="K109" s="519">
        <v>6.226386537790736</v>
      </c>
      <c r="L109" s="530">
        <v>1.5641806772895597</v>
      </c>
    </row>
    <row r="110" spans="1:12" ht="24.75" customHeight="1">
      <c r="A110" s="756" t="str">
        <f>"Note : la somme des parts des fonctions dans les DRF vaut "&amp;ROUND(SUM(C109:L109),1)&amp;"% et est différente de 100 % car les Opérations non-ventilables ne sont pas représentées dans ce tableau."</f>
        <v>Note : la somme des parts des fonctions dans les DRF vaut 97,6% et est différente de 100 % car les Opérations non-ventilables ne sont pas représentées dans ce tableau.</v>
      </c>
      <c r="B110" s="756"/>
      <c r="C110" s="756"/>
      <c r="D110" s="756"/>
      <c r="E110" s="756"/>
      <c r="F110" s="756"/>
      <c r="G110" s="756"/>
      <c r="H110" s="756"/>
      <c r="I110" s="756"/>
      <c r="J110" s="756"/>
      <c r="K110" s="756"/>
      <c r="L110" s="756"/>
    </row>
    <row r="111" spans="1:12" ht="12" customHeight="1">
      <c r="A111" s="2" t="s">
        <v>396</v>
      </c>
      <c r="C111" s="4"/>
      <c r="D111" s="5"/>
      <c r="E111" s="2"/>
      <c r="F111" s="4"/>
      <c r="G111" s="5"/>
      <c r="H111" s="2"/>
      <c r="I111" s="2"/>
      <c r="J111" s="4"/>
      <c r="K111" s="2"/>
      <c r="L111" s="2"/>
    </row>
    <row r="112" spans="1:12" ht="12.75">
      <c r="A112" s="753" t="s">
        <v>390</v>
      </c>
      <c r="B112" s="753"/>
      <c r="C112" s="753"/>
      <c r="D112" s="753"/>
      <c r="E112" s="753"/>
      <c r="F112" s="753"/>
      <c r="G112" s="753"/>
      <c r="H112" s="753"/>
      <c r="I112" s="753"/>
      <c r="J112" s="753"/>
      <c r="K112" s="753"/>
      <c r="L112" s="753"/>
    </row>
    <row r="114" spans="1:12" ht="12.75">
      <c r="A114" s="20"/>
      <c r="B114" s="20"/>
      <c r="C114" s="155"/>
      <c r="D114" s="155"/>
      <c r="E114" s="155"/>
      <c r="F114" s="155"/>
      <c r="G114" s="155"/>
      <c r="H114" s="155"/>
      <c r="I114" s="155"/>
      <c r="J114" s="155"/>
      <c r="K114" s="155"/>
      <c r="L114" s="155"/>
    </row>
  </sheetData>
  <sheetProtection/>
  <mergeCells count="9">
    <mergeCell ref="A112:L112"/>
    <mergeCell ref="A110:L110"/>
    <mergeCell ref="A3:L3"/>
    <mergeCell ref="A1:B1"/>
    <mergeCell ref="A5:B6"/>
    <mergeCell ref="C1:L1"/>
    <mergeCell ref="A109:B109"/>
    <mergeCell ref="A108:B108"/>
    <mergeCell ref="A107:B107"/>
  </mergeCells>
  <hyperlinks>
    <hyperlink ref="L2" location="Index!A1" display="Index"/>
  </hyperlinks>
  <printOptions/>
  <pageMargins left="0.5118110236220472" right="0.2362204724409449" top="0.92" bottom="0.5511811023622047" header="0.31496062992125984" footer="0.08"/>
  <pageSetup firstPageNumber="26" useFirstPageNumber="1" horizontalDpi="600" verticalDpi="600" orientation="portrait" paperSize="9" scale="83" r:id="rId1"/>
  <headerFooter alignWithMargins="0">
    <oddHeader>&amp;LMinistère de l'intérieur
Ministère de la réforme de l’Etat, 
de la décentralisation et de la fonction publique
&amp;RPublications : «Les Finances des départements 2011»</oddHeader>
    <oddFooter>&amp;LDirection générale des collectivités locales/DESL
Mise en ligne : janvier 2013
&amp;R&amp;P</oddFooter>
  </headerFooter>
  <rowBreaks count="1" manualBreakCount="1">
    <brk id="58" max="9" man="1"/>
  </rowBreaks>
</worksheet>
</file>

<file path=xl/worksheets/sheet15.xml><?xml version="1.0" encoding="utf-8"?>
<worksheet xmlns="http://schemas.openxmlformats.org/spreadsheetml/2006/main" xmlns:r="http://schemas.openxmlformats.org/officeDocument/2006/relationships">
  <dimension ref="A1:IB120"/>
  <sheetViews>
    <sheetView zoomScaleSheetLayoutView="85" workbookViewId="0" topLeftCell="A1">
      <selection activeCell="C7" sqref="C7"/>
    </sheetView>
  </sheetViews>
  <sheetFormatPr defaultColWidth="11.421875" defaultRowHeight="12.75"/>
  <cols>
    <col min="1" max="1" width="3.00390625" style="2" customWidth="1"/>
    <col min="2" max="2" width="17.8515625" style="2" bestFit="1" customWidth="1"/>
    <col min="3" max="7" width="12.7109375" style="2" customWidth="1"/>
    <col min="8" max="8" width="15.7109375" style="2" customWidth="1"/>
    <col min="9" max="16384" width="11.421875" style="2" customWidth="1"/>
  </cols>
  <sheetData>
    <row r="1" spans="1:8" ht="16.5" customHeight="1">
      <c r="A1" s="755" t="s">
        <v>385</v>
      </c>
      <c r="B1" s="755"/>
      <c r="C1" s="715" t="s">
        <v>441</v>
      </c>
      <c r="D1" s="715"/>
      <c r="E1" s="715"/>
      <c r="F1" s="715"/>
      <c r="G1" s="715"/>
      <c r="H1" s="715"/>
    </row>
    <row r="2" spans="1:8" s="10" customFormat="1" ht="15" customHeight="1" thickBot="1">
      <c r="A2" s="11"/>
      <c r="B2" s="11"/>
      <c r="C2" s="9"/>
      <c r="D2" s="9"/>
      <c r="E2" s="9"/>
      <c r="F2" s="9"/>
      <c r="G2" s="9"/>
      <c r="H2" s="126" t="s">
        <v>288</v>
      </c>
    </row>
    <row r="3" spans="1:8" ht="22.5" customHeight="1" thickBot="1">
      <c r="A3" s="744" t="s">
        <v>347</v>
      </c>
      <c r="B3" s="745"/>
      <c r="C3" s="745"/>
      <c r="D3" s="745"/>
      <c r="E3" s="745"/>
      <c r="F3" s="745"/>
      <c r="G3" s="745"/>
      <c r="H3" s="746"/>
    </row>
    <row r="4" spans="1:8" ht="9" customHeight="1" thickBot="1">
      <c r="A4" s="12"/>
      <c r="B4" s="13"/>
      <c r="C4" s="13"/>
      <c r="D4" s="13"/>
      <c r="E4" s="15"/>
      <c r="F4" s="13"/>
      <c r="G4" s="13"/>
      <c r="H4" s="16"/>
    </row>
    <row r="5" spans="1:8" ht="30" customHeight="1">
      <c r="A5" s="720" t="s">
        <v>229</v>
      </c>
      <c r="B5" s="721"/>
      <c r="C5" s="774" t="s">
        <v>348</v>
      </c>
      <c r="D5" s="774"/>
      <c r="E5" s="774" t="s">
        <v>349</v>
      </c>
      <c r="F5" s="774"/>
      <c r="G5" s="774"/>
      <c r="H5" s="84" t="s">
        <v>383</v>
      </c>
    </row>
    <row r="6" spans="1:8" ht="29.25" customHeight="1">
      <c r="A6" s="722"/>
      <c r="B6" s="723"/>
      <c r="C6" s="382" t="s">
        <v>236</v>
      </c>
      <c r="D6" s="7" t="s">
        <v>442</v>
      </c>
      <c r="E6" s="324" t="s">
        <v>236</v>
      </c>
      <c r="F6" s="7" t="s">
        <v>442</v>
      </c>
      <c r="G6" s="7" t="s">
        <v>350</v>
      </c>
      <c r="H6" s="531" t="s">
        <v>236</v>
      </c>
    </row>
    <row r="7" spans="1:8" ht="12.75" customHeight="1">
      <c r="A7" s="25" t="s">
        <v>103</v>
      </c>
      <c r="B7" s="26" t="s">
        <v>1</v>
      </c>
      <c r="C7" s="440">
        <v>366.89192254016643</v>
      </c>
      <c r="D7" s="32">
        <v>0.05211152199973057</v>
      </c>
      <c r="E7" s="434">
        <v>362.52567419270196</v>
      </c>
      <c r="F7" s="32">
        <v>0.05223328336256827</v>
      </c>
      <c r="G7" s="429">
        <f>E7/E$109</f>
        <v>0.6984065743850675</v>
      </c>
      <c r="H7" s="532">
        <v>359.89855183571416</v>
      </c>
    </row>
    <row r="8" spans="1:8" ht="12.75" customHeight="1">
      <c r="A8" s="27" t="s">
        <v>104</v>
      </c>
      <c r="B8" s="28" t="s">
        <v>2</v>
      </c>
      <c r="C8" s="441">
        <v>513.5883846230275</v>
      </c>
      <c r="D8" s="33">
        <v>0.03207409949779194</v>
      </c>
      <c r="E8" s="435">
        <v>503.59209760547736</v>
      </c>
      <c r="F8" s="33">
        <v>0.03348391031746867</v>
      </c>
      <c r="G8" s="430">
        <f aca="true" t="shared" si="0" ref="G8:G71">E8/E$109</f>
        <v>0.9701713749219265</v>
      </c>
      <c r="H8" s="533">
        <v>487.79293181346026</v>
      </c>
    </row>
    <row r="9" spans="1:8" ht="12.75" customHeight="1">
      <c r="A9" s="25" t="s">
        <v>105</v>
      </c>
      <c r="B9" s="26" t="s">
        <v>3</v>
      </c>
      <c r="C9" s="440">
        <v>540.4660008207973</v>
      </c>
      <c r="D9" s="32">
        <v>0.03593950249340083</v>
      </c>
      <c r="E9" s="434">
        <v>533.2158247739269</v>
      </c>
      <c r="F9" s="32">
        <v>0.03745057509947447</v>
      </c>
      <c r="G9" s="429">
        <f t="shared" si="0"/>
        <v>1.0272415558361674</v>
      </c>
      <c r="H9" s="532">
        <v>529.4575605621046</v>
      </c>
    </row>
    <row r="10" spans="1:8" ht="12.75" customHeight="1">
      <c r="A10" s="27" t="s">
        <v>106</v>
      </c>
      <c r="B10" s="28" t="s">
        <v>85</v>
      </c>
      <c r="C10" s="441">
        <v>420.6273933620197</v>
      </c>
      <c r="D10" s="33">
        <v>0.07444085034534864</v>
      </c>
      <c r="E10" s="436">
        <v>414.9513232378415</v>
      </c>
      <c r="F10" s="33">
        <v>0.07424517266080044</v>
      </c>
      <c r="G10" s="430">
        <f t="shared" si="0"/>
        <v>0.7994047120785296</v>
      </c>
      <c r="H10" s="534">
        <v>413.4322661453186</v>
      </c>
    </row>
    <row r="11" spans="1:8" ht="12.75" customHeight="1">
      <c r="A11" s="25" t="s">
        <v>107</v>
      </c>
      <c r="B11" s="26" t="s">
        <v>4</v>
      </c>
      <c r="C11" s="440">
        <v>464.7340603023721</v>
      </c>
      <c r="D11" s="32">
        <v>0.01968823382933249</v>
      </c>
      <c r="E11" s="434">
        <v>444.501692867947</v>
      </c>
      <c r="F11" s="32">
        <v>0.019760936555242914</v>
      </c>
      <c r="G11" s="429">
        <f t="shared" si="0"/>
        <v>0.856333569520511</v>
      </c>
      <c r="H11" s="532">
        <v>443.7127861531072</v>
      </c>
    </row>
    <row r="12" spans="1:8" ht="12.75" customHeight="1">
      <c r="A12" s="27" t="s">
        <v>108</v>
      </c>
      <c r="B12" s="28" t="s">
        <v>5</v>
      </c>
      <c r="C12" s="441">
        <v>510.379453418906</v>
      </c>
      <c r="D12" s="33">
        <v>0.00844044521910936</v>
      </c>
      <c r="E12" s="436">
        <v>505.67962732032277</v>
      </c>
      <c r="F12" s="33">
        <v>0.009350183319929872</v>
      </c>
      <c r="G12" s="430">
        <f t="shared" si="0"/>
        <v>0.9741930058872887</v>
      </c>
      <c r="H12" s="534">
        <v>503.4898592980273</v>
      </c>
    </row>
    <row r="13" spans="1:8" ht="12.75" customHeight="1">
      <c r="A13" s="25" t="s">
        <v>109</v>
      </c>
      <c r="B13" s="26" t="s">
        <v>6</v>
      </c>
      <c r="C13" s="440">
        <v>504.8340127794733</v>
      </c>
      <c r="D13" s="32">
        <v>0.02564708910794833</v>
      </c>
      <c r="E13" s="434">
        <v>491.62033208587263</v>
      </c>
      <c r="F13" s="32">
        <v>0.025375271141271805</v>
      </c>
      <c r="G13" s="429">
        <f t="shared" si="0"/>
        <v>0.9471077401476236</v>
      </c>
      <c r="H13" s="532">
        <v>489.4710755227048</v>
      </c>
    </row>
    <row r="14" spans="1:8" ht="12.75" customHeight="1">
      <c r="A14" s="27" t="s">
        <v>110</v>
      </c>
      <c r="B14" s="28" t="s">
        <v>86</v>
      </c>
      <c r="C14" s="441">
        <v>587.4148627024958</v>
      </c>
      <c r="D14" s="33">
        <v>0.012612245870887495</v>
      </c>
      <c r="E14" s="436">
        <v>584.8034602113951</v>
      </c>
      <c r="F14" s="33">
        <v>0.012779053989844025</v>
      </c>
      <c r="G14" s="430">
        <f t="shared" si="0"/>
        <v>1.1266252583194196</v>
      </c>
      <c r="H14" s="534">
        <v>584.274464850609</v>
      </c>
    </row>
    <row r="15" spans="1:8" ht="12.75" customHeight="1">
      <c r="A15" s="25" t="s">
        <v>111</v>
      </c>
      <c r="B15" s="26" t="s">
        <v>7</v>
      </c>
      <c r="C15" s="440">
        <v>618.9267441651128</v>
      </c>
      <c r="D15" s="32">
        <v>0.021280395370159022</v>
      </c>
      <c r="E15" s="434">
        <v>616.8261404230695</v>
      </c>
      <c r="F15" s="32">
        <v>0.021318604846457534</v>
      </c>
      <c r="G15" s="429">
        <f t="shared" si="0"/>
        <v>1.1883170279825412</v>
      </c>
      <c r="H15" s="532">
        <v>602.7971731498745</v>
      </c>
    </row>
    <row r="16" spans="1:8" ht="12.75" customHeight="1">
      <c r="A16" s="27" t="s">
        <v>112</v>
      </c>
      <c r="B16" s="28" t="s">
        <v>87</v>
      </c>
      <c r="C16" s="441">
        <v>521.3197426773311</v>
      </c>
      <c r="D16" s="33">
        <v>0.05270464873313352</v>
      </c>
      <c r="E16" s="436">
        <v>507.9362535963499</v>
      </c>
      <c r="F16" s="33">
        <v>0.05580757119773527</v>
      </c>
      <c r="G16" s="430">
        <f t="shared" si="0"/>
        <v>0.9785404017803302</v>
      </c>
      <c r="H16" s="534">
        <v>506.25759917207273</v>
      </c>
    </row>
    <row r="17" spans="1:8" ht="12.75" customHeight="1">
      <c r="A17" s="25" t="s">
        <v>113</v>
      </c>
      <c r="B17" s="26" t="s">
        <v>8</v>
      </c>
      <c r="C17" s="440">
        <v>695.9046415922164</v>
      </c>
      <c r="D17" s="32">
        <v>0.08210565179123197</v>
      </c>
      <c r="E17" s="434">
        <v>692.4001189250139</v>
      </c>
      <c r="F17" s="32">
        <v>0.08222982737013385</v>
      </c>
      <c r="G17" s="429">
        <f t="shared" si="0"/>
        <v>1.3339104774829966</v>
      </c>
      <c r="H17" s="532">
        <v>689.234277783825</v>
      </c>
    </row>
    <row r="18" spans="1:8" ht="12.75" customHeight="1">
      <c r="A18" s="27" t="s">
        <v>114</v>
      </c>
      <c r="B18" s="28" t="s">
        <v>9</v>
      </c>
      <c r="C18" s="441">
        <v>565.4814367294416</v>
      </c>
      <c r="D18" s="33">
        <v>0.05879792372507264</v>
      </c>
      <c r="E18" s="436">
        <v>562.2531254282087</v>
      </c>
      <c r="F18" s="33">
        <v>0.05899894427572039</v>
      </c>
      <c r="G18" s="430">
        <f t="shared" si="0"/>
        <v>1.0831819846747783</v>
      </c>
      <c r="H18" s="534">
        <v>556.5840476811519</v>
      </c>
    </row>
    <row r="19" spans="1:8" ht="12.75" customHeight="1">
      <c r="A19" s="25" t="s">
        <v>115</v>
      </c>
      <c r="B19" s="26" t="s">
        <v>10</v>
      </c>
      <c r="C19" s="440">
        <v>607.7157889159021</v>
      </c>
      <c r="D19" s="32">
        <v>0.030278804523930614</v>
      </c>
      <c r="E19" s="434">
        <v>590.5770869581581</v>
      </c>
      <c r="F19" s="32">
        <v>0.032724744482688584</v>
      </c>
      <c r="G19" s="429">
        <f t="shared" si="0"/>
        <v>1.1377481639921398</v>
      </c>
      <c r="H19" s="532">
        <v>589.309957919668</v>
      </c>
    </row>
    <row r="20" spans="1:8" ht="12.75" customHeight="1">
      <c r="A20" s="27" t="s">
        <v>116</v>
      </c>
      <c r="B20" s="28" t="s">
        <v>11</v>
      </c>
      <c r="C20" s="441">
        <v>509.60993445277427</v>
      </c>
      <c r="D20" s="33">
        <v>0.03504586051339764</v>
      </c>
      <c r="E20" s="436">
        <v>505.2937813402174</v>
      </c>
      <c r="F20" s="33">
        <v>0.036059926546716525</v>
      </c>
      <c r="G20" s="430">
        <f t="shared" si="0"/>
        <v>0.973449672688045</v>
      </c>
      <c r="H20" s="534">
        <v>502.4437427177751</v>
      </c>
    </row>
    <row r="21" spans="1:8" ht="12.75" customHeight="1">
      <c r="A21" s="25" t="s">
        <v>117</v>
      </c>
      <c r="B21" s="26" t="s">
        <v>12</v>
      </c>
      <c r="C21" s="440">
        <v>546.1014640495014</v>
      </c>
      <c r="D21" s="32">
        <v>0.016129318503087076</v>
      </c>
      <c r="E21" s="434">
        <v>532.2843635353692</v>
      </c>
      <c r="F21" s="32">
        <v>0.016490413376148316</v>
      </c>
      <c r="G21" s="429">
        <f t="shared" si="0"/>
        <v>1.0254470935425872</v>
      </c>
      <c r="H21" s="532">
        <v>529.7646001911847</v>
      </c>
    </row>
    <row r="22" spans="1:8" ht="12.75" customHeight="1">
      <c r="A22" s="27" t="s">
        <v>118</v>
      </c>
      <c r="B22" s="28" t="s">
        <v>13</v>
      </c>
      <c r="C22" s="441">
        <v>489.3141950654364</v>
      </c>
      <c r="D22" s="33">
        <v>0.0030642920748225055</v>
      </c>
      <c r="E22" s="436">
        <v>485.30707110834135</v>
      </c>
      <c r="F22" s="33">
        <v>0.002485985761098819</v>
      </c>
      <c r="G22" s="430">
        <f t="shared" si="0"/>
        <v>0.9349452278446388</v>
      </c>
      <c r="H22" s="534">
        <v>484.19624644815207</v>
      </c>
    </row>
    <row r="23" spans="1:8" ht="12.75" customHeight="1">
      <c r="A23" s="25" t="s">
        <v>119</v>
      </c>
      <c r="B23" s="26" t="s">
        <v>88</v>
      </c>
      <c r="C23" s="440">
        <v>537.5336914639493</v>
      </c>
      <c r="D23" s="32">
        <v>0.015073611072547788</v>
      </c>
      <c r="E23" s="434">
        <v>527.7919697369173</v>
      </c>
      <c r="F23" s="32">
        <v>0.01564871963674963</v>
      </c>
      <c r="G23" s="429">
        <f t="shared" si="0"/>
        <v>1.016792486194977</v>
      </c>
      <c r="H23" s="532">
        <v>522.4478524233973</v>
      </c>
    </row>
    <row r="24" spans="1:8" ht="12.75" customHeight="1">
      <c r="A24" s="27" t="s">
        <v>120</v>
      </c>
      <c r="B24" s="28" t="s">
        <v>89</v>
      </c>
      <c r="C24" s="441">
        <v>590.5441531027625</v>
      </c>
      <c r="D24" s="33">
        <v>0.011156458339919961</v>
      </c>
      <c r="E24" s="436">
        <v>579.8769012150027</v>
      </c>
      <c r="F24" s="33">
        <v>0.012784554831137607</v>
      </c>
      <c r="G24" s="430">
        <f t="shared" si="0"/>
        <v>1.1171342306843743</v>
      </c>
      <c r="H24" s="534">
        <v>566.7456996053573</v>
      </c>
    </row>
    <row r="25" spans="1:8" ht="12.75" customHeight="1">
      <c r="A25" s="25" t="s">
        <v>121</v>
      </c>
      <c r="B25" s="26" t="s">
        <v>90</v>
      </c>
      <c r="C25" s="440">
        <v>571.5653618048293</v>
      </c>
      <c r="D25" s="32">
        <v>0.06710932287557902</v>
      </c>
      <c r="E25" s="434">
        <v>562.9769136352251</v>
      </c>
      <c r="F25" s="32">
        <v>0.06626161428527433</v>
      </c>
      <c r="G25" s="429">
        <f t="shared" si="0"/>
        <v>1.0845763643786939</v>
      </c>
      <c r="H25" s="532">
        <v>561.6238563754707</v>
      </c>
    </row>
    <row r="26" spans="1:8" ht="12.75" customHeight="1">
      <c r="A26" s="27" t="s">
        <v>226</v>
      </c>
      <c r="B26" s="28" t="s">
        <v>14</v>
      </c>
      <c r="C26" s="441">
        <v>638.2077527094697</v>
      </c>
      <c r="D26" s="33">
        <v>0.035507319457046105</v>
      </c>
      <c r="E26" s="436">
        <v>599.7395668335822</v>
      </c>
      <c r="F26" s="33">
        <v>0.039105702461144976</v>
      </c>
      <c r="G26" s="430">
        <f t="shared" si="0"/>
        <v>1.155399703284956</v>
      </c>
      <c r="H26" s="534">
        <v>598.7112762054874</v>
      </c>
    </row>
    <row r="27" spans="1:8" ht="12.75" customHeight="1">
      <c r="A27" s="25" t="s">
        <v>227</v>
      </c>
      <c r="B27" s="26" t="s">
        <v>15</v>
      </c>
      <c r="C27" s="440">
        <v>534.540379175115</v>
      </c>
      <c r="D27" s="32">
        <v>0.039128184477525974</v>
      </c>
      <c r="E27" s="434">
        <v>527.9155438728556</v>
      </c>
      <c r="F27" s="32">
        <v>0.036186178008398295</v>
      </c>
      <c r="G27" s="429">
        <f t="shared" si="0"/>
        <v>1.0170305520620508</v>
      </c>
      <c r="H27" s="532">
        <v>526.3601599018975</v>
      </c>
    </row>
    <row r="28" spans="1:8" ht="12.75" customHeight="1">
      <c r="A28" s="27" t="s">
        <v>122</v>
      </c>
      <c r="B28" s="28" t="s">
        <v>16</v>
      </c>
      <c r="C28" s="441">
        <v>515.8898953475124</v>
      </c>
      <c r="D28" s="33">
        <v>0.03758099483378352</v>
      </c>
      <c r="E28" s="436">
        <v>503.16626700859746</v>
      </c>
      <c r="F28" s="33">
        <v>0.0381541535060701</v>
      </c>
      <c r="G28" s="430">
        <f t="shared" si="0"/>
        <v>0.9693510112632766</v>
      </c>
      <c r="H28" s="534">
        <v>499.4487004077394</v>
      </c>
    </row>
    <row r="29" spans="1:8" ht="12.75" customHeight="1">
      <c r="A29" s="25" t="s">
        <v>123</v>
      </c>
      <c r="B29" s="26" t="s">
        <v>91</v>
      </c>
      <c r="C29" s="440">
        <v>452.2526694086755</v>
      </c>
      <c r="D29" s="32">
        <v>0.05295205368904199</v>
      </c>
      <c r="E29" s="434">
        <v>440.85434193447725</v>
      </c>
      <c r="F29" s="32">
        <v>0.05600042335207456</v>
      </c>
      <c r="G29" s="429">
        <f t="shared" si="0"/>
        <v>0.8493069392640543</v>
      </c>
      <c r="H29" s="532">
        <v>438.7200263578089</v>
      </c>
    </row>
    <row r="30" spans="1:8" ht="12.75" customHeight="1">
      <c r="A30" s="27" t="s">
        <v>124</v>
      </c>
      <c r="B30" s="28" t="s">
        <v>17</v>
      </c>
      <c r="C30" s="441">
        <v>678.6670985799578</v>
      </c>
      <c r="D30" s="33">
        <v>0.03162951712268236</v>
      </c>
      <c r="E30" s="436">
        <v>667.9731972297922</v>
      </c>
      <c r="F30" s="33">
        <v>0.032369319963880594</v>
      </c>
      <c r="G30" s="430">
        <f t="shared" si="0"/>
        <v>1.286851954684791</v>
      </c>
      <c r="H30" s="534">
        <v>665.6522658561014</v>
      </c>
    </row>
    <row r="31" spans="1:8" ht="12.75" customHeight="1">
      <c r="A31" s="25" t="s">
        <v>125</v>
      </c>
      <c r="B31" s="26" t="s">
        <v>92</v>
      </c>
      <c r="C31" s="440">
        <v>500.196206436445</v>
      </c>
      <c r="D31" s="32">
        <v>0.022776608210116178</v>
      </c>
      <c r="E31" s="434">
        <v>492.24766969789613</v>
      </c>
      <c r="F31" s="32">
        <v>0.022768000866144167</v>
      </c>
      <c r="G31" s="429">
        <f t="shared" si="0"/>
        <v>0.9483163075506686</v>
      </c>
      <c r="H31" s="532">
        <v>490.34095947063685</v>
      </c>
    </row>
    <row r="32" spans="1:8" ht="12.75" customHeight="1">
      <c r="A32" s="27" t="s">
        <v>126</v>
      </c>
      <c r="B32" s="28" t="s">
        <v>18</v>
      </c>
      <c r="C32" s="441">
        <v>472.0878567787782</v>
      </c>
      <c r="D32" s="33">
        <v>0.021004717816542673</v>
      </c>
      <c r="E32" s="436">
        <v>465.8193978160577</v>
      </c>
      <c r="F32" s="33">
        <v>0.021151777528068516</v>
      </c>
      <c r="G32" s="430">
        <f t="shared" si="0"/>
        <v>0.8974021788533981</v>
      </c>
      <c r="H32" s="534">
        <v>461.1194778815388</v>
      </c>
    </row>
    <row r="33" spans="1:8" ht="12.75" customHeight="1">
      <c r="A33" s="25" t="s">
        <v>127</v>
      </c>
      <c r="B33" s="26" t="s">
        <v>93</v>
      </c>
      <c r="C33" s="440">
        <v>552.5116550594103</v>
      </c>
      <c r="D33" s="32">
        <v>0.02561661270320026</v>
      </c>
      <c r="E33" s="434">
        <v>540.9635000243651</v>
      </c>
      <c r="F33" s="32">
        <v>0.02630938864522392</v>
      </c>
      <c r="G33" s="429">
        <f t="shared" si="0"/>
        <v>1.0421674706507698</v>
      </c>
      <c r="H33" s="532">
        <v>539.1314932549319</v>
      </c>
    </row>
    <row r="34" spans="1:8" ht="12.75" customHeight="1">
      <c r="A34" s="27" t="s">
        <v>128</v>
      </c>
      <c r="B34" s="28" t="s">
        <v>19</v>
      </c>
      <c r="C34" s="441">
        <v>406.3707026880279</v>
      </c>
      <c r="D34" s="33">
        <v>0.024871218285134944</v>
      </c>
      <c r="E34" s="436">
        <v>398.84215640845343</v>
      </c>
      <c r="F34" s="33">
        <v>0.02483591973543553</v>
      </c>
      <c r="G34" s="430">
        <f t="shared" si="0"/>
        <v>0.7683703638311553</v>
      </c>
      <c r="H34" s="534">
        <v>396.8220419973796</v>
      </c>
    </row>
    <row r="35" spans="1:8" ht="12.75" customHeight="1">
      <c r="A35" s="25" t="s">
        <v>129</v>
      </c>
      <c r="B35" s="26" t="s">
        <v>20</v>
      </c>
      <c r="C35" s="440">
        <v>445.74055182797184</v>
      </c>
      <c r="D35" s="32">
        <v>0.018363582753413432</v>
      </c>
      <c r="E35" s="434">
        <v>431.6345372777529</v>
      </c>
      <c r="F35" s="32">
        <v>0.019887008801476647</v>
      </c>
      <c r="G35" s="429">
        <f t="shared" si="0"/>
        <v>0.8315449636435922</v>
      </c>
      <c r="H35" s="532">
        <v>429.09078775758826</v>
      </c>
    </row>
    <row r="36" spans="1:8" ht="12.75" customHeight="1">
      <c r="A36" s="27" t="s">
        <v>130</v>
      </c>
      <c r="B36" s="28" t="s">
        <v>21</v>
      </c>
      <c r="C36" s="441">
        <v>504.36490315418945</v>
      </c>
      <c r="D36" s="33">
        <v>0.0012755313177079675</v>
      </c>
      <c r="E36" s="436">
        <v>461.1731972030279</v>
      </c>
      <c r="F36" s="33">
        <v>0.002189429466914916</v>
      </c>
      <c r="G36" s="430">
        <f t="shared" si="0"/>
        <v>0.8884512623113408</v>
      </c>
      <c r="H36" s="534">
        <v>457.88323229539213</v>
      </c>
    </row>
    <row r="37" spans="1:8" ht="12.75" customHeight="1">
      <c r="A37" s="25" t="s">
        <v>131</v>
      </c>
      <c r="B37" s="26" t="s">
        <v>22</v>
      </c>
      <c r="C37" s="440">
        <v>622.8279934232772</v>
      </c>
      <c r="D37" s="32">
        <v>0.031194163896721916</v>
      </c>
      <c r="E37" s="434">
        <v>609.8706586866842</v>
      </c>
      <c r="F37" s="32">
        <v>0.03235593464901787</v>
      </c>
      <c r="G37" s="429">
        <f t="shared" si="0"/>
        <v>1.1749172758587105</v>
      </c>
      <c r="H37" s="532">
        <v>609.1524880243908</v>
      </c>
    </row>
    <row r="38" spans="1:8" ht="12.75" customHeight="1">
      <c r="A38" s="27" t="s">
        <v>132</v>
      </c>
      <c r="B38" s="28" t="s">
        <v>23</v>
      </c>
      <c r="C38" s="441">
        <v>458.2299153966076</v>
      </c>
      <c r="D38" s="33">
        <v>0.04051134676919799</v>
      </c>
      <c r="E38" s="436">
        <v>456.5168222272226</v>
      </c>
      <c r="F38" s="33">
        <v>0.03973446211048692</v>
      </c>
      <c r="G38" s="430">
        <f t="shared" si="0"/>
        <v>0.8794807448351747</v>
      </c>
      <c r="H38" s="534">
        <v>454.97713058198894</v>
      </c>
    </row>
    <row r="39" spans="1:8" ht="12.75" customHeight="1">
      <c r="A39" s="25" t="s">
        <v>133</v>
      </c>
      <c r="B39" s="26" t="s">
        <v>24</v>
      </c>
      <c r="C39" s="440">
        <v>646.9118939972268</v>
      </c>
      <c r="D39" s="32">
        <v>0.07368342472957745</v>
      </c>
      <c r="E39" s="434">
        <v>635.8457344945239</v>
      </c>
      <c r="F39" s="32">
        <v>0.07463059213195367</v>
      </c>
      <c r="G39" s="429">
        <f t="shared" si="0"/>
        <v>1.2249583212405135</v>
      </c>
      <c r="H39" s="532">
        <v>623.4045069873963</v>
      </c>
    </row>
    <row r="40" spans="1:8" ht="12.75" customHeight="1">
      <c r="A40" s="27" t="s">
        <v>134</v>
      </c>
      <c r="B40" s="28" t="s">
        <v>25</v>
      </c>
      <c r="C40" s="441">
        <v>526.6471771724761</v>
      </c>
      <c r="D40" s="33">
        <v>0.05496732625545375</v>
      </c>
      <c r="E40" s="436">
        <v>515.7248982199789</v>
      </c>
      <c r="F40" s="33">
        <v>0.05657380173999815</v>
      </c>
      <c r="G40" s="430">
        <f t="shared" si="0"/>
        <v>0.9935452441899189</v>
      </c>
      <c r="H40" s="534">
        <v>514.0437364719155</v>
      </c>
    </row>
    <row r="41" spans="1:8" ht="12.75" customHeight="1">
      <c r="A41" s="25" t="s">
        <v>135</v>
      </c>
      <c r="B41" s="26" t="s">
        <v>26</v>
      </c>
      <c r="C41" s="440">
        <v>650.5560683578655</v>
      </c>
      <c r="D41" s="32">
        <v>0.051171823837780295</v>
      </c>
      <c r="E41" s="434">
        <v>645.9493740013838</v>
      </c>
      <c r="F41" s="32">
        <v>0.0516296617682499</v>
      </c>
      <c r="G41" s="429">
        <f t="shared" si="0"/>
        <v>1.2444230068038782</v>
      </c>
      <c r="H41" s="532">
        <v>643.9168873242967</v>
      </c>
    </row>
    <row r="42" spans="1:8" ht="12.75" customHeight="1">
      <c r="A42" s="27" t="s">
        <v>136</v>
      </c>
      <c r="B42" s="28" t="s">
        <v>27</v>
      </c>
      <c r="C42" s="441">
        <v>431.5941524821802</v>
      </c>
      <c r="D42" s="33">
        <v>0.029777056917199562</v>
      </c>
      <c r="E42" s="436">
        <v>425.461607042289</v>
      </c>
      <c r="F42" s="33">
        <v>0.03194028362099699</v>
      </c>
      <c r="G42" s="430">
        <f t="shared" si="0"/>
        <v>0.8196527988492812</v>
      </c>
      <c r="H42" s="534">
        <v>422.52717042037125</v>
      </c>
    </row>
    <row r="43" spans="1:8" ht="12.75" customHeight="1">
      <c r="A43" s="25" t="s">
        <v>137</v>
      </c>
      <c r="B43" s="26" t="s">
        <v>28</v>
      </c>
      <c r="C43" s="440">
        <v>472.7134441278224</v>
      </c>
      <c r="D43" s="32">
        <v>0.026994513024402034</v>
      </c>
      <c r="E43" s="434">
        <v>464.37517532131096</v>
      </c>
      <c r="F43" s="32">
        <v>0.028872584574547222</v>
      </c>
      <c r="G43" s="429">
        <f t="shared" si="0"/>
        <v>0.8946198807790561</v>
      </c>
      <c r="H43" s="532">
        <v>460.03915681981516</v>
      </c>
    </row>
    <row r="44" spans="1:8" ht="12.75" customHeight="1">
      <c r="A44" s="27" t="s">
        <v>138</v>
      </c>
      <c r="B44" s="28" t="s">
        <v>29</v>
      </c>
      <c r="C44" s="441">
        <v>451.35199228136366</v>
      </c>
      <c r="D44" s="33">
        <v>0.0003337310347173439</v>
      </c>
      <c r="E44" s="436">
        <v>435.6132109160715</v>
      </c>
      <c r="F44" s="33">
        <v>-0.0004805616811781599</v>
      </c>
      <c r="G44" s="430">
        <f t="shared" si="0"/>
        <v>0.8392098878797093</v>
      </c>
      <c r="H44" s="534">
        <v>433.96611911895565</v>
      </c>
    </row>
    <row r="45" spans="1:8" ht="12.75" customHeight="1">
      <c r="A45" s="25" t="s">
        <v>139</v>
      </c>
      <c r="B45" s="26" t="s">
        <v>30</v>
      </c>
      <c r="C45" s="440">
        <v>493.7780608606031</v>
      </c>
      <c r="D45" s="32">
        <v>0.017174764026963718</v>
      </c>
      <c r="E45" s="434">
        <v>475.69606357879974</v>
      </c>
      <c r="F45" s="32">
        <v>0.021009466358931972</v>
      </c>
      <c r="G45" s="429">
        <f t="shared" si="0"/>
        <v>0.9164295989583707</v>
      </c>
      <c r="H45" s="532">
        <v>457.2874237637228</v>
      </c>
    </row>
    <row r="46" spans="1:8" ht="12.75" customHeight="1">
      <c r="A46" s="27" t="s">
        <v>140</v>
      </c>
      <c r="B46" s="28" t="s">
        <v>94</v>
      </c>
      <c r="C46" s="441">
        <v>433.13408653491626</v>
      </c>
      <c r="D46" s="33">
        <v>0.012457814086435093</v>
      </c>
      <c r="E46" s="436">
        <v>424.91843352260156</v>
      </c>
      <c r="F46" s="33">
        <v>0.01471505739655754</v>
      </c>
      <c r="G46" s="430">
        <f t="shared" si="0"/>
        <v>0.8186063737704882</v>
      </c>
      <c r="H46" s="534">
        <v>421.581482634024</v>
      </c>
    </row>
    <row r="47" spans="1:8" ht="12.75" customHeight="1">
      <c r="A47" s="25" t="s">
        <v>141</v>
      </c>
      <c r="B47" s="26" t="s">
        <v>31</v>
      </c>
      <c r="C47" s="440">
        <v>493.5768953283614</v>
      </c>
      <c r="D47" s="32">
        <v>0.037506732243581586</v>
      </c>
      <c r="E47" s="434">
        <v>481.9091692044749</v>
      </c>
      <c r="F47" s="32">
        <v>0.0400585479126514</v>
      </c>
      <c r="G47" s="429">
        <f t="shared" si="0"/>
        <v>0.928399161737568</v>
      </c>
      <c r="H47" s="532">
        <v>478.91775797596864</v>
      </c>
    </row>
    <row r="48" spans="1:8" ht="12.75" customHeight="1">
      <c r="A48" s="27" t="s">
        <v>142</v>
      </c>
      <c r="B48" s="28" t="s">
        <v>32</v>
      </c>
      <c r="C48" s="441">
        <v>484.70332412091585</v>
      </c>
      <c r="D48" s="33">
        <v>0.006804376970507731</v>
      </c>
      <c r="E48" s="436">
        <v>481.5619263046147</v>
      </c>
      <c r="F48" s="33">
        <v>0.008222098624378837</v>
      </c>
      <c r="G48" s="430">
        <f t="shared" si="0"/>
        <v>0.9277301974643177</v>
      </c>
      <c r="H48" s="534">
        <v>477.073412488954</v>
      </c>
    </row>
    <row r="49" spans="1:8" ht="12.75" customHeight="1">
      <c r="A49" s="25" t="s">
        <v>143</v>
      </c>
      <c r="B49" s="26" t="s">
        <v>33</v>
      </c>
      <c r="C49" s="440">
        <v>530.3797781032386</v>
      </c>
      <c r="D49" s="32">
        <v>0.011663081288322719</v>
      </c>
      <c r="E49" s="434">
        <v>519.6879896124472</v>
      </c>
      <c r="F49" s="32">
        <v>0.010658637646365543</v>
      </c>
      <c r="G49" s="429">
        <f t="shared" si="0"/>
        <v>1.0011801491923091</v>
      </c>
      <c r="H49" s="532">
        <v>518.4658158452946</v>
      </c>
    </row>
    <row r="50" spans="1:8" ht="12.75" customHeight="1">
      <c r="A50" s="27" t="s">
        <v>144</v>
      </c>
      <c r="B50" s="28" t="s">
        <v>34</v>
      </c>
      <c r="C50" s="441">
        <v>477.67585925745533</v>
      </c>
      <c r="D50" s="33">
        <v>-0.0032751228656568987</v>
      </c>
      <c r="E50" s="436">
        <v>469.8460113668977</v>
      </c>
      <c r="F50" s="33">
        <v>-0.0016598781195373835</v>
      </c>
      <c r="G50" s="430">
        <f t="shared" si="0"/>
        <v>0.9051594594451164</v>
      </c>
      <c r="H50" s="534">
        <v>462.29976383465373</v>
      </c>
    </row>
    <row r="51" spans="1:8" ht="12.75" customHeight="1">
      <c r="A51" s="25" t="s">
        <v>145</v>
      </c>
      <c r="B51" s="26" t="s">
        <v>35</v>
      </c>
      <c r="C51" s="440">
        <v>434.9241238232575</v>
      </c>
      <c r="D51" s="32">
        <v>0.03367065417745829</v>
      </c>
      <c r="E51" s="434">
        <v>427.74738404209734</v>
      </c>
      <c r="F51" s="32">
        <v>0.034062190791105396</v>
      </c>
      <c r="G51" s="429">
        <f t="shared" si="0"/>
        <v>0.8240563536810853</v>
      </c>
      <c r="H51" s="532">
        <v>405.95805090609855</v>
      </c>
    </row>
    <row r="52" spans="1:8" ht="12.75" customHeight="1">
      <c r="A52" s="27" t="s">
        <v>146</v>
      </c>
      <c r="B52" s="28" t="s">
        <v>95</v>
      </c>
      <c r="C52" s="441">
        <v>449.2819902438733</v>
      </c>
      <c r="D52" s="33">
        <v>0.05047151288883378</v>
      </c>
      <c r="E52" s="436">
        <v>440.31612103517193</v>
      </c>
      <c r="F52" s="33">
        <v>0.05147262174070244</v>
      </c>
      <c r="G52" s="430">
        <f t="shared" si="0"/>
        <v>0.848270055420218</v>
      </c>
      <c r="H52" s="534">
        <v>422.1181599998804</v>
      </c>
    </row>
    <row r="53" spans="1:8" ht="12.75" customHeight="1">
      <c r="A53" s="25" t="s">
        <v>147</v>
      </c>
      <c r="B53" s="26" t="s">
        <v>36</v>
      </c>
      <c r="C53" s="440">
        <v>541.090855720783</v>
      </c>
      <c r="D53" s="32">
        <v>0.047067440064116894</v>
      </c>
      <c r="E53" s="434">
        <v>529.9424337294332</v>
      </c>
      <c r="F53" s="32">
        <v>0.047568726494113145</v>
      </c>
      <c r="G53" s="429">
        <f t="shared" si="0"/>
        <v>1.020935360196097</v>
      </c>
      <c r="H53" s="532">
        <v>527.0744259151915</v>
      </c>
    </row>
    <row r="54" spans="1:8" ht="12.75" customHeight="1">
      <c r="A54" s="27" t="s">
        <v>148</v>
      </c>
      <c r="B54" s="28" t="s">
        <v>37</v>
      </c>
      <c r="C54" s="441">
        <v>589.9107400490702</v>
      </c>
      <c r="D54" s="33">
        <v>0.0441161613808172</v>
      </c>
      <c r="E54" s="436">
        <v>580.5105305682736</v>
      </c>
      <c r="F54" s="33">
        <v>0.04557375193879487</v>
      </c>
      <c r="G54" s="430">
        <f t="shared" si="0"/>
        <v>1.118354919141911</v>
      </c>
      <c r="H54" s="534">
        <v>578.6857720867874</v>
      </c>
    </row>
    <row r="55" spans="1:8" ht="12.75" customHeight="1">
      <c r="A55" s="25" t="s">
        <v>149</v>
      </c>
      <c r="B55" s="26" t="s">
        <v>38</v>
      </c>
      <c r="C55" s="440">
        <v>494.2568458246488</v>
      </c>
      <c r="D55" s="32">
        <v>0.021578276350824988</v>
      </c>
      <c r="E55" s="434">
        <v>489.1300920044892</v>
      </c>
      <c r="F55" s="32">
        <v>0.037635637549056744</v>
      </c>
      <c r="G55" s="429">
        <f t="shared" si="0"/>
        <v>0.9423102867024066</v>
      </c>
      <c r="H55" s="532">
        <v>488.902351664344</v>
      </c>
    </row>
    <row r="56" spans="1:8" ht="12.75" customHeight="1">
      <c r="A56" s="27" t="s">
        <v>150</v>
      </c>
      <c r="B56" s="28" t="s">
        <v>39</v>
      </c>
      <c r="C56" s="441">
        <v>460.2555149455058</v>
      </c>
      <c r="D56" s="33">
        <v>0.05357882869155928</v>
      </c>
      <c r="E56" s="436">
        <v>453.89104203979286</v>
      </c>
      <c r="F56" s="33">
        <v>0.05500356219554292</v>
      </c>
      <c r="G56" s="430">
        <f t="shared" si="0"/>
        <v>0.8744221730529836</v>
      </c>
      <c r="H56" s="534">
        <v>452.0769972596357</v>
      </c>
    </row>
    <row r="57" spans="1:8" ht="12.75" customHeight="1">
      <c r="A57" s="25" t="s">
        <v>151</v>
      </c>
      <c r="B57" s="26" t="s">
        <v>40</v>
      </c>
      <c r="C57" s="440">
        <v>448.2317531594098</v>
      </c>
      <c r="D57" s="32">
        <v>0.020500395231576762</v>
      </c>
      <c r="E57" s="434">
        <v>438.807562339021</v>
      </c>
      <c r="F57" s="32">
        <v>0.021194618474812188</v>
      </c>
      <c r="G57" s="429">
        <f t="shared" si="0"/>
        <v>0.8453638135007077</v>
      </c>
      <c r="H57" s="532">
        <v>431.91166261327965</v>
      </c>
    </row>
    <row r="58" spans="1:8" ht="12.75" customHeight="1">
      <c r="A58" s="27" t="s">
        <v>152</v>
      </c>
      <c r="B58" s="28" t="s">
        <v>96</v>
      </c>
      <c r="C58" s="441">
        <v>415.7093586723307</v>
      </c>
      <c r="D58" s="33">
        <v>0.06369755162647484</v>
      </c>
      <c r="E58" s="436">
        <v>412.8242387529835</v>
      </c>
      <c r="F58" s="33">
        <v>0.0645849809275536</v>
      </c>
      <c r="G58" s="430">
        <f t="shared" si="0"/>
        <v>0.7953068787545713</v>
      </c>
      <c r="H58" s="534">
        <v>406.9981980474438</v>
      </c>
    </row>
    <row r="59" spans="1:8" ht="12.75" customHeight="1">
      <c r="A59" s="25" t="s">
        <v>153</v>
      </c>
      <c r="B59" s="26" t="s">
        <v>41</v>
      </c>
      <c r="C59" s="440">
        <v>456.06235619583424</v>
      </c>
      <c r="D59" s="32">
        <v>0.011438056357498505</v>
      </c>
      <c r="E59" s="434">
        <v>446.0132990671603</v>
      </c>
      <c r="F59" s="32">
        <v>0.009792854905417148</v>
      </c>
      <c r="G59" s="429">
        <f t="shared" si="0"/>
        <v>0.859245682461926</v>
      </c>
      <c r="H59" s="532">
        <v>440.90576943760726</v>
      </c>
    </row>
    <row r="60" spans="1:8" ht="12.75" customHeight="1">
      <c r="A60" s="27" t="s">
        <v>154</v>
      </c>
      <c r="B60" s="28" t="s">
        <v>42</v>
      </c>
      <c r="C60" s="441">
        <v>413.5070340762042</v>
      </c>
      <c r="D60" s="33">
        <v>0.021954288954759704</v>
      </c>
      <c r="E60" s="436">
        <v>411.31283524243156</v>
      </c>
      <c r="F60" s="33">
        <v>0.022596993650994213</v>
      </c>
      <c r="G60" s="430">
        <f t="shared" si="0"/>
        <v>0.7923951562933449</v>
      </c>
      <c r="H60" s="534">
        <v>409.1164033549007</v>
      </c>
    </row>
    <row r="61" spans="1:8" ht="12.75" customHeight="1">
      <c r="A61" s="25" t="s">
        <v>155</v>
      </c>
      <c r="B61" s="26" t="s">
        <v>43</v>
      </c>
      <c r="C61" s="440">
        <v>470.07519812788735</v>
      </c>
      <c r="D61" s="32">
        <v>0.05534315572610837</v>
      </c>
      <c r="E61" s="434">
        <v>467.23767301024094</v>
      </c>
      <c r="F61" s="32">
        <v>0.05582664727844833</v>
      </c>
      <c r="G61" s="429">
        <f t="shared" si="0"/>
        <v>0.9001344893914328</v>
      </c>
      <c r="H61" s="532">
        <v>465.8405816229285</v>
      </c>
    </row>
    <row r="62" spans="1:8" ht="12.75" customHeight="1">
      <c r="A62" s="27" t="s">
        <v>156</v>
      </c>
      <c r="B62" s="28" t="s">
        <v>44</v>
      </c>
      <c r="C62" s="441">
        <v>514.0542431287637</v>
      </c>
      <c r="D62" s="33">
        <v>0.008819221920274067</v>
      </c>
      <c r="E62" s="436">
        <v>510.5889027474968</v>
      </c>
      <c r="F62" s="33">
        <v>0.008344047655745035</v>
      </c>
      <c r="G62" s="430">
        <f t="shared" si="0"/>
        <v>0.9836507366850884</v>
      </c>
      <c r="H62" s="534">
        <v>507.60800236483294</v>
      </c>
    </row>
    <row r="63" spans="1:8" ht="12.75" customHeight="1">
      <c r="A63" s="25" t="s">
        <v>157</v>
      </c>
      <c r="B63" s="26" t="s">
        <v>45</v>
      </c>
      <c r="C63" s="440">
        <v>417.58761994200336</v>
      </c>
      <c r="D63" s="32">
        <v>0.029878205982038164</v>
      </c>
      <c r="E63" s="434">
        <v>406.8841139145545</v>
      </c>
      <c r="F63" s="32">
        <v>0.03155818150334744</v>
      </c>
      <c r="G63" s="429">
        <f t="shared" si="0"/>
        <v>0.7838632141118801</v>
      </c>
      <c r="H63" s="532">
        <v>405.0017803957194</v>
      </c>
    </row>
    <row r="64" spans="1:8" ht="12.75" customHeight="1">
      <c r="A64" s="27" t="s">
        <v>158</v>
      </c>
      <c r="B64" s="28" t="s">
        <v>46</v>
      </c>
      <c r="C64" s="441">
        <v>415.6438591129578</v>
      </c>
      <c r="D64" s="33">
        <v>0.027238890121517922</v>
      </c>
      <c r="E64" s="436">
        <v>405.7234226141235</v>
      </c>
      <c r="F64" s="33">
        <v>0.026407560326455748</v>
      </c>
      <c r="G64" s="430">
        <f t="shared" si="0"/>
        <v>0.7816271395583805</v>
      </c>
      <c r="H64" s="534">
        <v>404.97451680830255</v>
      </c>
    </row>
    <row r="65" spans="1:8" ht="12.75" customHeight="1">
      <c r="A65" s="25" t="s">
        <v>159</v>
      </c>
      <c r="B65" s="26" t="s">
        <v>47</v>
      </c>
      <c r="C65" s="440">
        <v>657.9985857027661</v>
      </c>
      <c r="D65" s="32">
        <v>-0.02282284819707836</v>
      </c>
      <c r="E65" s="434">
        <v>643.0647452494479</v>
      </c>
      <c r="F65" s="32">
        <v>-0.0243723979940903</v>
      </c>
      <c r="G65" s="429">
        <f t="shared" si="0"/>
        <v>1.2388657626459338</v>
      </c>
      <c r="H65" s="532">
        <v>636.2566203590086</v>
      </c>
    </row>
    <row r="66" spans="1:8" ht="12.75" customHeight="1">
      <c r="A66" s="27" t="s">
        <v>160</v>
      </c>
      <c r="B66" s="28" t="s">
        <v>48</v>
      </c>
      <c r="C66" s="441">
        <v>675.8520183903354</v>
      </c>
      <c r="D66" s="33">
        <v>0.022969591265697975</v>
      </c>
      <c r="E66" s="436">
        <v>650.5837040956212</v>
      </c>
      <c r="F66" s="33">
        <v>0.023040213840130663</v>
      </c>
      <c r="G66" s="430">
        <f t="shared" si="0"/>
        <v>1.2533510547632223</v>
      </c>
      <c r="H66" s="534">
        <v>647.053098114657</v>
      </c>
    </row>
    <row r="67" spans="1:8" ht="12.75" customHeight="1">
      <c r="A67" s="25" t="s">
        <v>161</v>
      </c>
      <c r="B67" s="26" t="s">
        <v>49</v>
      </c>
      <c r="C67" s="440">
        <v>490.2113638228006</v>
      </c>
      <c r="D67" s="32">
        <v>0.017390751403209226</v>
      </c>
      <c r="E67" s="434">
        <v>478.2030525641182</v>
      </c>
      <c r="F67" s="32">
        <v>0.018946668320202198</v>
      </c>
      <c r="G67" s="429">
        <f t="shared" si="0"/>
        <v>0.9212593192068921</v>
      </c>
      <c r="H67" s="532">
        <v>476.62596425737615</v>
      </c>
    </row>
    <row r="68" spans="1:8" ht="12.75" customHeight="1">
      <c r="A68" s="27" t="s">
        <v>162</v>
      </c>
      <c r="B68" s="28" t="s">
        <v>50</v>
      </c>
      <c r="C68" s="441">
        <v>536.2507850674614</v>
      </c>
      <c r="D68" s="33">
        <v>0.02146959726313269</v>
      </c>
      <c r="E68" s="436">
        <v>523.8039364953233</v>
      </c>
      <c r="F68" s="33">
        <v>0.021759473845987864</v>
      </c>
      <c r="G68" s="430">
        <f t="shared" si="0"/>
        <v>1.009109530660868</v>
      </c>
      <c r="H68" s="534">
        <v>519.2360485721381</v>
      </c>
    </row>
    <row r="69" spans="1:8" ht="12.75" customHeight="1">
      <c r="A69" s="25" t="s">
        <v>163</v>
      </c>
      <c r="B69" s="26" t="s">
        <v>51</v>
      </c>
      <c r="C69" s="440">
        <v>610.5448962243788</v>
      </c>
      <c r="D69" s="32">
        <v>0.02199481406302084</v>
      </c>
      <c r="E69" s="434">
        <v>594.990050598474</v>
      </c>
      <c r="F69" s="32">
        <v>0.02420701692907712</v>
      </c>
      <c r="G69" s="429">
        <f t="shared" si="0"/>
        <v>1.1462497489510044</v>
      </c>
      <c r="H69" s="532">
        <v>591.913978552971</v>
      </c>
    </row>
    <row r="70" spans="1:8" ht="12.75" customHeight="1">
      <c r="A70" s="27" t="s">
        <v>164</v>
      </c>
      <c r="B70" s="28" t="s">
        <v>52</v>
      </c>
      <c r="C70" s="441">
        <v>465.02747390134783</v>
      </c>
      <c r="D70" s="33">
        <v>0.03604062051030632</v>
      </c>
      <c r="E70" s="436">
        <v>460.2315167339556</v>
      </c>
      <c r="F70" s="33">
        <v>0.03590874527286014</v>
      </c>
      <c r="G70" s="430">
        <f t="shared" si="0"/>
        <v>0.8866371126458455</v>
      </c>
      <c r="H70" s="534">
        <v>457.5054694969825</v>
      </c>
    </row>
    <row r="71" spans="1:8" ht="12.75" customHeight="1">
      <c r="A71" s="25" t="s">
        <v>165</v>
      </c>
      <c r="B71" s="26" t="s">
        <v>53</v>
      </c>
      <c r="C71" s="440">
        <v>486.07915550057066</v>
      </c>
      <c r="D71" s="32">
        <v>0.030882564518142308</v>
      </c>
      <c r="E71" s="434">
        <v>476.8494078690496</v>
      </c>
      <c r="F71" s="32">
        <v>0.03212005454137201</v>
      </c>
      <c r="G71" s="429">
        <f t="shared" si="0"/>
        <v>0.9186515194792655</v>
      </c>
      <c r="H71" s="532">
        <v>474.766164313272</v>
      </c>
    </row>
    <row r="72" spans="1:8" ht="12.75" customHeight="1">
      <c r="A72" s="27" t="s">
        <v>166</v>
      </c>
      <c r="B72" s="28" t="s">
        <v>97</v>
      </c>
      <c r="C72" s="441">
        <v>669.2379247968337</v>
      </c>
      <c r="D72" s="33">
        <v>0.0512822466490348</v>
      </c>
      <c r="E72" s="436">
        <v>656.9918105183376</v>
      </c>
      <c r="F72" s="33">
        <v>0.05227077303290306</v>
      </c>
      <c r="G72" s="430">
        <f aca="true" t="shared" si="1" ref="G72:G109">E72/E$109</f>
        <v>1.2656962870421513</v>
      </c>
      <c r="H72" s="534">
        <v>639.6017439050067</v>
      </c>
    </row>
    <row r="73" spans="1:8" ht="12.75" customHeight="1">
      <c r="A73" s="25" t="s">
        <v>167</v>
      </c>
      <c r="B73" s="26" t="s">
        <v>54</v>
      </c>
      <c r="C73" s="440">
        <v>626.5895405773377</v>
      </c>
      <c r="D73" s="32">
        <v>0.01954393206722438</v>
      </c>
      <c r="E73" s="434">
        <v>622.6959191007443</v>
      </c>
      <c r="F73" s="32">
        <v>0.02122543930452281</v>
      </c>
      <c r="G73" s="429">
        <f t="shared" si="1"/>
        <v>1.1996251705790686</v>
      </c>
      <c r="H73" s="532">
        <v>621.0116656042679</v>
      </c>
    </row>
    <row r="74" spans="1:8" ht="12.75" customHeight="1">
      <c r="A74" s="27" t="s">
        <v>168</v>
      </c>
      <c r="B74" s="28" t="s">
        <v>55</v>
      </c>
      <c r="C74" s="441">
        <v>439.83720234048275</v>
      </c>
      <c r="D74" s="33">
        <v>0.04063000505188086</v>
      </c>
      <c r="E74" s="436">
        <v>431.70681924829717</v>
      </c>
      <c r="F74" s="33">
        <v>0.04651950162203167</v>
      </c>
      <c r="G74" s="430">
        <f t="shared" si="1"/>
        <v>0.8316842150319251</v>
      </c>
      <c r="H74" s="534">
        <v>428.5973398424891</v>
      </c>
    </row>
    <row r="75" spans="1:8" ht="12.75" customHeight="1">
      <c r="A75" s="25" t="s">
        <v>169</v>
      </c>
      <c r="B75" s="26" t="s">
        <v>56</v>
      </c>
      <c r="C75" s="440">
        <v>470.2905134067379</v>
      </c>
      <c r="D75" s="32">
        <v>0.003526386357026068</v>
      </c>
      <c r="E75" s="434">
        <v>466.5411540377978</v>
      </c>
      <c r="F75" s="32">
        <v>0.0041380179165906306</v>
      </c>
      <c r="G75" s="429">
        <f t="shared" si="1"/>
        <v>0.8987926439328415</v>
      </c>
      <c r="H75" s="532">
        <v>464.4512465275267</v>
      </c>
    </row>
    <row r="76" spans="1:8" ht="12.75" customHeight="1">
      <c r="A76" s="27" t="s">
        <v>170</v>
      </c>
      <c r="B76" s="28" t="s">
        <v>57</v>
      </c>
      <c r="C76" s="441">
        <v>481.9213560594963</v>
      </c>
      <c r="D76" s="33">
        <v>0.04234995556978238</v>
      </c>
      <c r="E76" s="436">
        <v>464.3321722679892</v>
      </c>
      <c r="F76" s="33">
        <v>0.04330548054329886</v>
      </c>
      <c r="G76" s="430">
        <f t="shared" si="1"/>
        <v>0.8945370352944557</v>
      </c>
      <c r="H76" s="534">
        <v>461.9512115563027</v>
      </c>
    </row>
    <row r="77" spans="1:8" ht="12.75" customHeight="1">
      <c r="A77" s="25" t="s">
        <v>171</v>
      </c>
      <c r="B77" s="26" t="s">
        <v>58</v>
      </c>
      <c r="C77" s="440">
        <v>407.59371366234774</v>
      </c>
      <c r="D77" s="32">
        <v>-0.02888979893197452</v>
      </c>
      <c r="E77" s="434">
        <v>399.9701591441886</v>
      </c>
      <c r="F77" s="32">
        <v>-0.028357871190168416</v>
      </c>
      <c r="G77" s="429">
        <f t="shared" si="1"/>
        <v>0.7705434637869477</v>
      </c>
      <c r="H77" s="532">
        <v>398.00084077861607</v>
      </c>
    </row>
    <row r="78" spans="1:8" ht="12.75" customHeight="1">
      <c r="A78" s="27" t="s">
        <v>172</v>
      </c>
      <c r="B78" s="28" t="s">
        <v>59</v>
      </c>
      <c r="C78" s="441">
        <v>482.7656222142751</v>
      </c>
      <c r="D78" s="33">
        <v>-0.021256187947538363</v>
      </c>
      <c r="E78" s="436">
        <v>473.55036061999</v>
      </c>
      <c r="F78" s="33">
        <v>-0.020247698091911515</v>
      </c>
      <c r="G78" s="430">
        <f t="shared" si="1"/>
        <v>0.91229589710002</v>
      </c>
      <c r="H78" s="534">
        <v>459.70071136619356</v>
      </c>
    </row>
    <row r="79" spans="1:8" ht="12.75" customHeight="1">
      <c r="A79" s="25" t="s">
        <v>173</v>
      </c>
      <c r="B79" s="26" t="s">
        <v>60</v>
      </c>
      <c r="C79" s="440">
        <v>543.2477110307974</v>
      </c>
      <c r="D79" s="32">
        <v>0.05349346439924796</v>
      </c>
      <c r="E79" s="434">
        <v>531.4760290834553</v>
      </c>
      <c r="F79" s="32">
        <v>0.054937291873308425</v>
      </c>
      <c r="G79" s="429">
        <f t="shared" si="1"/>
        <v>1.0238898352966002</v>
      </c>
      <c r="H79" s="532">
        <v>529.5181507975591</v>
      </c>
    </row>
    <row r="80" spans="1:8" ht="12.75" customHeight="1">
      <c r="A80" s="27" t="s">
        <v>174</v>
      </c>
      <c r="B80" s="28" t="s">
        <v>61</v>
      </c>
      <c r="C80" s="441">
        <v>432.9362868323744</v>
      </c>
      <c r="D80" s="33">
        <v>0.040640231762701484</v>
      </c>
      <c r="E80" s="436">
        <v>425.7491344288391</v>
      </c>
      <c r="F80" s="33">
        <v>0.042786638728183224</v>
      </c>
      <c r="G80" s="430">
        <f t="shared" si="1"/>
        <v>0.8202067210439768</v>
      </c>
      <c r="H80" s="534">
        <v>420.83220919627905</v>
      </c>
    </row>
    <row r="81" spans="1:8" ht="12.75" customHeight="1">
      <c r="A81" s="25" t="s">
        <v>175</v>
      </c>
      <c r="B81" s="26" t="s">
        <v>62</v>
      </c>
      <c r="C81" s="440">
        <v>376.21446959431995</v>
      </c>
      <c r="D81" s="32">
        <v>0.013912256414198687</v>
      </c>
      <c r="E81" s="434">
        <v>352.2605452155768</v>
      </c>
      <c r="F81" s="32">
        <v>0.014575249864652084</v>
      </c>
      <c r="G81" s="429">
        <f t="shared" si="1"/>
        <v>0.6786307789727845</v>
      </c>
      <c r="H81" s="532">
        <v>350.7339214790927</v>
      </c>
    </row>
    <row r="82" spans="1:8" ht="12.75" customHeight="1">
      <c r="A82" s="27" t="s">
        <v>176</v>
      </c>
      <c r="B82" s="28" t="s">
        <v>63</v>
      </c>
      <c r="C82" s="441">
        <v>628.2095666656818</v>
      </c>
      <c r="D82" s="33">
        <v>0.07234926883418047</v>
      </c>
      <c r="E82" s="436">
        <v>603.6681386397638</v>
      </c>
      <c r="F82" s="33">
        <v>0.07482503703216237</v>
      </c>
      <c r="G82" s="430">
        <f t="shared" si="1"/>
        <v>1.162968106222185</v>
      </c>
      <c r="H82" s="534">
        <v>599.6939727139812</v>
      </c>
    </row>
    <row r="83" spans="1:8" ht="12.75" customHeight="1">
      <c r="A83" s="25" t="s">
        <v>177</v>
      </c>
      <c r="B83" s="26" t="s">
        <v>64</v>
      </c>
      <c r="C83" s="440">
        <v>607.2799479898979</v>
      </c>
      <c r="D83" s="32">
        <v>0.030046714492769855</v>
      </c>
      <c r="E83" s="434">
        <v>582.2049787288496</v>
      </c>
      <c r="F83" s="32">
        <v>0.031879016499192225</v>
      </c>
      <c r="G83" s="429">
        <f t="shared" si="1"/>
        <v>1.1216192775571772</v>
      </c>
      <c r="H83" s="532">
        <v>580.0604492102707</v>
      </c>
    </row>
    <row r="84" spans="1:8" ht="12.75" customHeight="1">
      <c r="A84" s="27" t="s">
        <v>178</v>
      </c>
      <c r="B84" s="28" t="s">
        <v>65</v>
      </c>
      <c r="C84" s="441">
        <v>418.24428252347695</v>
      </c>
      <c r="D84" s="33">
        <v>0.018572826647935026</v>
      </c>
      <c r="E84" s="436">
        <v>404.03872223416977</v>
      </c>
      <c r="F84" s="33">
        <v>0.018000011690931128</v>
      </c>
      <c r="G84" s="430">
        <f t="shared" si="1"/>
        <v>0.7783815602656894</v>
      </c>
      <c r="H84" s="534">
        <v>401.1191672269446</v>
      </c>
    </row>
    <row r="85" spans="1:8" ht="12.75" customHeight="1">
      <c r="A85" s="25" t="s">
        <v>179</v>
      </c>
      <c r="B85" s="26" t="s">
        <v>66</v>
      </c>
      <c r="C85" s="440">
        <v>398.1998586704689</v>
      </c>
      <c r="D85" s="32">
        <v>0.033310381463245387</v>
      </c>
      <c r="E85" s="434">
        <v>386.0436864244047</v>
      </c>
      <c r="F85" s="32">
        <v>0.033313080446669696</v>
      </c>
      <c r="G85" s="429">
        <f t="shared" si="1"/>
        <v>0.7437140809379932</v>
      </c>
      <c r="H85" s="532">
        <v>378.56290942620484</v>
      </c>
    </row>
    <row r="86" spans="1:8" ht="12.75" customHeight="1">
      <c r="A86" s="27" t="s">
        <v>180</v>
      </c>
      <c r="B86" s="28" t="s">
        <v>67</v>
      </c>
      <c r="C86" s="441">
        <v>459.75983068125703</v>
      </c>
      <c r="D86" s="33">
        <v>0.05562786380625662</v>
      </c>
      <c r="E86" s="436">
        <v>448.25717544586206</v>
      </c>
      <c r="F86" s="33">
        <v>0.05556367756982228</v>
      </c>
      <c r="G86" s="430">
        <f t="shared" si="1"/>
        <v>0.863568515647417</v>
      </c>
      <c r="H86" s="534">
        <v>411.9778375888671</v>
      </c>
    </row>
    <row r="87" spans="1:8" ht="12.75" customHeight="1">
      <c r="A87" s="25" t="s">
        <v>181</v>
      </c>
      <c r="B87" s="26" t="s">
        <v>68</v>
      </c>
      <c r="C87" s="440">
        <v>562.390020003133</v>
      </c>
      <c r="D87" s="32">
        <v>0.07061447475838123</v>
      </c>
      <c r="E87" s="434">
        <v>547.8344919255856</v>
      </c>
      <c r="F87" s="32">
        <v>0.07301312449144404</v>
      </c>
      <c r="G87" s="429">
        <f t="shared" si="1"/>
        <v>1.0554044529060131</v>
      </c>
      <c r="H87" s="532">
        <v>545.9275524565811</v>
      </c>
    </row>
    <row r="88" spans="1:8" ht="12.75" customHeight="1">
      <c r="A88" s="27" t="s">
        <v>182</v>
      </c>
      <c r="B88" s="28" t="s">
        <v>69</v>
      </c>
      <c r="C88" s="441">
        <v>624.2813498442326</v>
      </c>
      <c r="D88" s="33">
        <v>0.11128492068250861</v>
      </c>
      <c r="E88" s="436">
        <v>618.804202145548</v>
      </c>
      <c r="F88" s="33">
        <v>0.10902544257934554</v>
      </c>
      <c r="G88" s="430">
        <f t="shared" si="1"/>
        <v>1.1921277686000016</v>
      </c>
      <c r="H88" s="534">
        <v>617.7577317413351</v>
      </c>
    </row>
    <row r="89" spans="1:8" ht="12.75" customHeight="1">
      <c r="A89" s="25" t="s">
        <v>183</v>
      </c>
      <c r="B89" s="26" t="s">
        <v>70</v>
      </c>
      <c r="C89" s="440">
        <v>612.3759894455837</v>
      </c>
      <c r="D89" s="32">
        <v>0.023396011840606246</v>
      </c>
      <c r="E89" s="434">
        <v>598.3786962118807</v>
      </c>
      <c r="F89" s="32">
        <v>0.02374549225502487</v>
      </c>
      <c r="G89" s="429">
        <f t="shared" si="1"/>
        <v>1.1527779827924682</v>
      </c>
      <c r="H89" s="532">
        <v>593.9817871952401</v>
      </c>
    </row>
    <row r="90" spans="1:8" s="3" customFormat="1" ht="12.75" customHeight="1">
      <c r="A90" s="27" t="s">
        <v>184</v>
      </c>
      <c r="B90" s="28" t="s">
        <v>71</v>
      </c>
      <c r="C90" s="441">
        <v>504.48594016934646</v>
      </c>
      <c r="D90" s="33">
        <v>0.038055134517103184</v>
      </c>
      <c r="E90" s="436">
        <v>494.51777236166504</v>
      </c>
      <c r="F90" s="33">
        <v>0.03517305799219517</v>
      </c>
      <c r="G90" s="430">
        <f t="shared" si="1"/>
        <v>0.9526896657367774</v>
      </c>
      <c r="H90" s="534">
        <v>493.65198807430204</v>
      </c>
    </row>
    <row r="91" spans="1:8" ht="12.75" customHeight="1">
      <c r="A91" s="25" t="s">
        <v>185</v>
      </c>
      <c r="B91" s="26" t="s">
        <v>72</v>
      </c>
      <c r="C91" s="440">
        <v>544.7073372171292</v>
      </c>
      <c r="D91" s="32">
        <v>0.01725972757810701</v>
      </c>
      <c r="E91" s="434">
        <v>539.6348929113773</v>
      </c>
      <c r="F91" s="32">
        <v>0.017862307021158097</v>
      </c>
      <c r="G91" s="429">
        <f t="shared" si="1"/>
        <v>1.039607905884628</v>
      </c>
      <c r="H91" s="532">
        <v>536.7325976134794</v>
      </c>
    </row>
    <row r="92" spans="1:8" ht="12.75" customHeight="1">
      <c r="A92" s="27" t="s">
        <v>186</v>
      </c>
      <c r="B92" s="28" t="s">
        <v>73</v>
      </c>
      <c r="C92" s="441">
        <v>393.074399007895</v>
      </c>
      <c r="D92" s="33">
        <v>0.03066484120196078</v>
      </c>
      <c r="E92" s="436">
        <v>385.9953945550538</v>
      </c>
      <c r="F92" s="33">
        <v>0.03194413608293578</v>
      </c>
      <c r="G92" s="430">
        <f t="shared" si="1"/>
        <v>0.7436210465367218</v>
      </c>
      <c r="H92" s="534">
        <v>384.4993802801848</v>
      </c>
    </row>
    <row r="93" spans="1:8" ht="12.75" customHeight="1">
      <c r="A93" s="25" t="s">
        <v>187</v>
      </c>
      <c r="B93" s="26" t="s">
        <v>74</v>
      </c>
      <c r="C93" s="440">
        <v>474.9841321489285</v>
      </c>
      <c r="D93" s="32">
        <v>0.03288552125504696</v>
      </c>
      <c r="E93" s="434">
        <v>471.240762835322</v>
      </c>
      <c r="F93" s="32">
        <v>0.030648699366808918</v>
      </c>
      <c r="G93" s="429">
        <f t="shared" si="1"/>
        <v>0.9078464514694744</v>
      </c>
      <c r="H93" s="532">
        <v>469.1928473893463</v>
      </c>
    </row>
    <row r="94" spans="1:8" ht="12.75">
      <c r="A94" s="27" t="s">
        <v>188</v>
      </c>
      <c r="B94" s="28" t="s">
        <v>98</v>
      </c>
      <c r="C94" s="441">
        <v>579.0274603282512</v>
      </c>
      <c r="D94" s="33">
        <v>0.04492558803868385</v>
      </c>
      <c r="E94" s="436">
        <v>569.8825416589315</v>
      </c>
      <c r="F94" s="33">
        <v>0.04638914224345991</v>
      </c>
      <c r="G94" s="430">
        <f t="shared" si="1"/>
        <v>1.0978800732063634</v>
      </c>
      <c r="H94" s="534">
        <v>564.424824095113</v>
      </c>
    </row>
    <row r="95" spans="1:8" ht="12.75">
      <c r="A95" s="25" t="s">
        <v>189</v>
      </c>
      <c r="B95" s="26" t="s">
        <v>75</v>
      </c>
      <c r="C95" s="440">
        <v>402.5654739483335</v>
      </c>
      <c r="D95" s="32">
        <v>0.015869321118030744</v>
      </c>
      <c r="E95" s="434">
        <v>399.09995692764045</v>
      </c>
      <c r="F95" s="32">
        <v>0.015923028343640233</v>
      </c>
      <c r="G95" s="429">
        <f t="shared" si="1"/>
        <v>0.7688670171451062</v>
      </c>
      <c r="H95" s="532">
        <v>386.9254303934417</v>
      </c>
    </row>
    <row r="96" spans="1:8" ht="12.75">
      <c r="A96" s="27" t="s">
        <v>190</v>
      </c>
      <c r="B96" s="28" t="s">
        <v>76</v>
      </c>
      <c r="C96" s="441">
        <v>577.3293838709768</v>
      </c>
      <c r="D96" s="33">
        <v>0.03593031308361816</v>
      </c>
      <c r="E96" s="436">
        <v>567.2866299690903</v>
      </c>
      <c r="F96" s="33">
        <v>0.03730352473387488</v>
      </c>
      <c r="G96" s="430">
        <f t="shared" si="1"/>
        <v>1.0928790431558837</v>
      </c>
      <c r="H96" s="534">
        <v>564.4933649405704</v>
      </c>
    </row>
    <row r="97" spans="1:8" ht="12.75">
      <c r="A97" s="25" t="s">
        <v>191</v>
      </c>
      <c r="B97" s="26" t="s">
        <v>77</v>
      </c>
      <c r="C97" s="440">
        <v>492.1222691937259</v>
      </c>
      <c r="D97" s="32">
        <v>0.017764439935841647</v>
      </c>
      <c r="E97" s="434">
        <v>489.00084954595485</v>
      </c>
      <c r="F97" s="32">
        <v>0.01616500495402562</v>
      </c>
      <c r="G97" s="429">
        <f t="shared" si="1"/>
        <v>0.9420613007983569</v>
      </c>
      <c r="H97" s="532">
        <v>485.72312424325816</v>
      </c>
    </row>
    <row r="98" spans="1:8" ht="12.75">
      <c r="A98" s="27" t="s">
        <v>192</v>
      </c>
      <c r="B98" s="28" t="s">
        <v>78</v>
      </c>
      <c r="C98" s="441">
        <v>431.6660756866128</v>
      </c>
      <c r="D98" s="33">
        <v>0.03948252135461061</v>
      </c>
      <c r="E98" s="436">
        <v>428.8891937200116</v>
      </c>
      <c r="F98" s="33">
        <v>0.037901545712727414</v>
      </c>
      <c r="G98" s="430">
        <f t="shared" si="1"/>
        <v>0.8262560527438554</v>
      </c>
      <c r="H98" s="534">
        <v>427.3892431911678</v>
      </c>
    </row>
    <row r="99" spans="1:8" ht="12.75">
      <c r="A99" s="25" t="s">
        <v>193</v>
      </c>
      <c r="B99" s="26" t="s">
        <v>99</v>
      </c>
      <c r="C99" s="440">
        <v>513.2068209410035</v>
      </c>
      <c r="D99" s="32">
        <v>0.004103601897224252</v>
      </c>
      <c r="E99" s="434">
        <v>486.17257540206344</v>
      </c>
      <c r="F99" s="32">
        <v>0.00634338080440644</v>
      </c>
      <c r="G99" s="429">
        <f t="shared" si="1"/>
        <v>0.9366126239269719</v>
      </c>
      <c r="H99" s="532">
        <v>478.8784435566438</v>
      </c>
    </row>
    <row r="100" spans="1:8" ht="12.75">
      <c r="A100" s="27" t="s">
        <v>194</v>
      </c>
      <c r="B100" s="28" t="s">
        <v>79</v>
      </c>
      <c r="C100" s="441">
        <v>823.3083224489123</v>
      </c>
      <c r="D100" s="33">
        <v>0.04670377562658867</v>
      </c>
      <c r="E100" s="436">
        <v>774.2812623754714</v>
      </c>
      <c r="F100" s="33">
        <v>0.05021059229140956</v>
      </c>
      <c r="G100" s="430">
        <f t="shared" si="1"/>
        <v>1.4916546952720207</v>
      </c>
      <c r="H100" s="534">
        <v>757.3830664427211</v>
      </c>
    </row>
    <row r="101" spans="1:8" ht="12.75">
      <c r="A101" s="25" t="s">
        <v>195</v>
      </c>
      <c r="B101" s="26" t="s">
        <v>80</v>
      </c>
      <c r="C101" s="440">
        <v>581.8591334596252</v>
      </c>
      <c r="D101" s="32">
        <v>0.025523510158250495</v>
      </c>
      <c r="E101" s="434">
        <v>548.65737618342</v>
      </c>
      <c r="F101" s="32">
        <v>0.023733005246131755</v>
      </c>
      <c r="G101" s="429">
        <f t="shared" si="1"/>
        <v>1.0569897413877443</v>
      </c>
      <c r="H101" s="532">
        <v>532.9438919395583</v>
      </c>
    </row>
    <row r="102" spans="1:8" ht="12.75">
      <c r="A102" s="27" t="s">
        <v>196</v>
      </c>
      <c r="B102" s="28" t="s">
        <v>81</v>
      </c>
      <c r="C102" s="441">
        <v>438.01643263225435</v>
      </c>
      <c r="D102" s="33">
        <v>0.030815900323978962</v>
      </c>
      <c r="E102" s="436">
        <v>419.490863278598</v>
      </c>
      <c r="F102" s="33">
        <v>0.0333209092882254</v>
      </c>
      <c r="G102" s="430">
        <f t="shared" si="1"/>
        <v>0.8081501467741792</v>
      </c>
      <c r="H102" s="534">
        <v>417.81798055906853</v>
      </c>
    </row>
    <row r="103" spans="1:8" ht="12.75">
      <c r="A103" s="25" t="s">
        <v>197</v>
      </c>
      <c r="B103" s="26" t="s">
        <v>82</v>
      </c>
      <c r="C103" s="440">
        <v>1008.6510310826136</v>
      </c>
      <c r="D103" s="120">
        <v>0.08065336844054838</v>
      </c>
      <c r="E103" s="434">
        <v>955.102390698973</v>
      </c>
      <c r="F103" s="120">
        <v>0.09271099931655513</v>
      </c>
      <c r="G103" s="429">
        <f t="shared" si="1"/>
        <v>1.8400070294620985</v>
      </c>
      <c r="H103" s="532">
        <v>953.4824241793392</v>
      </c>
    </row>
    <row r="104" spans="1:8" ht="12.75">
      <c r="A104" s="27" t="s">
        <v>198</v>
      </c>
      <c r="B104" s="28" t="s">
        <v>83</v>
      </c>
      <c r="C104" s="441">
        <v>957.9136478658726</v>
      </c>
      <c r="D104" s="33">
        <v>0.0742738752307126</v>
      </c>
      <c r="E104" s="436">
        <v>922.3912079396723</v>
      </c>
      <c r="F104" s="33">
        <v>0.07920394307559375</v>
      </c>
      <c r="G104" s="430">
        <f t="shared" si="1"/>
        <v>1.77698885800188</v>
      </c>
      <c r="H104" s="534">
        <v>916.1829322552285</v>
      </c>
    </row>
    <row r="105" spans="1:8" ht="12.75">
      <c r="A105" s="25" t="s">
        <v>199</v>
      </c>
      <c r="B105" s="26" t="s">
        <v>84</v>
      </c>
      <c r="C105" s="440">
        <v>778.6632385228187</v>
      </c>
      <c r="D105" s="32">
        <v>0.13859586815568048</v>
      </c>
      <c r="E105" s="434">
        <v>703.314804908264</v>
      </c>
      <c r="F105" s="32">
        <v>0.1578422169865501</v>
      </c>
      <c r="G105" s="429">
        <f t="shared" si="1"/>
        <v>1.3549376460139582</v>
      </c>
      <c r="H105" s="532">
        <v>701.779584587979</v>
      </c>
    </row>
    <row r="106" spans="1:8" ht="13.5" thickBot="1">
      <c r="A106" s="29" t="s">
        <v>200</v>
      </c>
      <c r="B106" s="114" t="s">
        <v>100</v>
      </c>
      <c r="C106" s="441">
        <v>1089.3638202890816</v>
      </c>
      <c r="D106" s="33">
        <v>0.12286658083191249</v>
      </c>
      <c r="E106" s="435">
        <v>1057.3148849879008</v>
      </c>
      <c r="F106" s="33">
        <v>0.1273794177314429</v>
      </c>
      <c r="G106" s="430">
        <f t="shared" si="1"/>
        <v>2.036919643043607</v>
      </c>
      <c r="H106" s="533">
        <v>1048.667211178444</v>
      </c>
    </row>
    <row r="107" spans="1:8" ht="12.75">
      <c r="A107" s="751" t="s">
        <v>202</v>
      </c>
      <c r="B107" s="769"/>
      <c r="C107" s="442">
        <v>515.8554226091097</v>
      </c>
      <c r="D107" s="34">
        <v>0.030706334894291976</v>
      </c>
      <c r="E107" s="437">
        <v>502.5960971014421</v>
      </c>
      <c r="F107" s="34">
        <v>0.03172339949155667</v>
      </c>
      <c r="G107" s="431">
        <f t="shared" si="1"/>
        <v>0.9682525775797572</v>
      </c>
      <c r="H107" s="535">
        <v>497.6775788666737</v>
      </c>
    </row>
    <row r="108" spans="1:8" ht="12.75">
      <c r="A108" s="749" t="s">
        <v>230</v>
      </c>
      <c r="B108" s="768"/>
      <c r="C108" s="443">
        <v>1005.7253481459222</v>
      </c>
      <c r="D108" s="35">
        <v>0.10434815591790736</v>
      </c>
      <c r="E108" s="438">
        <v>962.998103036687</v>
      </c>
      <c r="F108" s="35">
        <v>0.11183811546325928</v>
      </c>
      <c r="G108" s="432">
        <f t="shared" si="1"/>
        <v>1.8552181380777646</v>
      </c>
      <c r="H108" s="536">
        <v>957.2838022281036</v>
      </c>
    </row>
    <row r="109" spans="1:8" ht="13.5" thickBot="1">
      <c r="A109" s="747" t="s">
        <v>285</v>
      </c>
      <c r="B109" s="767"/>
      <c r="C109" s="444">
        <v>533.5538924264349</v>
      </c>
      <c r="D109" s="36">
        <v>0.03600896229153405</v>
      </c>
      <c r="E109" s="439">
        <v>519.0754031946195</v>
      </c>
      <c r="F109" s="36">
        <v>0.03729934124215073</v>
      </c>
      <c r="G109" s="433">
        <f t="shared" si="1"/>
        <v>1</v>
      </c>
      <c r="H109" s="537">
        <v>514.1666274016329</v>
      </c>
    </row>
    <row r="110" spans="1:8" ht="12.75">
      <c r="A110" s="53"/>
      <c r="B110" s="53"/>
      <c r="C110" s="54"/>
      <c r="D110" s="24"/>
      <c r="E110" s="41"/>
      <c r="F110" s="54"/>
      <c r="G110" s="24"/>
      <c r="H110" s="54"/>
    </row>
    <row r="111" spans="1:8" ht="12.75" customHeight="1">
      <c r="A111" s="779" t="s">
        <v>420</v>
      </c>
      <c r="B111" s="779"/>
      <c r="C111" s="779"/>
      <c r="D111" s="779"/>
      <c r="E111" s="779"/>
      <c r="F111" s="779"/>
      <c r="G111" s="779"/>
      <c r="H111" s="779"/>
    </row>
    <row r="112" spans="1:236" ht="12.75" customHeight="1">
      <c r="A112" s="779" t="s">
        <v>427</v>
      </c>
      <c r="B112" s="779"/>
      <c r="C112" s="779"/>
      <c r="D112" s="779"/>
      <c r="E112" s="779"/>
      <c r="F112" s="779"/>
      <c r="G112" s="779"/>
      <c r="H112" s="779"/>
      <c r="I112" s="779"/>
      <c r="J112" s="779"/>
      <c r="K112" s="779"/>
      <c r="L112" s="779"/>
      <c r="M112" s="779"/>
      <c r="N112" s="779"/>
      <c r="O112" s="779"/>
      <c r="P112" s="779"/>
      <c r="Q112" s="779"/>
      <c r="R112" s="779"/>
      <c r="S112" s="779"/>
      <c r="T112" s="779"/>
      <c r="U112" s="779"/>
      <c r="V112" s="779"/>
      <c r="W112" s="779"/>
      <c r="X112" s="779"/>
      <c r="Y112" s="779"/>
      <c r="Z112" s="779"/>
      <c r="AA112" s="779"/>
      <c r="AB112" s="779"/>
      <c r="AC112" s="779"/>
      <c r="AD112" s="779"/>
      <c r="AE112" s="779"/>
      <c r="AF112" s="779"/>
      <c r="AG112" s="779"/>
      <c r="AH112" s="779"/>
      <c r="AI112" s="779"/>
      <c r="AJ112" s="779"/>
      <c r="AK112" s="779"/>
      <c r="AL112" s="779"/>
      <c r="AM112" s="779"/>
      <c r="AN112" s="779"/>
      <c r="AO112" s="779"/>
      <c r="AP112" s="779"/>
      <c r="AQ112" s="779"/>
      <c r="AR112" s="779"/>
      <c r="AS112" s="779"/>
      <c r="AT112" s="779"/>
      <c r="AU112" s="779"/>
      <c r="AV112" s="779"/>
      <c r="AW112" s="779"/>
      <c r="AX112" s="779"/>
      <c r="AY112" s="779"/>
      <c r="AZ112" s="779"/>
      <c r="BA112" s="779"/>
      <c r="BB112" s="779"/>
      <c r="BC112" s="779"/>
      <c r="BD112" s="779"/>
      <c r="BE112" s="779"/>
      <c r="BF112" s="779"/>
      <c r="BG112" s="779"/>
      <c r="BH112" s="779"/>
      <c r="BI112" s="779"/>
      <c r="BJ112" s="779"/>
      <c r="BK112" s="779"/>
      <c r="BL112" s="779"/>
      <c r="BM112" s="779"/>
      <c r="BN112" s="779"/>
      <c r="BO112" s="779"/>
      <c r="BP112" s="779"/>
      <c r="BQ112" s="779"/>
      <c r="BR112" s="779"/>
      <c r="BS112" s="779"/>
      <c r="BT112" s="779"/>
      <c r="BU112" s="779"/>
      <c r="BV112" s="779"/>
      <c r="BW112" s="779"/>
      <c r="BX112" s="779"/>
      <c r="BY112" s="779"/>
      <c r="BZ112" s="779"/>
      <c r="CA112" s="779"/>
      <c r="CB112" s="779"/>
      <c r="CC112" s="779"/>
      <c r="CD112" s="779"/>
      <c r="CE112" s="779"/>
      <c r="CF112" s="779"/>
      <c r="CG112" s="779"/>
      <c r="CH112" s="779"/>
      <c r="CI112" s="779"/>
      <c r="CJ112" s="779"/>
      <c r="CK112" s="779"/>
      <c r="CL112" s="779"/>
      <c r="CM112" s="779"/>
      <c r="CN112" s="779"/>
      <c r="CO112" s="779"/>
      <c r="CP112" s="779"/>
      <c r="CQ112" s="779"/>
      <c r="CR112" s="779"/>
      <c r="CS112" s="779"/>
      <c r="CT112" s="779"/>
      <c r="CU112" s="779"/>
      <c r="CV112" s="779"/>
      <c r="CW112" s="779"/>
      <c r="CX112" s="779"/>
      <c r="CY112" s="779"/>
      <c r="CZ112" s="779"/>
      <c r="DA112" s="779"/>
      <c r="DB112" s="779"/>
      <c r="DC112" s="779"/>
      <c r="DD112" s="779"/>
      <c r="DE112" s="779"/>
      <c r="DF112" s="779"/>
      <c r="DG112" s="779"/>
      <c r="DH112" s="779"/>
      <c r="DI112" s="779"/>
      <c r="DJ112" s="779"/>
      <c r="DK112" s="779"/>
      <c r="DL112" s="779"/>
      <c r="DM112" s="779"/>
      <c r="DN112" s="779"/>
      <c r="DO112" s="779"/>
      <c r="DP112" s="779"/>
      <c r="DQ112" s="779"/>
      <c r="DR112" s="779"/>
      <c r="DS112" s="779"/>
      <c r="DT112" s="779"/>
      <c r="DU112" s="779"/>
      <c r="DV112" s="779"/>
      <c r="DW112" s="779"/>
      <c r="DX112" s="779"/>
      <c r="DY112" s="779"/>
      <c r="DZ112" s="779"/>
      <c r="EA112" s="779"/>
      <c r="EB112" s="779"/>
      <c r="EC112" s="779"/>
      <c r="ED112" s="779"/>
      <c r="EE112" s="779"/>
      <c r="EF112" s="779"/>
      <c r="EG112" s="779"/>
      <c r="EH112" s="779"/>
      <c r="EI112" s="779"/>
      <c r="EJ112" s="779"/>
      <c r="EK112" s="779"/>
      <c r="EL112" s="779"/>
      <c r="EM112" s="779"/>
      <c r="EN112" s="779"/>
      <c r="EO112" s="779"/>
      <c r="EP112" s="779"/>
      <c r="EQ112" s="779"/>
      <c r="ER112" s="779"/>
      <c r="ES112" s="779"/>
      <c r="ET112" s="779"/>
      <c r="EU112" s="779"/>
      <c r="EV112" s="779"/>
      <c r="EW112" s="779"/>
      <c r="EX112" s="779"/>
      <c r="EY112" s="779"/>
      <c r="EZ112" s="779"/>
      <c r="FA112" s="779"/>
      <c r="FB112" s="779"/>
      <c r="FC112" s="779"/>
      <c r="FD112" s="779"/>
      <c r="FE112" s="779"/>
      <c r="FF112" s="779"/>
      <c r="FG112" s="779"/>
      <c r="FH112" s="779"/>
      <c r="FI112" s="779"/>
      <c r="FJ112" s="779"/>
      <c r="FK112" s="779"/>
      <c r="FL112" s="779"/>
      <c r="FM112" s="779"/>
      <c r="FN112" s="779"/>
      <c r="FO112" s="779"/>
      <c r="FP112" s="779"/>
      <c r="FQ112" s="779"/>
      <c r="FR112" s="779"/>
      <c r="FS112" s="779"/>
      <c r="FT112" s="779"/>
      <c r="FU112" s="779"/>
      <c r="FV112" s="779"/>
      <c r="FW112" s="779"/>
      <c r="FX112" s="779"/>
      <c r="FY112" s="779"/>
      <c r="FZ112" s="779"/>
      <c r="GA112" s="779"/>
      <c r="GB112" s="779"/>
      <c r="GC112" s="779"/>
      <c r="GD112" s="779"/>
      <c r="GE112" s="779"/>
      <c r="GF112" s="779"/>
      <c r="GG112" s="779"/>
      <c r="GH112" s="779"/>
      <c r="GI112" s="779"/>
      <c r="GJ112" s="779"/>
      <c r="GK112" s="779"/>
      <c r="GL112" s="779"/>
      <c r="GM112" s="779"/>
      <c r="GN112" s="779"/>
      <c r="GO112" s="779"/>
      <c r="GP112" s="779"/>
      <c r="GQ112" s="779"/>
      <c r="GR112" s="779"/>
      <c r="GS112" s="779"/>
      <c r="GT112" s="779"/>
      <c r="GU112" s="779"/>
      <c r="GV112" s="779"/>
      <c r="GW112" s="779"/>
      <c r="GX112" s="779"/>
      <c r="GY112" s="779"/>
      <c r="GZ112" s="779"/>
      <c r="HA112" s="779"/>
      <c r="HB112" s="779"/>
      <c r="HC112" s="779"/>
      <c r="HD112" s="779"/>
      <c r="HE112" s="779"/>
      <c r="HF112" s="779"/>
      <c r="HG112" s="779"/>
      <c r="HH112" s="779"/>
      <c r="HI112" s="779"/>
      <c r="HJ112" s="779"/>
      <c r="HK112" s="779"/>
      <c r="HL112" s="779"/>
      <c r="HM112" s="779"/>
      <c r="HN112" s="779"/>
      <c r="HO112" s="779"/>
      <c r="HP112" s="779"/>
      <c r="HQ112" s="779"/>
      <c r="HR112" s="779"/>
      <c r="HS112" s="779"/>
      <c r="HT112" s="779"/>
      <c r="HU112" s="779"/>
      <c r="HV112" s="779"/>
      <c r="HW112" s="779"/>
      <c r="HX112" s="779"/>
      <c r="HY112" s="779"/>
      <c r="HZ112" s="779"/>
      <c r="IA112" s="779"/>
      <c r="IB112" s="779"/>
    </row>
    <row r="113" spans="1:236" ht="12.75" customHeight="1">
      <c r="A113" s="779" t="s">
        <v>438</v>
      </c>
      <c r="B113" s="779"/>
      <c r="C113" s="779"/>
      <c r="D113" s="779"/>
      <c r="E113" s="779"/>
      <c r="F113" s="779"/>
      <c r="G113" s="779"/>
      <c r="H113" s="779"/>
      <c r="I113" s="221"/>
      <c r="J113" s="221"/>
      <c r="K113" s="221"/>
      <c r="L113" s="221"/>
      <c r="M113" s="221"/>
      <c r="N113" s="221"/>
      <c r="O113" s="221"/>
      <c r="P113" s="221"/>
      <c r="Q113" s="221"/>
      <c r="R113" s="221"/>
      <c r="S113" s="221"/>
      <c r="T113" s="221"/>
      <c r="U113" s="221"/>
      <c r="V113" s="221"/>
      <c r="W113" s="221"/>
      <c r="X113" s="221"/>
      <c r="Y113" s="221"/>
      <c r="Z113" s="221"/>
      <c r="AA113" s="221"/>
      <c r="AB113" s="221"/>
      <c r="AC113" s="221"/>
      <c r="AD113" s="221"/>
      <c r="AE113" s="221"/>
      <c r="AF113" s="221"/>
      <c r="AG113" s="221"/>
      <c r="AH113" s="221"/>
      <c r="AI113" s="221"/>
      <c r="AJ113" s="221"/>
      <c r="AK113" s="221"/>
      <c r="AL113" s="221"/>
      <c r="AM113" s="221"/>
      <c r="AN113" s="221"/>
      <c r="AO113" s="221"/>
      <c r="AP113" s="221"/>
      <c r="AQ113" s="221"/>
      <c r="AR113" s="221"/>
      <c r="AS113" s="221"/>
      <c r="AT113" s="221"/>
      <c r="AU113" s="221"/>
      <c r="AV113" s="221"/>
      <c r="AW113" s="221"/>
      <c r="AX113" s="221"/>
      <c r="AY113" s="221"/>
      <c r="AZ113" s="221"/>
      <c r="BA113" s="221"/>
      <c r="BB113" s="221"/>
      <c r="BC113" s="221"/>
      <c r="BD113" s="221"/>
      <c r="BE113" s="221"/>
      <c r="BF113" s="221"/>
      <c r="BG113" s="221"/>
      <c r="BH113" s="221"/>
      <c r="BI113" s="221"/>
      <c r="BJ113" s="221"/>
      <c r="BK113" s="221"/>
      <c r="BL113" s="221"/>
      <c r="BM113" s="221"/>
      <c r="BN113" s="221"/>
      <c r="BO113" s="221"/>
      <c r="BP113" s="221"/>
      <c r="BQ113" s="221"/>
      <c r="BR113" s="221"/>
      <c r="BS113" s="221"/>
      <c r="BT113" s="221"/>
      <c r="BU113" s="221"/>
      <c r="BV113" s="221"/>
      <c r="BW113" s="221"/>
      <c r="BX113" s="221"/>
      <c r="BY113" s="221"/>
      <c r="BZ113" s="221"/>
      <c r="CA113" s="221"/>
      <c r="CB113" s="221"/>
      <c r="CC113" s="221"/>
      <c r="CD113" s="221"/>
      <c r="CE113" s="221"/>
      <c r="CF113" s="221"/>
      <c r="CG113" s="221"/>
      <c r="CH113" s="221"/>
      <c r="CI113" s="221"/>
      <c r="CJ113" s="221"/>
      <c r="CK113" s="221"/>
      <c r="CL113" s="221"/>
      <c r="CM113" s="221"/>
      <c r="CN113" s="221"/>
      <c r="CO113" s="221"/>
      <c r="CP113" s="221"/>
      <c r="CQ113" s="221"/>
      <c r="CR113" s="221"/>
      <c r="CS113" s="221"/>
      <c r="CT113" s="221"/>
      <c r="CU113" s="221"/>
      <c r="CV113" s="221"/>
      <c r="CW113" s="221"/>
      <c r="CX113" s="221"/>
      <c r="CY113" s="221"/>
      <c r="CZ113" s="221"/>
      <c r="DA113" s="221"/>
      <c r="DB113" s="221"/>
      <c r="DC113" s="221"/>
      <c r="DD113" s="221"/>
      <c r="DE113" s="221"/>
      <c r="DF113" s="221"/>
      <c r="DG113" s="221"/>
      <c r="DH113" s="221"/>
      <c r="DI113" s="221"/>
      <c r="DJ113" s="221"/>
      <c r="DK113" s="221"/>
      <c r="DL113" s="221"/>
      <c r="DM113" s="221"/>
      <c r="DN113" s="221"/>
      <c r="DO113" s="221"/>
      <c r="DP113" s="221"/>
      <c r="DQ113" s="221"/>
      <c r="DR113" s="221"/>
      <c r="DS113" s="221"/>
      <c r="DT113" s="221"/>
      <c r="DU113" s="221"/>
      <c r="DV113" s="221"/>
      <c r="DW113" s="221"/>
      <c r="DX113" s="221"/>
      <c r="DY113" s="221"/>
      <c r="DZ113" s="221"/>
      <c r="EA113" s="221"/>
      <c r="EB113" s="221"/>
      <c r="EC113" s="221"/>
      <c r="ED113" s="221"/>
      <c r="EE113" s="221"/>
      <c r="EF113" s="221"/>
      <c r="EG113" s="221"/>
      <c r="EH113" s="221"/>
      <c r="EI113" s="221"/>
      <c r="EJ113" s="221"/>
      <c r="EK113" s="221"/>
      <c r="EL113" s="221"/>
      <c r="EM113" s="221"/>
      <c r="EN113" s="221"/>
      <c r="EO113" s="221"/>
      <c r="EP113" s="221"/>
      <c r="EQ113" s="221"/>
      <c r="ER113" s="221"/>
      <c r="ES113" s="221"/>
      <c r="ET113" s="221"/>
      <c r="EU113" s="221"/>
      <c r="EV113" s="221"/>
      <c r="EW113" s="221"/>
      <c r="EX113" s="221"/>
      <c r="EY113" s="221"/>
      <c r="EZ113" s="221"/>
      <c r="FA113" s="221"/>
      <c r="FB113" s="221"/>
      <c r="FC113" s="221"/>
      <c r="FD113" s="221"/>
      <c r="FE113" s="221"/>
      <c r="FF113" s="221"/>
      <c r="FG113" s="221"/>
      <c r="FH113" s="221"/>
      <c r="FI113" s="221"/>
      <c r="FJ113" s="221"/>
      <c r="FK113" s="221"/>
      <c r="FL113" s="221"/>
      <c r="FM113" s="221"/>
      <c r="FN113" s="221"/>
      <c r="FO113" s="221"/>
      <c r="FP113" s="221"/>
      <c r="FQ113" s="221"/>
      <c r="FR113" s="221"/>
      <c r="FS113" s="221"/>
      <c r="FT113" s="221"/>
      <c r="FU113" s="221"/>
      <c r="FV113" s="221"/>
      <c r="FW113" s="221"/>
      <c r="FX113" s="221"/>
      <c r="FY113" s="221"/>
      <c r="FZ113" s="221"/>
      <c r="GA113" s="221"/>
      <c r="GB113" s="221"/>
      <c r="GC113" s="221"/>
      <c r="GD113" s="221"/>
      <c r="GE113" s="221"/>
      <c r="GF113" s="221"/>
      <c r="GG113" s="221"/>
      <c r="GH113" s="221"/>
      <c r="GI113" s="221"/>
      <c r="GJ113" s="221"/>
      <c r="GK113" s="221"/>
      <c r="GL113" s="221"/>
      <c r="GM113" s="221"/>
      <c r="GN113" s="221"/>
      <c r="GO113" s="221"/>
      <c r="GP113" s="221"/>
      <c r="GQ113" s="221"/>
      <c r="GR113" s="221"/>
      <c r="GS113" s="221"/>
      <c r="GT113" s="221"/>
      <c r="GU113" s="221"/>
      <c r="GV113" s="221"/>
      <c r="GW113" s="221"/>
      <c r="GX113" s="221"/>
      <c r="GY113" s="221"/>
      <c r="GZ113" s="221"/>
      <c r="HA113" s="221"/>
      <c r="HB113" s="221"/>
      <c r="HC113" s="221"/>
      <c r="HD113" s="221"/>
      <c r="HE113" s="221"/>
      <c r="HF113" s="221"/>
      <c r="HG113" s="221"/>
      <c r="HH113" s="221"/>
      <c r="HI113" s="221"/>
      <c r="HJ113" s="221"/>
      <c r="HK113" s="221"/>
      <c r="HL113" s="221"/>
      <c r="HM113" s="221"/>
      <c r="HN113" s="221"/>
      <c r="HO113" s="221"/>
      <c r="HP113" s="221"/>
      <c r="HQ113" s="221"/>
      <c r="HR113" s="221"/>
      <c r="HS113" s="221"/>
      <c r="HT113" s="221"/>
      <c r="HU113" s="221"/>
      <c r="HV113" s="221"/>
      <c r="HW113" s="221"/>
      <c r="HX113" s="221"/>
      <c r="HY113" s="221"/>
      <c r="HZ113" s="221"/>
      <c r="IA113" s="221"/>
      <c r="IB113" s="221"/>
    </row>
    <row r="114" spans="1:7" ht="12.75">
      <c r="A114" s="2" t="s">
        <v>396</v>
      </c>
      <c r="C114" s="4"/>
      <c r="D114" s="5"/>
      <c r="F114" s="4"/>
      <c r="G114" s="5"/>
    </row>
    <row r="115" spans="1:8" s="79" customFormat="1" ht="12.75">
      <c r="A115" s="780" t="s">
        <v>449</v>
      </c>
      <c r="B115" s="780"/>
      <c r="C115" s="780"/>
      <c r="D115" s="780"/>
      <c r="E115" s="780"/>
      <c r="F115" s="780"/>
      <c r="G115" s="780"/>
      <c r="H115" s="780"/>
    </row>
    <row r="116" s="79" customFormat="1" ht="12.75"/>
    <row r="117" spans="1:8" s="79" customFormat="1" ht="12.75">
      <c r="A117" s="20"/>
      <c r="B117" s="20"/>
      <c r="C117" s="20"/>
      <c r="D117" s="20"/>
      <c r="E117" s="20"/>
      <c r="F117" s="20"/>
      <c r="G117" s="20"/>
      <c r="H117" s="20"/>
    </row>
    <row r="118" s="79" customFormat="1" ht="12.75"/>
    <row r="119" spans="3:8" ht="12.75">
      <c r="C119" s="458"/>
      <c r="H119" s="458"/>
    </row>
    <row r="120" spans="3:8" ht="12.75">
      <c r="C120" s="458"/>
      <c r="H120" s="458"/>
    </row>
  </sheetData>
  <sheetProtection/>
  <mergeCells count="42">
    <mergeCell ref="C1:H1"/>
    <mergeCell ref="A1:B1"/>
    <mergeCell ref="A5:B6"/>
    <mergeCell ref="A3:H3"/>
    <mergeCell ref="C5:D5"/>
    <mergeCell ref="E5:G5"/>
    <mergeCell ref="U112:AB112"/>
    <mergeCell ref="AC112:AJ112"/>
    <mergeCell ref="I112:L112"/>
    <mergeCell ref="M112:T112"/>
    <mergeCell ref="A107:B107"/>
    <mergeCell ref="A115:H115"/>
    <mergeCell ref="A111:H111"/>
    <mergeCell ref="A112:H112"/>
    <mergeCell ref="A109:B109"/>
    <mergeCell ref="A108:B108"/>
    <mergeCell ref="AK112:AR112"/>
    <mergeCell ref="AS112:AZ112"/>
    <mergeCell ref="BQ112:BX112"/>
    <mergeCell ref="BY112:CF112"/>
    <mergeCell ref="BA112:BH112"/>
    <mergeCell ref="BI112:BP112"/>
    <mergeCell ref="FI112:FP112"/>
    <mergeCell ref="FQ112:FX112"/>
    <mergeCell ref="DM112:DT112"/>
    <mergeCell ref="DU112:EB112"/>
    <mergeCell ref="EC112:EJ112"/>
    <mergeCell ref="EK112:ER112"/>
    <mergeCell ref="CW112:DD112"/>
    <mergeCell ref="DE112:DL112"/>
    <mergeCell ref="CG112:CN112"/>
    <mergeCell ref="CO112:CV112"/>
    <mergeCell ref="HE112:HL112"/>
    <mergeCell ref="HM112:HT112"/>
    <mergeCell ref="HU112:IB112"/>
    <mergeCell ref="A113:H113"/>
    <mergeCell ref="FY112:GF112"/>
    <mergeCell ref="GG112:GN112"/>
    <mergeCell ref="GO112:GV112"/>
    <mergeCell ref="GW112:HD112"/>
    <mergeCell ref="ES112:EZ112"/>
    <mergeCell ref="FA112:FH112"/>
  </mergeCells>
  <hyperlinks>
    <hyperlink ref="H2" location="Index!A1" display="Index"/>
  </hyperlinks>
  <printOptions/>
  <pageMargins left="0.5118110236220472" right="0.2362204724409449" top="1.2598425196850394" bottom="0.5511811023622047" header="0.4330708661417323" footer="0.11811023622047245"/>
  <pageSetup firstPageNumber="28" useFirstPageNumber="1" horizontalDpi="600" verticalDpi="600" orientation="portrait" paperSize="9" scale="83" r:id="rId1"/>
  <headerFooter alignWithMargins="0">
    <oddHeader>&amp;LMinistère de l'intérieur
Ministère de la réforme de l’Etat, 
de la décentralisation et de la fonction publique
&amp;RPublications : «Les Finances des départements 2011»</oddHeader>
    <oddFooter>&amp;LDirection générale des collectivités locales/DESL
Mise en ligne : janvier 2013
&amp;R&amp;P</oddFooter>
  </headerFooter>
  <rowBreaks count="1" manualBreakCount="1">
    <brk id="58" max="10" man="1"/>
  </rowBreaks>
</worksheet>
</file>

<file path=xl/worksheets/sheet16.xml><?xml version="1.0" encoding="utf-8"?>
<worksheet xmlns="http://schemas.openxmlformats.org/spreadsheetml/2006/main" xmlns:r="http://schemas.openxmlformats.org/officeDocument/2006/relationships">
  <dimension ref="A1:H115"/>
  <sheetViews>
    <sheetView zoomScaleSheetLayoutView="85" workbookViewId="0" topLeftCell="A1">
      <selection activeCell="C7" sqref="C7"/>
    </sheetView>
  </sheetViews>
  <sheetFormatPr defaultColWidth="11.421875" defaultRowHeight="12.75"/>
  <cols>
    <col min="1" max="1" width="3.00390625" style="2" customWidth="1"/>
    <col min="2" max="2" width="17.8515625" style="2" bestFit="1" customWidth="1"/>
    <col min="3" max="3" width="16.28125" style="2" customWidth="1"/>
    <col min="4" max="8" width="15.140625" style="282" customWidth="1"/>
    <col min="9" max="16384" width="11.421875" style="2" customWidth="1"/>
  </cols>
  <sheetData>
    <row r="1" spans="1:8" ht="16.5" customHeight="1">
      <c r="A1" s="755" t="s">
        <v>384</v>
      </c>
      <c r="B1" s="755"/>
      <c r="C1" s="715" t="s">
        <v>441</v>
      </c>
      <c r="D1" s="715"/>
      <c r="E1" s="715"/>
      <c r="F1" s="715"/>
      <c r="G1" s="715"/>
      <c r="H1" s="715"/>
    </row>
    <row r="2" spans="1:8" s="10" customFormat="1" ht="15" customHeight="1" thickBot="1">
      <c r="A2" s="11"/>
      <c r="B2" s="11"/>
      <c r="C2" s="9"/>
      <c r="D2" s="275"/>
      <c r="E2" s="275"/>
      <c r="F2" s="275"/>
      <c r="G2" s="275"/>
      <c r="H2" s="276" t="s">
        <v>288</v>
      </c>
    </row>
    <row r="3" spans="1:8" ht="22.5" customHeight="1" thickBot="1">
      <c r="A3" s="744" t="s">
        <v>351</v>
      </c>
      <c r="B3" s="745"/>
      <c r="C3" s="745"/>
      <c r="D3" s="745"/>
      <c r="E3" s="745"/>
      <c r="F3" s="745"/>
      <c r="G3" s="745"/>
      <c r="H3" s="746"/>
    </row>
    <row r="4" spans="1:8" ht="9" customHeight="1" thickBot="1">
      <c r="A4" s="12"/>
      <c r="B4" s="13"/>
      <c r="C4" s="13"/>
      <c r="D4" s="277"/>
      <c r="E4" s="277"/>
      <c r="F4" s="277"/>
      <c r="G4" s="277"/>
      <c r="H4" s="277"/>
    </row>
    <row r="5" spans="1:8" ht="41.25" customHeight="1">
      <c r="A5" s="720" t="s">
        <v>229</v>
      </c>
      <c r="B5" s="721"/>
      <c r="C5" s="328" t="s">
        <v>382</v>
      </c>
      <c r="D5" s="327" t="s">
        <v>352</v>
      </c>
      <c r="E5" s="278" t="s">
        <v>353</v>
      </c>
      <c r="F5" s="278" t="s">
        <v>354</v>
      </c>
      <c r="G5" s="278" t="s">
        <v>381</v>
      </c>
      <c r="H5" s="279" t="s">
        <v>355</v>
      </c>
    </row>
    <row r="6" spans="1:8" ht="15.75" customHeight="1">
      <c r="A6" s="722"/>
      <c r="B6" s="723"/>
      <c r="C6" s="538" t="s">
        <v>235</v>
      </c>
      <c r="D6" s="546" t="s">
        <v>203</v>
      </c>
      <c r="E6" s="547" t="s">
        <v>203</v>
      </c>
      <c r="F6" s="547" t="s">
        <v>203</v>
      </c>
      <c r="G6" s="547" t="s">
        <v>203</v>
      </c>
      <c r="H6" s="548" t="s">
        <v>203</v>
      </c>
    </row>
    <row r="7" spans="1:8" ht="12.75" customHeight="1">
      <c r="A7" s="25" t="s">
        <v>103</v>
      </c>
      <c r="B7" s="26" t="s">
        <v>1</v>
      </c>
      <c r="C7" s="539">
        <v>216.90744896</v>
      </c>
      <c r="D7" s="396">
        <v>19.70850984831019</v>
      </c>
      <c r="E7" s="397">
        <v>27.196805426852222</v>
      </c>
      <c r="F7" s="397">
        <v>9.14250847312164</v>
      </c>
      <c r="G7" s="397">
        <v>17.07016210256019</v>
      </c>
      <c r="H7" s="398">
        <v>16.516216470097568</v>
      </c>
    </row>
    <row r="8" spans="1:8" ht="12.75" customHeight="1">
      <c r="A8" s="27" t="s">
        <v>104</v>
      </c>
      <c r="B8" s="28" t="s">
        <v>2</v>
      </c>
      <c r="C8" s="540">
        <v>278.76592359000006</v>
      </c>
      <c r="D8" s="399">
        <v>21.28734273033963</v>
      </c>
      <c r="E8" s="400">
        <v>22.071904900577017</v>
      </c>
      <c r="F8" s="400">
        <v>5.02674541046475</v>
      </c>
      <c r="G8" s="400">
        <v>25.88309687956003</v>
      </c>
      <c r="H8" s="401">
        <v>18.92851555902755</v>
      </c>
    </row>
    <row r="9" spans="1:8" ht="12.75" customHeight="1">
      <c r="A9" s="25" t="s">
        <v>105</v>
      </c>
      <c r="B9" s="26" t="s">
        <v>3</v>
      </c>
      <c r="C9" s="541">
        <v>188.39314912999998</v>
      </c>
      <c r="D9" s="402">
        <v>20.131381191483353</v>
      </c>
      <c r="E9" s="403">
        <v>21.14582837219331</v>
      </c>
      <c r="F9" s="403">
        <v>5.622938391825587</v>
      </c>
      <c r="G9" s="403">
        <v>22.080054190981187</v>
      </c>
      <c r="H9" s="404">
        <v>21.740677837354436</v>
      </c>
    </row>
    <row r="10" spans="1:8" ht="12.75" customHeight="1">
      <c r="A10" s="27" t="s">
        <v>106</v>
      </c>
      <c r="B10" s="28" t="s">
        <v>85</v>
      </c>
      <c r="C10" s="542">
        <v>67.60013502</v>
      </c>
      <c r="D10" s="405">
        <v>18.007957404816437</v>
      </c>
      <c r="E10" s="406">
        <v>21.84275464188267</v>
      </c>
      <c r="F10" s="406">
        <v>10.2369373048628</v>
      </c>
      <c r="G10" s="406">
        <v>25.19063823609505</v>
      </c>
      <c r="H10" s="407">
        <v>23.56870563244624</v>
      </c>
    </row>
    <row r="11" spans="1:8" ht="12.75" customHeight="1">
      <c r="A11" s="25" t="s">
        <v>107</v>
      </c>
      <c r="B11" s="26" t="s">
        <v>4</v>
      </c>
      <c r="C11" s="541">
        <v>62.00665265</v>
      </c>
      <c r="D11" s="402">
        <v>9.92882616120385</v>
      </c>
      <c r="E11" s="403">
        <v>27.65112112530719</v>
      </c>
      <c r="F11" s="403">
        <v>6.635415288781921</v>
      </c>
      <c r="G11" s="403">
        <v>20.363352350709423</v>
      </c>
      <c r="H11" s="404">
        <v>21.52614327585381</v>
      </c>
    </row>
    <row r="12" spans="1:8" ht="12.75" customHeight="1">
      <c r="A12" s="27" t="s">
        <v>108</v>
      </c>
      <c r="B12" s="28" t="s">
        <v>5</v>
      </c>
      <c r="C12" s="542">
        <v>555.95227315</v>
      </c>
      <c r="D12" s="405">
        <v>17.846313554550488</v>
      </c>
      <c r="E12" s="406">
        <v>18.543420559445195</v>
      </c>
      <c r="F12" s="406">
        <v>8.093722406250405</v>
      </c>
      <c r="G12" s="406">
        <v>21.933244824974413</v>
      </c>
      <c r="H12" s="407">
        <v>20.657672029881873</v>
      </c>
    </row>
    <row r="13" spans="1:8" ht="12.75" customHeight="1">
      <c r="A13" s="25" t="s">
        <v>109</v>
      </c>
      <c r="B13" s="26" t="s">
        <v>6</v>
      </c>
      <c r="C13" s="541">
        <v>158.03283061000002</v>
      </c>
      <c r="D13" s="402">
        <v>14.463660817674192</v>
      </c>
      <c r="E13" s="403">
        <v>19.246234388511528</v>
      </c>
      <c r="F13" s="403">
        <v>10.872571638233214</v>
      </c>
      <c r="G13" s="403">
        <v>18.743559351347617</v>
      </c>
      <c r="H13" s="404">
        <v>26.397264706945183</v>
      </c>
    </row>
    <row r="14" spans="1:8" ht="12.75" customHeight="1">
      <c r="A14" s="27" t="s">
        <v>110</v>
      </c>
      <c r="B14" s="28" t="s">
        <v>86</v>
      </c>
      <c r="C14" s="542">
        <v>171.18483848</v>
      </c>
      <c r="D14" s="405">
        <v>17.213740288946646</v>
      </c>
      <c r="E14" s="406">
        <v>19.268919457404976</v>
      </c>
      <c r="F14" s="406">
        <v>4.05593828965828</v>
      </c>
      <c r="G14" s="406">
        <v>29.24645911083375</v>
      </c>
      <c r="H14" s="407">
        <v>18.72774422353154</v>
      </c>
    </row>
    <row r="15" spans="1:8" ht="12.75" customHeight="1">
      <c r="A15" s="25" t="s">
        <v>111</v>
      </c>
      <c r="B15" s="26" t="s">
        <v>7</v>
      </c>
      <c r="C15" s="541">
        <v>95.93496962</v>
      </c>
      <c r="D15" s="402">
        <v>14.582555303257728</v>
      </c>
      <c r="E15" s="403">
        <v>22.609449292490428</v>
      </c>
      <c r="F15" s="403">
        <v>7.884108360027225</v>
      </c>
      <c r="G15" s="403">
        <v>26.230404762388034</v>
      </c>
      <c r="H15" s="404">
        <v>19.651693553118776</v>
      </c>
    </row>
    <row r="16" spans="1:8" ht="12.75" customHeight="1">
      <c r="A16" s="27" t="s">
        <v>112</v>
      </c>
      <c r="B16" s="28" t="s">
        <v>87</v>
      </c>
      <c r="C16" s="542">
        <v>157.30227044</v>
      </c>
      <c r="D16" s="405">
        <v>23.6068437258597</v>
      </c>
      <c r="E16" s="406">
        <v>16.399533597221485</v>
      </c>
      <c r="F16" s="406">
        <v>5.447821303551173</v>
      </c>
      <c r="G16" s="406">
        <v>28.327022804795572</v>
      </c>
      <c r="H16" s="407">
        <v>18.565005774115004</v>
      </c>
    </row>
    <row r="17" spans="1:8" ht="12.75" customHeight="1">
      <c r="A17" s="25" t="s">
        <v>113</v>
      </c>
      <c r="B17" s="26" t="s">
        <v>8</v>
      </c>
      <c r="C17" s="541">
        <v>248.08211581</v>
      </c>
      <c r="D17" s="402">
        <v>17.08632888815896</v>
      </c>
      <c r="E17" s="403">
        <v>17.917010436190537</v>
      </c>
      <c r="F17" s="403">
        <v>7.593763592546974</v>
      </c>
      <c r="G17" s="403">
        <v>33.56836571959097</v>
      </c>
      <c r="H17" s="404">
        <v>14.654665174592377</v>
      </c>
    </row>
    <row r="18" spans="1:8" ht="12.75" customHeight="1">
      <c r="A18" s="27" t="s">
        <v>114</v>
      </c>
      <c r="B18" s="28" t="s">
        <v>9</v>
      </c>
      <c r="C18" s="542">
        <v>161.66745242</v>
      </c>
      <c r="D18" s="405">
        <v>15.974434868254974</v>
      </c>
      <c r="E18" s="406">
        <v>22.469324719504357</v>
      </c>
      <c r="F18" s="406">
        <v>11.395644258770341</v>
      </c>
      <c r="G18" s="406">
        <v>11.418324414516682</v>
      </c>
      <c r="H18" s="407">
        <v>29.08423857502635</v>
      </c>
    </row>
    <row r="19" spans="1:8" ht="12.75" customHeight="1">
      <c r="A19" s="25" t="s">
        <v>115</v>
      </c>
      <c r="B19" s="26" t="s">
        <v>10</v>
      </c>
      <c r="C19" s="541">
        <v>1176.93450063</v>
      </c>
      <c r="D19" s="402">
        <v>16.17912199005735</v>
      </c>
      <c r="E19" s="403">
        <v>16.56500377766481</v>
      </c>
      <c r="F19" s="403">
        <v>9.62821408152639</v>
      </c>
      <c r="G19" s="403">
        <v>37.663668613055265</v>
      </c>
      <c r="H19" s="404">
        <v>12.766225679472626</v>
      </c>
    </row>
    <row r="20" spans="1:8" ht="12.75" customHeight="1">
      <c r="A20" s="27" t="s">
        <v>116</v>
      </c>
      <c r="B20" s="28" t="s">
        <v>11</v>
      </c>
      <c r="C20" s="542">
        <v>350.75271007999993</v>
      </c>
      <c r="D20" s="405">
        <v>25.97362907309287</v>
      </c>
      <c r="E20" s="406">
        <v>18.828364862793883</v>
      </c>
      <c r="F20" s="406">
        <v>10.261055468906045</v>
      </c>
      <c r="G20" s="406">
        <v>19.343758380234615</v>
      </c>
      <c r="H20" s="407">
        <v>18.69106668485816</v>
      </c>
    </row>
    <row r="21" spans="1:8" ht="12.75" customHeight="1">
      <c r="A21" s="25" t="s">
        <v>117</v>
      </c>
      <c r="B21" s="26" t="s">
        <v>12</v>
      </c>
      <c r="C21" s="541">
        <v>82.4103943</v>
      </c>
      <c r="D21" s="402">
        <v>14.298608604036254</v>
      </c>
      <c r="E21" s="403">
        <v>25.201501019878027</v>
      </c>
      <c r="F21" s="403">
        <v>11.173447777084593</v>
      </c>
      <c r="G21" s="403">
        <v>12.96020470563384</v>
      </c>
      <c r="H21" s="404">
        <v>29.533049582800018</v>
      </c>
    </row>
    <row r="22" spans="1:8" ht="12.75" customHeight="1">
      <c r="A22" s="27" t="s">
        <v>118</v>
      </c>
      <c r="B22" s="28" t="s">
        <v>13</v>
      </c>
      <c r="C22" s="542">
        <v>176.77164473000002</v>
      </c>
      <c r="D22" s="405">
        <v>17.695023745339114</v>
      </c>
      <c r="E22" s="406">
        <v>22.47411992499143</v>
      </c>
      <c r="F22" s="406">
        <v>9.343504901607643</v>
      </c>
      <c r="G22" s="406">
        <v>27.226192330512465</v>
      </c>
      <c r="H22" s="407">
        <v>22.190126187892485</v>
      </c>
    </row>
    <row r="23" spans="1:8" ht="12.75" customHeight="1">
      <c r="A23" s="25" t="s">
        <v>119</v>
      </c>
      <c r="B23" s="26" t="s">
        <v>88</v>
      </c>
      <c r="C23" s="541">
        <v>332.30415765</v>
      </c>
      <c r="D23" s="402">
        <v>10.532362675661517</v>
      </c>
      <c r="E23" s="403">
        <v>24.306354928328116</v>
      </c>
      <c r="F23" s="403">
        <v>6.747812022146693</v>
      </c>
      <c r="G23" s="403">
        <v>25.406410298038594</v>
      </c>
      <c r="H23" s="404">
        <v>18.87232177999203</v>
      </c>
    </row>
    <row r="24" spans="1:8" ht="12.75" customHeight="1">
      <c r="A24" s="27" t="s">
        <v>120</v>
      </c>
      <c r="B24" s="28" t="s">
        <v>89</v>
      </c>
      <c r="C24" s="542">
        <v>186.61018558</v>
      </c>
      <c r="D24" s="405">
        <v>19.577554143923162</v>
      </c>
      <c r="E24" s="406">
        <v>21.3877634524348</v>
      </c>
      <c r="F24" s="406">
        <v>9.710283950300113</v>
      </c>
      <c r="G24" s="406">
        <v>25.205018742042878</v>
      </c>
      <c r="H24" s="407">
        <v>17.00196875180665</v>
      </c>
    </row>
    <row r="25" spans="1:8" ht="12.75" customHeight="1">
      <c r="A25" s="25" t="s">
        <v>121</v>
      </c>
      <c r="B25" s="26" t="s">
        <v>90</v>
      </c>
      <c r="C25" s="541">
        <v>141.59038271</v>
      </c>
      <c r="D25" s="402">
        <v>11.817245726547693</v>
      </c>
      <c r="E25" s="403">
        <v>28.42467534142595</v>
      </c>
      <c r="F25" s="403">
        <v>12.681616756963422</v>
      </c>
      <c r="G25" s="403">
        <v>11.803773003588063</v>
      </c>
      <c r="H25" s="404">
        <v>25.770253524021992</v>
      </c>
    </row>
    <row r="26" spans="1:8" ht="12.75" customHeight="1">
      <c r="A26" s="27" t="s">
        <v>226</v>
      </c>
      <c r="B26" s="28" t="s">
        <v>14</v>
      </c>
      <c r="C26" s="542">
        <v>85.99425753000001</v>
      </c>
      <c r="D26" s="405">
        <v>11.163137488164319</v>
      </c>
      <c r="E26" s="406">
        <v>20.979883131970798</v>
      </c>
      <c r="F26" s="406">
        <v>11.972124274005576</v>
      </c>
      <c r="G26" s="406">
        <v>17.962665942677855</v>
      </c>
      <c r="H26" s="407">
        <v>27.52085422883469</v>
      </c>
    </row>
    <row r="27" spans="1:8" ht="12.75" customHeight="1">
      <c r="A27" s="25" t="s">
        <v>227</v>
      </c>
      <c r="B27" s="26" t="s">
        <v>15</v>
      </c>
      <c r="C27" s="541">
        <v>86.96141587999999</v>
      </c>
      <c r="D27" s="402">
        <v>10.484126848372561</v>
      </c>
      <c r="E27" s="403">
        <v>19.66220791942331</v>
      </c>
      <c r="F27" s="403">
        <v>11.651023465373688</v>
      </c>
      <c r="G27" s="403">
        <v>22.08769564711922</v>
      </c>
      <c r="H27" s="404">
        <v>24.76201715679793</v>
      </c>
    </row>
    <row r="28" spans="1:8" ht="12.75" customHeight="1">
      <c r="A28" s="27" t="s">
        <v>122</v>
      </c>
      <c r="B28" s="28" t="s">
        <v>16</v>
      </c>
      <c r="C28" s="542">
        <v>269.39069086</v>
      </c>
      <c r="D28" s="405">
        <v>23.95723975240857</v>
      </c>
      <c r="E28" s="406">
        <v>23.15579094469085</v>
      </c>
      <c r="F28" s="406">
        <v>10.626395191538728</v>
      </c>
      <c r="G28" s="406">
        <v>16.602576995967393</v>
      </c>
      <c r="H28" s="407">
        <v>15.773044515514556</v>
      </c>
    </row>
    <row r="29" spans="1:8" ht="12.75" customHeight="1">
      <c r="A29" s="25" t="s">
        <v>123</v>
      </c>
      <c r="B29" s="26" t="s">
        <v>91</v>
      </c>
      <c r="C29" s="541">
        <v>265.60504222</v>
      </c>
      <c r="D29" s="402">
        <v>26.356701885205652</v>
      </c>
      <c r="E29" s="403">
        <v>21.840328852624445</v>
      </c>
      <c r="F29" s="403">
        <v>6.533923872433629</v>
      </c>
      <c r="G29" s="403">
        <v>18.536649895079687</v>
      </c>
      <c r="H29" s="404">
        <v>22.651797675650318</v>
      </c>
    </row>
    <row r="30" spans="1:8" ht="12.75" customHeight="1">
      <c r="A30" s="27" t="s">
        <v>124</v>
      </c>
      <c r="B30" s="28" t="s">
        <v>17</v>
      </c>
      <c r="C30" s="542">
        <v>86.03427983</v>
      </c>
      <c r="D30" s="405">
        <v>14.301621823664657</v>
      </c>
      <c r="E30" s="406">
        <v>22.79595764473548</v>
      </c>
      <c r="F30" s="406">
        <v>10.469958820831568</v>
      </c>
      <c r="G30" s="406">
        <v>16.499742983900795</v>
      </c>
      <c r="H30" s="407">
        <v>29.883950909803296</v>
      </c>
    </row>
    <row r="31" spans="1:8" ht="12.75" customHeight="1">
      <c r="A31" s="25" t="s">
        <v>125</v>
      </c>
      <c r="B31" s="26" t="s">
        <v>92</v>
      </c>
      <c r="C31" s="541">
        <v>207.699474</v>
      </c>
      <c r="D31" s="402">
        <v>17.028776697816774</v>
      </c>
      <c r="E31" s="403">
        <v>20.438819065088243</v>
      </c>
      <c r="F31" s="403">
        <v>5.174388260607728</v>
      </c>
      <c r="G31" s="403">
        <v>22.55879493464678</v>
      </c>
      <c r="H31" s="404">
        <v>22.534555725451668</v>
      </c>
    </row>
    <row r="32" spans="1:8" ht="12.75" customHeight="1">
      <c r="A32" s="27" t="s">
        <v>126</v>
      </c>
      <c r="B32" s="28" t="s">
        <v>18</v>
      </c>
      <c r="C32" s="542">
        <v>250.40587548999997</v>
      </c>
      <c r="D32" s="405">
        <v>17.2298201012951</v>
      </c>
      <c r="E32" s="406">
        <v>24.419378594989055</v>
      </c>
      <c r="F32" s="406">
        <v>6.727465219031072</v>
      </c>
      <c r="G32" s="406">
        <v>21.381897591351922</v>
      </c>
      <c r="H32" s="407">
        <v>19.346362885935815</v>
      </c>
    </row>
    <row r="33" spans="1:8" ht="12.75" customHeight="1">
      <c r="A33" s="25" t="s">
        <v>127</v>
      </c>
      <c r="B33" s="26" t="s">
        <v>93</v>
      </c>
      <c r="C33" s="541">
        <v>266.42885147000004</v>
      </c>
      <c r="D33" s="402">
        <v>17.855163934960157</v>
      </c>
      <c r="E33" s="403">
        <v>24.14938158348996</v>
      </c>
      <c r="F33" s="403">
        <v>8.05757613019522</v>
      </c>
      <c r="G33" s="403">
        <v>21.508377059701626</v>
      </c>
      <c r="H33" s="404">
        <v>17.141982164473877</v>
      </c>
    </row>
    <row r="34" spans="1:8" ht="12.75" customHeight="1">
      <c r="A34" s="27" t="s">
        <v>128</v>
      </c>
      <c r="B34" s="28" t="s">
        <v>19</v>
      </c>
      <c r="C34" s="542">
        <v>236.52815591</v>
      </c>
      <c r="D34" s="405">
        <v>23.676935667358453</v>
      </c>
      <c r="E34" s="406">
        <v>20.472165105969438</v>
      </c>
      <c r="F34" s="406">
        <v>8.557380550373733</v>
      </c>
      <c r="G34" s="406">
        <v>24.75943274689187</v>
      </c>
      <c r="H34" s="407">
        <v>13.542385707428483</v>
      </c>
    </row>
    <row r="35" spans="1:8" ht="12.75" customHeight="1">
      <c r="A35" s="25" t="s">
        <v>129</v>
      </c>
      <c r="B35" s="26" t="s">
        <v>20</v>
      </c>
      <c r="C35" s="541">
        <v>187.78044727000002</v>
      </c>
      <c r="D35" s="402">
        <v>20.322687199231527</v>
      </c>
      <c r="E35" s="403">
        <v>26.363745272593736</v>
      </c>
      <c r="F35" s="403">
        <v>7.750188090176657</v>
      </c>
      <c r="G35" s="403">
        <v>20.918020231106038</v>
      </c>
      <c r="H35" s="404">
        <v>16.094620856102512</v>
      </c>
    </row>
    <row r="36" spans="1:8" ht="12.75" customHeight="1">
      <c r="A36" s="27" t="s">
        <v>130</v>
      </c>
      <c r="B36" s="28" t="s">
        <v>21</v>
      </c>
      <c r="C36" s="542">
        <v>425.002461</v>
      </c>
      <c r="D36" s="405">
        <v>21.79625814919693</v>
      </c>
      <c r="E36" s="406">
        <v>29.153077393591843</v>
      </c>
      <c r="F36" s="406">
        <v>4.14827053907342</v>
      </c>
      <c r="G36" s="406">
        <v>18.547190913795674</v>
      </c>
      <c r="H36" s="407">
        <v>22.459707865079867</v>
      </c>
    </row>
    <row r="37" spans="1:8" ht="12.75" customHeight="1">
      <c r="A37" s="25" t="s">
        <v>131</v>
      </c>
      <c r="B37" s="26" t="s">
        <v>22</v>
      </c>
      <c r="C37" s="541">
        <v>432.87155664</v>
      </c>
      <c r="D37" s="402">
        <v>17.855908771174185</v>
      </c>
      <c r="E37" s="403">
        <v>15.017543784717452</v>
      </c>
      <c r="F37" s="403">
        <v>8.742744005578976</v>
      </c>
      <c r="G37" s="403">
        <v>33.558215905326755</v>
      </c>
      <c r="H37" s="404">
        <v>16.218938653524926</v>
      </c>
    </row>
    <row r="38" spans="1:8" ht="12.75" customHeight="1">
      <c r="A38" s="27" t="s">
        <v>132</v>
      </c>
      <c r="B38" s="28" t="s">
        <v>23</v>
      </c>
      <c r="C38" s="542">
        <v>566.03657743</v>
      </c>
      <c r="D38" s="405">
        <v>19.35634035479791</v>
      </c>
      <c r="E38" s="406">
        <v>25.209027511591568</v>
      </c>
      <c r="F38" s="406">
        <v>4.154558975105843</v>
      </c>
      <c r="G38" s="406">
        <v>27.8501267719744</v>
      </c>
      <c r="H38" s="407">
        <v>19.94904744896355</v>
      </c>
    </row>
    <row r="39" spans="1:8" ht="12.75" customHeight="1">
      <c r="A39" s="25" t="s">
        <v>133</v>
      </c>
      <c r="B39" s="26" t="s">
        <v>24</v>
      </c>
      <c r="C39" s="541">
        <v>122.43909048</v>
      </c>
      <c r="D39" s="402">
        <v>13.893326186360936</v>
      </c>
      <c r="E39" s="403">
        <v>22.09347219417535</v>
      </c>
      <c r="F39" s="403">
        <v>11.870289719584333</v>
      </c>
      <c r="G39" s="403">
        <v>15.290955263227957</v>
      </c>
      <c r="H39" s="404">
        <v>28.890678492730338</v>
      </c>
    </row>
    <row r="40" spans="1:8" ht="12.75" customHeight="1">
      <c r="A40" s="27" t="s">
        <v>134</v>
      </c>
      <c r="B40" s="28" t="s">
        <v>25</v>
      </c>
      <c r="C40" s="542">
        <v>747.8212156899999</v>
      </c>
      <c r="D40" s="405">
        <v>18.458879470627718</v>
      </c>
      <c r="E40" s="406">
        <v>22.134516303776145</v>
      </c>
      <c r="F40" s="406">
        <v>5.987593220217162</v>
      </c>
      <c r="G40" s="406">
        <v>23.785310786600427</v>
      </c>
      <c r="H40" s="407">
        <v>18.050968298010684</v>
      </c>
    </row>
    <row r="41" spans="1:8" ht="12.75" customHeight="1">
      <c r="A41" s="25" t="s">
        <v>135</v>
      </c>
      <c r="B41" s="26" t="s">
        <v>26</v>
      </c>
      <c r="C41" s="541">
        <v>670.29262211</v>
      </c>
      <c r="D41" s="402">
        <v>17.00854835178099</v>
      </c>
      <c r="E41" s="403">
        <v>16.945926609253277</v>
      </c>
      <c r="F41" s="403">
        <v>7.481998859263858</v>
      </c>
      <c r="G41" s="403">
        <v>31.145473735460566</v>
      </c>
      <c r="H41" s="404">
        <v>20.39750856418687</v>
      </c>
    </row>
    <row r="42" spans="1:8" ht="12.75" customHeight="1">
      <c r="A42" s="27" t="s">
        <v>136</v>
      </c>
      <c r="B42" s="28" t="s">
        <v>27</v>
      </c>
      <c r="C42" s="542">
        <v>422.30255461</v>
      </c>
      <c r="D42" s="405">
        <v>25.311398923152257</v>
      </c>
      <c r="E42" s="406">
        <v>24.289876679701955</v>
      </c>
      <c r="F42" s="406">
        <v>5.355819010114133</v>
      </c>
      <c r="G42" s="406">
        <v>16.80916221914777</v>
      </c>
      <c r="H42" s="407">
        <v>18.18676028633745</v>
      </c>
    </row>
    <row r="43" spans="1:8" ht="12.75" customHeight="1">
      <c r="A43" s="25" t="s">
        <v>137</v>
      </c>
      <c r="B43" s="26" t="s">
        <v>28</v>
      </c>
      <c r="C43" s="541">
        <v>111.13983945999999</v>
      </c>
      <c r="D43" s="402">
        <v>14.105171499408248</v>
      </c>
      <c r="E43" s="403">
        <v>23.958209332831803</v>
      </c>
      <c r="F43" s="403">
        <v>9.279235600940106</v>
      </c>
      <c r="G43" s="403">
        <v>18.76250266449683</v>
      </c>
      <c r="H43" s="404">
        <v>25.280336535047937</v>
      </c>
    </row>
    <row r="44" spans="1:8" ht="12.75" customHeight="1">
      <c r="A44" s="27" t="s">
        <v>138</v>
      </c>
      <c r="B44" s="28" t="s">
        <v>29</v>
      </c>
      <c r="C44" s="542">
        <v>261.41410155</v>
      </c>
      <c r="D44" s="405">
        <v>22.557555900908895</v>
      </c>
      <c r="E44" s="406">
        <v>24.331807164516754</v>
      </c>
      <c r="F44" s="406">
        <v>4.017317469766007</v>
      </c>
      <c r="G44" s="406">
        <v>24.870773915600957</v>
      </c>
      <c r="H44" s="407">
        <v>15.857002772312761</v>
      </c>
    </row>
    <row r="45" spans="1:8" ht="12.75" customHeight="1">
      <c r="A45" s="25" t="s">
        <v>139</v>
      </c>
      <c r="B45" s="26" t="s">
        <v>30</v>
      </c>
      <c r="C45" s="541">
        <v>577.86416133</v>
      </c>
      <c r="D45" s="402">
        <v>20.316303627446484</v>
      </c>
      <c r="E45" s="403">
        <v>25.41631605288741</v>
      </c>
      <c r="F45" s="403">
        <v>8.60717673951687</v>
      </c>
      <c r="G45" s="403">
        <v>18.824237730825462</v>
      </c>
      <c r="H45" s="404">
        <v>17.650120781889882</v>
      </c>
    </row>
    <row r="46" spans="1:8" ht="12.75" customHeight="1">
      <c r="A46" s="27" t="s">
        <v>140</v>
      </c>
      <c r="B46" s="28" t="s">
        <v>94</v>
      </c>
      <c r="C46" s="542">
        <v>115.24637754</v>
      </c>
      <c r="D46" s="405">
        <v>22.632130776472472</v>
      </c>
      <c r="E46" s="406">
        <v>29.108624683978938</v>
      </c>
      <c r="F46" s="406">
        <v>6.6238890218917685</v>
      </c>
      <c r="G46" s="406">
        <v>16.064258569493255</v>
      </c>
      <c r="H46" s="407">
        <v>18.52365175867722</v>
      </c>
    </row>
    <row r="47" spans="1:8" ht="12.75" customHeight="1">
      <c r="A47" s="25" t="s">
        <v>141</v>
      </c>
      <c r="B47" s="26" t="s">
        <v>31</v>
      </c>
      <c r="C47" s="541">
        <v>186.09404478000002</v>
      </c>
      <c r="D47" s="402">
        <v>23.453077008238907</v>
      </c>
      <c r="E47" s="403">
        <v>19.348784096002277</v>
      </c>
      <c r="F47" s="403">
        <v>11.176080215026426</v>
      </c>
      <c r="G47" s="403">
        <v>20.105167542696687</v>
      </c>
      <c r="H47" s="404">
        <v>22.73224869178965</v>
      </c>
    </row>
    <row r="48" spans="1:8" ht="12.75" customHeight="1">
      <c r="A48" s="27" t="s">
        <v>142</v>
      </c>
      <c r="B48" s="28" t="s">
        <v>32</v>
      </c>
      <c r="C48" s="542">
        <v>162.39520216</v>
      </c>
      <c r="D48" s="405">
        <v>17.54816754495181</v>
      </c>
      <c r="E48" s="406">
        <v>19.64037833985723</v>
      </c>
      <c r="F48" s="406">
        <v>8.202681626564132</v>
      </c>
      <c r="G48" s="406">
        <v>22.280188040501155</v>
      </c>
      <c r="H48" s="407">
        <v>20.615767796523183</v>
      </c>
    </row>
    <row r="49" spans="1:8" ht="12.75" customHeight="1">
      <c r="A49" s="25" t="s">
        <v>143</v>
      </c>
      <c r="B49" s="26" t="s">
        <v>33</v>
      </c>
      <c r="C49" s="541">
        <v>394.93584833</v>
      </c>
      <c r="D49" s="402">
        <v>24.04698220270067</v>
      </c>
      <c r="E49" s="403">
        <v>23.31756400169884</v>
      </c>
      <c r="F49" s="403">
        <v>8.105713078558304</v>
      </c>
      <c r="G49" s="403">
        <v>18.463073450620737</v>
      </c>
      <c r="H49" s="404">
        <v>18.469903119316054</v>
      </c>
    </row>
    <row r="50" spans="1:8" ht="12.75" customHeight="1">
      <c r="A50" s="27" t="s">
        <v>144</v>
      </c>
      <c r="B50" s="28" t="s">
        <v>34</v>
      </c>
      <c r="C50" s="542">
        <v>108.04860785</v>
      </c>
      <c r="D50" s="405">
        <v>17.88867822048482</v>
      </c>
      <c r="E50" s="406">
        <v>27.98811220407594</v>
      </c>
      <c r="F50" s="406">
        <v>11.037535908427719</v>
      </c>
      <c r="G50" s="406">
        <v>12.719709243343111</v>
      </c>
      <c r="H50" s="407">
        <v>21.895024314281343</v>
      </c>
    </row>
    <row r="51" spans="1:8" ht="12.75" customHeight="1">
      <c r="A51" s="25" t="s">
        <v>145</v>
      </c>
      <c r="B51" s="26" t="s">
        <v>35</v>
      </c>
      <c r="C51" s="541">
        <v>552.02211477</v>
      </c>
      <c r="D51" s="402">
        <v>22.260968606520454</v>
      </c>
      <c r="E51" s="403">
        <v>22.118409098677567</v>
      </c>
      <c r="F51" s="403">
        <v>3.8940815929007457</v>
      </c>
      <c r="G51" s="403">
        <v>23.646344470164316</v>
      </c>
      <c r="H51" s="404">
        <v>15.202855078544555</v>
      </c>
    </row>
    <row r="52" spans="1:8" ht="12.75" customHeight="1">
      <c r="A52" s="27" t="s">
        <v>146</v>
      </c>
      <c r="B52" s="28" t="s">
        <v>95</v>
      </c>
      <c r="C52" s="542">
        <v>294.53317746999994</v>
      </c>
      <c r="D52" s="405">
        <v>22.663187479719145</v>
      </c>
      <c r="E52" s="406">
        <v>25.358901686927165</v>
      </c>
      <c r="F52" s="406">
        <v>5.419444039246083</v>
      </c>
      <c r="G52" s="406">
        <v>23.826690711998996</v>
      </c>
      <c r="H52" s="407">
        <v>18.576533064962764</v>
      </c>
    </row>
    <row r="53" spans="1:8" ht="12.75" customHeight="1">
      <c r="A53" s="25" t="s">
        <v>147</v>
      </c>
      <c r="B53" s="26" t="s">
        <v>36</v>
      </c>
      <c r="C53" s="541">
        <v>95.08015169</v>
      </c>
      <c r="D53" s="402">
        <v>16.349609317708904</v>
      </c>
      <c r="E53" s="403">
        <v>22.922714575656563</v>
      </c>
      <c r="F53" s="403">
        <v>7.951032666258465</v>
      </c>
      <c r="G53" s="403">
        <v>18.597878332854812</v>
      </c>
      <c r="H53" s="404">
        <v>26.272625060007414</v>
      </c>
    </row>
    <row r="54" spans="1:8" ht="12.75" customHeight="1">
      <c r="A54" s="27" t="s">
        <v>148</v>
      </c>
      <c r="B54" s="28" t="s">
        <v>37</v>
      </c>
      <c r="C54" s="542">
        <v>196.1446396</v>
      </c>
      <c r="D54" s="405">
        <v>20.932496214900382</v>
      </c>
      <c r="E54" s="406">
        <v>21.426897021355053</v>
      </c>
      <c r="F54" s="406">
        <v>8.289102436424676</v>
      </c>
      <c r="G54" s="406">
        <v>21.8441536446658</v>
      </c>
      <c r="H54" s="407">
        <v>21.334422962227105</v>
      </c>
    </row>
    <row r="55" spans="1:8" ht="12.75" customHeight="1">
      <c r="A55" s="25" t="s">
        <v>149</v>
      </c>
      <c r="B55" s="26" t="s">
        <v>38</v>
      </c>
      <c r="C55" s="541">
        <v>39.66013525</v>
      </c>
      <c r="D55" s="402">
        <v>12.141033734876132</v>
      </c>
      <c r="E55" s="403">
        <v>29.078356635205875</v>
      </c>
      <c r="F55" s="403">
        <v>7.70772459733354</v>
      </c>
      <c r="G55" s="403">
        <v>14.333419677382464</v>
      </c>
      <c r="H55" s="404">
        <v>22.13550403865554</v>
      </c>
    </row>
    <row r="56" spans="1:8" ht="12.75" customHeight="1">
      <c r="A56" s="27" t="s">
        <v>150</v>
      </c>
      <c r="B56" s="28" t="s">
        <v>39</v>
      </c>
      <c r="C56" s="542">
        <v>362.40204026</v>
      </c>
      <c r="D56" s="405">
        <v>25.753008201345168</v>
      </c>
      <c r="E56" s="406">
        <v>20.620460308773872</v>
      </c>
      <c r="F56" s="406">
        <v>6.131623429619154</v>
      </c>
      <c r="G56" s="406">
        <v>20.95544935274532</v>
      </c>
      <c r="H56" s="407">
        <v>15.825298405840712</v>
      </c>
    </row>
    <row r="57" spans="1:8" ht="12.75" customHeight="1">
      <c r="A57" s="25" t="s">
        <v>151</v>
      </c>
      <c r="B57" s="26" t="s">
        <v>40</v>
      </c>
      <c r="C57" s="541">
        <v>226.07672777</v>
      </c>
      <c r="D57" s="402">
        <v>19.729119489634943</v>
      </c>
      <c r="E57" s="403">
        <v>24.781499207206085</v>
      </c>
      <c r="F57" s="403">
        <v>11.900783731871687</v>
      </c>
      <c r="G57" s="403">
        <v>16.173152712648186</v>
      </c>
      <c r="H57" s="404">
        <v>22.08748659915196</v>
      </c>
    </row>
    <row r="58" spans="1:8" ht="12.75" customHeight="1">
      <c r="A58" s="27" t="s">
        <v>152</v>
      </c>
      <c r="B58" s="28" t="s">
        <v>96</v>
      </c>
      <c r="C58" s="542">
        <v>239.5474569</v>
      </c>
      <c r="D58" s="405">
        <v>21.705558006280803</v>
      </c>
      <c r="E58" s="406">
        <v>23.614258035565065</v>
      </c>
      <c r="F58" s="406">
        <v>7.45970325932523</v>
      </c>
      <c r="G58" s="406">
        <v>25.301933756408836</v>
      </c>
      <c r="H58" s="407">
        <v>15.155568562414576</v>
      </c>
    </row>
    <row r="59" spans="1:8" ht="12.75" customHeight="1">
      <c r="A59" s="25" t="s">
        <v>153</v>
      </c>
      <c r="B59" s="26" t="s">
        <v>41</v>
      </c>
      <c r="C59" s="541">
        <v>86.25361988</v>
      </c>
      <c r="D59" s="402">
        <v>20.250891480613884</v>
      </c>
      <c r="E59" s="403">
        <v>24.677267852193012</v>
      </c>
      <c r="F59" s="403">
        <v>5.667194555777061</v>
      </c>
      <c r="G59" s="403">
        <v>23.45453970296603</v>
      </c>
      <c r="H59" s="404">
        <v>18.843730642971828</v>
      </c>
    </row>
    <row r="60" spans="1:8" ht="12.75" customHeight="1">
      <c r="A60" s="27" t="s">
        <v>154</v>
      </c>
      <c r="B60" s="28" t="s">
        <v>42</v>
      </c>
      <c r="C60" s="542">
        <v>128.73063461</v>
      </c>
      <c r="D60" s="405">
        <v>21.129095201312</v>
      </c>
      <c r="E60" s="406">
        <v>24.40187911383124</v>
      </c>
      <c r="F60" s="406">
        <v>15.911246986433229</v>
      </c>
      <c r="G60" s="406">
        <v>16.06948237509353</v>
      </c>
      <c r="H60" s="407">
        <v>20.824582113819194</v>
      </c>
    </row>
    <row r="61" spans="1:8" ht="12.75" customHeight="1">
      <c r="A61" s="25" t="s">
        <v>155</v>
      </c>
      <c r="B61" s="26" t="s">
        <v>43</v>
      </c>
      <c r="C61" s="541">
        <v>347.11273623</v>
      </c>
      <c r="D61" s="402">
        <v>25.00964004169465</v>
      </c>
      <c r="E61" s="403">
        <v>19.483601735428028</v>
      </c>
      <c r="F61" s="403">
        <v>5.962769803492785</v>
      </c>
      <c r="G61" s="403">
        <v>29.843557812110877</v>
      </c>
      <c r="H61" s="404">
        <v>17.881409902767945</v>
      </c>
    </row>
    <row r="62" spans="1:8" ht="12.75" customHeight="1">
      <c r="A62" s="27" t="s">
        <v>156</v>
      </c>
      <c r="B62" s="28" t="s">
        <v>44</v>
      </c>
      <c r="C62" s="542">
        <v>102.3409079</v>
      </c>
      <c r="D62" s="405">
        <v>24.81557152572417</v>
      </c>
      <c r="E62" s="406">
        <v>19.96605242154589</v>
      </c>
      <c r="F62" s="406">
        <v>5.844755057131948</v>
      </c>
      <c r="G62" s="406">
        <v>22.615627118156528</v>
      </c>
      <c r="H62" s="407">
        <v>14.386414682178131</v>
      </c>
    </row>
    <row r="63" spans="1:8" ht="12.75" customHeight="1">
      <c r="A63" s="25" t="s">
        <v>157</v>
      </c>
      <c r="B63" s="26" t="s">
        <v>45</v>
      </c>
      <c r="C63" s="541">
        <v>298.30546058</v>
      </c>
      <c r="D63" s="402">
        <v>20.167686422175247</v>
      </c>
      <c r="E63" s="403">
        <v>20.969193982697693</v>
      </c>
      <c r="F63" s="403">
        <v>5.087478509609788</v>
      </c>
      <c r="G63" s="403">
        <v>20.87540359097774</v>
      </c>
      <c r="H63" s="404">
        <v>23.248404710781777</v>
      </c>
    </row>
    <row r="64" spans="1:8" ht="12.75" customHeight="1">
      <c r="A64" s="27" t="s">
        <v>158</v>
      </c>
      <c r="B64" s="28" t="s">
        <v>46</v>
      </c>
      <c r="C64" s="542">
        <v>431.59234803999993</v>
      </c>
      <c r="D64" s="405">
        <v>22.407778467155982</v>
      </c>
      <c r="E64" s="406">
        <v>14.567389200832878</v>
      </c>
      <c r="F64" s="406">
        <v>8.078048433511333</v>
      </c>
      <c r="G64" s="406">
        <v>27.82195460955467</v>
      </c>
      <c r="H64" s="407">
        <v>17.312293707087477</v>
      </c>
    </row>
    <row r="65" spans="1:8" ht="12.75" customHeight="1">
      <c r="A65" s="25" t="s">
        <v>159</v>
      </c>
      <c r="B65" s="26" t="s">
        <v>47</v>
      </c>
      <c r="C65" s="541">
        <v>146.73708583</v>
      </c>
      <c r="D65" s="402">
        <v>19.676533826935955</v>
      </c>
      <c r="E65" s="403">
        <v>22.143489497701985</v>
      </c>
      <c r="F65" s="403">
        <v>10.702546272586009</v>
      </c>
      <c r="G65" s="403">
        <v>18.19283169554547</v>
      </c>
      <c r="H65" s="404">
        <v>18.68976134075103</v>
      </c>
    </row>
    <row r="66" spans="1:8" ht="12.75" customHeight="1">
      <c r="A66" s="27" t="s">
        <v>160</v>
      </c>
      <c r="B66" s="28" t="s">
        <v>48</v>
      </c>
      <c r="C66" s="542">
        <v>1695.6611982600002</v>
      </c>
      <c r="D66" s="405">
        <v>25.657802865126932</v>
      </c>
      <c r="E66" s="406">
        <v>17.16405855418845</v>
      </c>
      <c r="F66" s="406">
        <v>7.356238456007517</v>
      </c>
      <c r="G66" s="406">
        <v>30.283152397833177</v>
      </c>
      <c r="H66" s="407">
        <v>10.992489733283351</v>
      </c>
    </row>
    <row r="67" spans="1:8" ht="12.75" customHeight="1">
      <c r="A67" s="25" t="s">
        <v>161</v>
      </c>
      <c r="B67" s="26" t="s">
        <v>49</v>
      </c>
      <c r="C67" s="541">
        <v>391.73915863</v>
      </c>
      <c r="D67" s="402">
        <v>21.348682580642933</v>
      </c>
      <c r="E67" s="403">
        <v>27.77659567670982</v>
      </c>
      <c r="F67" s="403">
        <v>5.9853127861913995</v>
      </c>
      <c r="G67" s="403">
        <v>23.64163048797326</v>
      </c>
      <c r="H67" s="404">
        <v>10.832049616484367</v>
      </c>
    </row>
    <row r="68" spans="1:8" ht="12.75" customHeight="1">
      <c r="A68" s="27" t="s">
        <v>162</v>
      </c>
      <c r="B68" s="28" t="s">
        <v>50</v>
      </c>
      <c r="C68" s="542">
        <v>158.20188392000003</v>
      </c>
      <c r="D68" s="405">
        <v>19.946555425317968</v>
      </c>
      <c r="E68" s="406">
        <v>22.518233195007074</v>
      </c>
      <c r="F68" s="406">
        <v>7.61588913574045</v>
      </c>
      <c r="G68" s="406">
        <v>21.630786354797536</v>
      </c>
      <c r="H68" s="407">
        <v>21.88670101900263</v>
      </c>
    </row>
    <row r="69" spans="1:8" ht="12.75" customHeight="1">
      <c r="A69" s="25" t="s">
        <v>163</v>
      </c>
      <c r="B69" s="26" t="s">
        <v>51</v>
      </c>
      <c r="C69" s="541">
        <v>884.86860826</v>
      </c>
      <c r="D69" s="402">
        <v>21.630571508957917</v>
      </c>
      <c r="E69" s="403">
        <v>15.451790288827304</v>
      </c>
      <c r="F69" s="403">
        <v>4.0768338330972</v>
      </c>
      <c r="G69" s="403">
        <v>32.525755137358544</v>
      </c>
      <c r="H69" s="404">
        <v>18.263452472088947</v>
      </c>
    </row>
    <row r="70" spans="1:8" ht="12.75" customHeight="1">
      <c r="A70" s="27" t="s">
        <v>164</v>
      </c>
      <c r="B70" s="28" t="s">
        <v>52</v>
      </c>
      <c r="C70" s="542">
        <v>297.18207568</v>
      </c>
      <c r="D70" s="405">
        <v>16.578936299325335</v>
      </c>
      <c r="E70" s="406">
        <v>21.811991517886284</v>
      </c>
      <c r="F70" s="406">
        <v>5.725344912228524</v>
      </c>
      <c r="G70" s="406">
        <v>23.620256234963787</v>
      </c>
      <c r="H70" s="407">
        <v>19.9180654568608</v>
      </c>
    </row>
    <row r="71" spans="1:8" ht="12.75" customHeight="1">
      <c r="A71" s="25" t="s">
        <v>165</v>
      </c>
      <c r="B71" s="26" t="s">
        <v>53</v>
      </c>
      <c r="C71" s="541">
        <v>318.75809313</v>
      </c>
      <c r="D71" s="402">
        <v>16.629334144743382</v>
      </c>
      <c r="E71" s="403">
        <v>20.143961550746525</v>
      </c>
      <c r="F71" s="403">
        <v>10.695224169915022</v>
      </c>
      <c r="G71" s="403">
        <v>21.378958432345545</v>
      </c>
      <c r="H71" s="404">
        <v>18.6999326023983</v>
      </c>
    </row>
    <row r="72" spans="1:8" ht="12.75" customHeight="1">
      <c r="A72" s="27" t="s">
        <v>166</v>
      </c>
      <c r="B72" s="28" t="s">
        <v>97</v>
      </c>
      <c r="C72" s="542">
        <v>156.02898508</v>
      </c>
      <c r="D72" s="405">
        <v>14.932537655137581</v>
      </c>
      <c r="E72" s="406">
        <v>19.03945722954516</v>
      </c>
      <c r="F72" s="406">
        <v>12.331968313537658</v>
      </c>
      <c r="G72" s="406">
        <v>15.895780759762921</v>
      </c>
      <c r="H72" s="407">
        <v>26.413857732182844</v>
      </c>
    </row>
    <row r="73" spans="1:8" ht="12.75" customHeight="1">
      <c r="A73" s="25" t="s">
        <v>167</v>
      </c>
      <c r="B73" s="26" t="s">
        <v>54</v>
      </c>
      <c r="C73" s="541">
        <v>280.36198792</v>
      </c>
      <c r="D73" s="402">
        <v>13.489807484455362</v>
      </c>
      <c r="E73" s="403">
        <v>17.60570699194948</v>
      </c>
      <c r="F73" s="403">
        <v>6.484941262860482</v>
      </c>
      <c r="G73" s="403">
        <v>35.69965072032508</v>
      </c>
      <c r="H73" s="404">
        <v>17.52899243032304</v>
      </c>
    </row>
    <row r="74" spans="1:8" ht="12.75" customHeight="1">
      <c r="A74" s="27" t="s">
        <v>168</v>
      </c>
      <c r="B74" s="28" t="s">
        <v>55</v>
      </c>
      <c r="C74" s="542">
        <v>478.76372596000004</v>
      </c>
      <c r="D74" s="405">
        <v>22.88036449719504</v>
      </c>
      <c r="E74" s="406">
        <v>20.33387136103405</v>
      </c>
      <c r="F74" s="406">
        <v>5.119610133547972</v>
      </c>
      <c r="G74" s="406">
        <v>26.292966510273416</v>
      </c>
      <c r="H74" s="407">
        <v>17.485278840234045</v>
      </c>
    </row>
    <row r="75" spans="1:8" ht="12.75" customHeight="1">
      <c r="A75" s="25" t="s">
        <v>169</v>
      </c>
      <c r="B75" s="26" t="s">
        <v>56</v>
      </c>
      <c r="C75" s="541">
        <v>354.86286528999995</v>
      </c>
      <c r="D75" s="402">
        <v>23.392027399700765</v>
      </c>
      <c r="E75" s="403">
        <v>24.43387593377565</v>
      </c>
      <c r="F75" s="403">
        <v>5.864534789514494</v>
      </c>
      <c r="G75" s="403">
        <v>23.442386991385273</v>
      </c>
      <c r="H75" s="404">
        <v>13.900094432165996</v>
      </c>
    </row>
    <row r="76" spans="1:8" ht="12.75" customHeight="1">
      <c r="A76" s="27" t="s">
        <v>170</v>
      </c>
      <c r="B76" s="28" t="s">
        <v>57</v>
      </c>
      <c r="C76" s="542">
        <v>798.79435061</v>
      </c>
      <c r="D76" s="405">
        <v>21.59690397512938</v>
      </c>
      <c r="E76" s="406">
        <v>27.845535250736592</v>
      </c>
      <c r="F76" s="406">
        <v>5.955419404715611</v>
      </c>
      <c r="G76" s="406">
        <v>24.978465732466855</v>
      </c>
      <c r="H76" s="407">
        <v>14.341813697419733</v>
      </c>
    </row>
    <row r="77" spans="1:8" ht="12.75" customHeight="1">
      <c r="A77" s="25" t="s">
        <v>171</v>
      </c>
      <c r="B77" s="26" t="s">
        <v>58</v>
      </c>
      <c r="C77" s="541">
        <v>98.4442553</v>
      </c>
      <c r="D77" s="402">
        <v>25.996296982501526</v>
      </c>
      <c r="E77" s="403">
        <v>20.182838490119597</v>
      </c>
      <c r="F77" s="403">
        <v>3.422291061812725</v>
      </c>
      <c r="G77" s="403">
        <v>22.362653740344765</v>
      </c>
      <c r="H77" s="404">
        <v>19.46957342669847</v>
      </c>
    </row>
    <row r="78" spans="1:8" ht="12.75" customHeight="1">
      <c r="A78" s="27" t="s">
        <v>172</v>
      </c>
      <c r="B78" s="28" t="s">
        <v>59</v>
      </c>
      <c r="C78" s="542">
        <v>271.45564097</v>
      </c>
      <c r="D78" s="405">
        <v>19.62627303290702</v>
      </c>
      <c r="E78" s="406">
        <v>27.456060479596673</v>
      </c>
      <c r="F78" s="406">
        <v>4.8115056306542</v>
      </c>
      <c r="G78" s="406">
        <v>17.499144806959364</v>
      </c>
      <c r="H78" s="407">
        <v>22.077114178158904</v>
      </c>
    </row>
    <row r="79" spans="1:8" ht="12.75" customHeight="1">
      <c r="A79" s="25" t="s">
        <v>173</v>
      </c>
      <c r="B79" s="26" t="s">
        <v>60</v>
      </c>
      <c r="C79" s="541">
        <v>305.43449062999997</v>
      </c>
      <c r="D79" s="402">
        <v>17.34138644288314</v>
      </c>
      <c r="E79" s="403">
        <v>25.084397614024628</v>
      </c>
      <c r="F79" s="403">
        <v>15.082078561259701</v>
      </c>
      <c r="G79" s="403">
        <v>20.00144533906138</v>
      </c>
      <c r="H79" s="404">
        <v>15.705199819135437</v>
      </c>
    </row>
    <row r="80" spans="1:8" ht="12.75" customHeight="1">
      <c r="A80" s="27" t="s">
        <v>174</v>
      </c>
      <c r="B80" s="28" t="s">
        <v>61</v>
      </c>
      <c r="C80" s="542">
        <v>179.72957135</v>
      </c>
      <c r="D80" s="405">
        <v>22.812151685466088</v>
      </c>
      <c r="E80" s="406">
        <v>24.87588015938369</v>
      </c>
      <c r="F80" s="406">
        <v>6.380813571110763</v>
      </c>
      <c r="G80" s="406">
        <v>14.451395947203434</v>
      </c>
      <c r="H80" s="407">
        <v>19.856746094665407</v>
      </c>
    </row>
    <row r="81" spans="1:8" ht="12.75" customHeight="1">
      <c r="A81" s="25" t="s">
        <v>175</v>
      </c>
      <c r="B81" s="26" t="s">
        <v>62</v>
      </c>
      <c r="C81" s="541">
        <v>259.97532758</v>
      </c>
      <c r="D81" s="402">
        <v>24.463012945114794</v>
      </c>
      <c r="E81" s="403">
        <v>29.38421694516093</v>
      </c>
      <c r="F81" s="403">
        <v>5.401889844980958</v>
      </c>
      <c r="G81" s="403">
        <v>14.58506109135758</v>
      </c>
      <c r="H81" s="404">
        <v>19.235686415131624</v>
      </c>
    </row>
    <row r="82" spans="1:8" ht="12.75" customHeight="1">
      <c r="A82" s="27" t="s">
        <v>176</v>
      </c>
      <c r="B82" s="28" t="s">
        <v>63</v>
      </c>
      <c r="C82" s="542">
        <v>1348.48475412</v>
      </c>
      <c r="D82" s="405">
        <v>30.67670860097748</v>
      </c>
      <c r="E82" s="406">
        <v>13.455276606994824</v>
      </c>
      <c r="F82" s="406">
        <v>12.068755471855896</v>
      </c>
      <c r="G82" s="406">
        <v>28.49304595592101</v>
      </c>
      <c r="H82" s="407">
        <v>10.377191339572786</v>
      </c>
    </row>
    <row r="83" spans="1:8" ht="12.75" customHeight="1">
      <c r="A83" s="25" t="s">
        <v>177</v>
      </c>
      <c r="B83" s="26" t="s">
        <v>64</v>
      </c>
      <c r="C83" s="541">
        <v>741.6074620600001</v>
      </c>
      <c r="D83" s="402">
        <v>20.58164659724675</v>
      </c>
      <c r="E83" s="403">
        <v>19.197225308997993</v>
      </c>
      <c r="F83" s="403">
        <v>8.298125291115412</v>
      </c>
      <c r="G83" s="403">
        <v>24.759443392054802</v>
      </c>
      <c r="H83" s="404">
        <v>16.686116672325007</v>
      </c>
    </row>
    <row r="84" spans="1:8" ht="12.75" customHeight="1">
      <c r="A84" s="27" t="s">
        <v>178</v>
      </c>
      <c r="B84" s="28" t="s">
        <v>65</v>
      </c>
      <c r="C84" s="542">
        <v>535.44625606</v>
      </c>
      <c r="D84" s="405">
        <v>28.32010647825091</v>
      </c>
      <c r="E84" s="406">
        <v>23.826139795756518</v>
      </c>
      <c r="F84" s="406">
        <v>6.2675296390978</v>
      </c>
      <c r="G84" s="406">
        <v>22.817293688632986</v>
      </c>
      <c r="H84" s="407">
        <v>9.693194364997874</v>
      </c>
    </row>
    <row r="85" spans="1:8" ht="12.75" customHeight="1">
      <c r="A85" s="25" t="s">
        <v>179</v>
      </c>
      <c r="B85" s="26" t="s">
        <v>66</v>
      </c>
      <c r="C85" s="541">
        <v>552.85856794</v>
      </c>
      <c r="D85" s="402">
        <v>20.838165554576864</v>
      </c>
      <c r="E85" s="403">
        <v>29.46175921391836</v>
      </c>
      <c r="F85" s="403">
        <v>5.223664382666166</v>
      </c>
      <c r="G85" s="403">
        <v>18.598452060375607</v>
      </c>
      <c r="H85" s="404">
        <v>10.424024606281296</v>
      </c>
    </row>
    <row r="86" spans="1:8" ht="12.75" customHeight="1">
      <c r="A86" s="27" t="s">
        <v>180</v>
      </c>
      <c r="B86" s="28" t="s">
        <v>67</v>
      </c>
      <c r="C86" s="542">
        <v>168.85220238999997</v>
      </c>
      <c r="D86" s="405">
        <v>20.44899996640192</v>
      </c>
      <c r="E86" s="406">
        <v>25.487780817094503</v>
      </c>
      <c r="F86" s="406">
        <v>5.893513764786613</v>
      </c>
      <c r="G86" s="406">
        <v>18.17328181430776</v>
      </c>
      <c r="H86" s="407">
        <v>21.471274941538535</v>
      </c>
    </row>
    <row r="87" spans="1:8" ht="12.75" customHeight="1">
      <c r="A87" s="25" t="s">
        <v>181</v>
      </c>
      <c r="B87" s="26" t="s">
        <v>68</v>
      </c>
      <c r="C87" s="541">
        <v>318.24198687</v>
      </c>
      <c r="D87" s="402">
        <v>20.317808459514534</v>
      </c>
      <c r="E87" s="403">
        <v>19.682700484014862</v>
      </c>
      <c r="F87" s="403">
        <v>5.271672906835255</v>
      </c>
      <c r="G87" s="403">
        <v>25.72110529005635</v>
      </c>
      <c r="H87" s="404">
        <v>18.31509484756002</v>
      </c>
    </row>
    <row r="88" spans="1:8" ht="12.75" customHeight="1">
      <c r="A88" s="27" t="s">
        <v>182</v>
      </c>
      <c r="B88" s="28" t="s">
        <v>69</v>
      </c>
      <c r="C88" s="542">
        <v>237.36400988</v>
      </c>
      <c r="D88" s="405">
        <v>15.982931733913459</v>
      </c>
      <c r="E88" s="406">
        <v>24.319941481096453</v>
      </c>
      <c r="F88" s="406">
        <v>6.597290877381432</v>
      </c>
      <c r="G88" s="406">
        <v>18.639872869677184</v>
      </c>
      <c r="H88" s="407">
        <v>20.195293643814978</v>
      </c>
    </row>
    <row r="89" spans="1:8" ht="12.75" customHeight="1">
      <c r="A89" s="25" t="s">
        <v>183</v>
      </c>
      <c r="B89" s="26" t="s">
        <v>70</v>
      </c>
      <c r="C89" s="541">
        <v>145.02485595000002</v>
      </c>
      <c r="D89" s="402">
        <v>16.37842506679628</v>
      </c>
      <c r="E89" s="403">
        <v>23.56576397619928</v>
      </c>
      <c r="F89" s="403">
        <v>7.755124379421939</v>
      </c>
      <c r="G89" s="403">
        <v>22.53603239659001</v>
      </c>
      <c r="H89" s="404">
        <v>20.877178854387957</v>
      </c>
    </row>
    <row r="90" spans="1:8" s="3" customFormat="1" ht="12.75" customHeight="1">
      <c r="A90" s="27" t="s">
        <v>184</v>
      </c>
      <c r="B90" s="28" t="s">
        <v>71</v>
      </c>
      <c r="C90" s="542">
        <v>503.90174161</v>
      </c>
      <c r="D90" s="405">
        <v>15.920985673451362</v>
      </c>
      <c r="E90" s="406">
        <v>17.498820716171565</v>
      </c>
      <c r="F90" s="406">
        <v>9.38851299240303</v>
      </c>
      <c r="G90" s="406">
        <v>28.08596562453147</v>
      </c>
      <c r="H90" s="407">
        <v>18.643888812496144</v>
      </c>
    </row>
    <row r="91" spans="1:8" ht="12.75" customHeight="1">
      <c r="A91" s="25" t="s">
        <v>185</v>
      </c>
      <c r="B91" s="26" t="s">
        <v>72</v>
      </c>
      <c r="C91" s="541">
        <v>297.43542063999996</v>
      </c>
      <c r="D91" s="402">
        <v>19.180232272688478</v>
      </c>
      <c r="E91" s="403">
        <v>15.742567653592692</v>
      </c>
      <c r="F91" s="403">
        <v>7.152183527511964</v>
      </c>
      <c r="G91" s="403">
        <v>27.89275901016979</v>
      </c>
      <c r="H91" s="404">
        <v>14.747344628833043</v>
      </c>
    </row>
    <row r="92" spans="1:8" ht="12.75" customHeight="1">
      <c r="A92" s="27" t="s">
        <v>186</v>
      </c>
      <c r="B92" s="28" t="s">
        <v>73</v>
      </c>
      <c r="C92" s="542">
        <v>245.57914791</v>
      </c>
      <c r="D92" s="405">
        <v>16.85867245340097</v>
      </c>
      <c r="E92" s="406">
        <v>29.75777618822181</v>
      </c>
      <c r="F92" s="406">
        <v>9.91121919639533</v>
      </c>
      <c r="G92" s="406">
        <v>16.376652094557713</v>
      </c>
      <c r="H92" s="407">
        <v>19.660400791721276</v>
      </c>
    </row>
    <row r="93" spans="1:8" ht="12.75" customHeight="1">
      <c r="A93" s="25" t="s">
        <v>187</v>
      </c>
      <c r="B93" s="26" t="s">
        <v>74</v>
      </c>
      <c r="C93" s="541">
        <v>205.40772239</v>
      </c>
      <c r="D93" s="402">
        <v>18.21288864640139</v>
      </c>
      <c r="E93" s="403">
        <v>18.19681722045114</v>
      </c>
      <c r="F93" s="403">
        <v>8.40821930599471</v>
      </c>
      <c r="G93" s="403">
        <v>28.458596015689942</v>
      </c>
      <c r="H93" s="404">
        <v>15.633345487873113</v>
      </c>
    </row>
    <row r="94" spans="1:8" ht="12.75">
      <c r="A94" s="27" t="s">
        <v>188</v>
      </c>
      <c r="B94" s="28" t="s">
        <v>98</v>
      </c>
      <c r="C94" s="542">
        <v>217.95214794</v>
      </c>
      <c r="D94" s="405">
        <v>16.63968748772497</v>
      </c>
      <c r="E94" s="406">
        <v>26.444411970588444</v>
      </c>
      <c r="F94" s="406">
        <v>6.8024559795031125</v>
      </c>
      <c r="G94" s="406">
        <v>21.666452240241224</v>
      </c>
      <c r="H94" s="407">
        <v>19.45749405125133</v>
      </c>
    </row>
    <row r="95" spans="1:8" ht="12.75">
      <c r="A95" s="25" t="s">
        <v>189</v>
      </c>
      <c r="B95" s="26" t="s">
        <v>75</v>
      </c>
      <c r="C95" s="541">
        <v>157.14800264</v>
      </c>
      <c r="D95" s="402">
        <v>16.041503281304447</v>
      </c>
      <c r="E95" s="403">
        <v>20.46831077687059</v>
      </c>
      <c r="F95" s="403">
        <v>5.570628027677999</v>
      </c>
      <c r="G95" s="403">
        <v>30.336589418327975</v>
      </c>
      <c r="H95" s="404">
        <v>19.910176257013358</v>
      </c>
    </row>
    <row r="96" spans="1:8" ht="12.75">
      <c r="A96" s="27" t="s">
        <v>190</v>
      </c>
      <c r="B96" s="28" t="s">
        <v>76</v>
      </c>
      <c r="C96" s="542">
        <v>200.59879250999998</v>
      </c>
      <c r="D96" s="405">
        <v>23.160187356403945</v>
      </c>
      <c r="E96" s="406">
        <v>23.42259221608113</v>
      </c>
      <c r="F96" s="406">
        <v>10.512776755098725</v>
      </c>
      <c r="G96" s="406">
        <v>20.140788972090107</v>
      </c>
      <c r="H96" s="407">
        <v>15.24907155085447</v>
      </c>
    </row>
    <row r="97" spans="1:8" ht="12.75">
      <c r="A97" s="25" t="s">
        <v>191</v>
      </c>
      <c r="B97" s="26" t="s">
        <v>77</v>
      </c>
      <c r="C97" s="541">
        <v>71.08116349</v>
      </c>
      <c r="D97" s="402">
        <v>15.915268440409713</v>
      </c>
      <c r="E97" s="403">
        <v>14.669579995643936</v>
      </c>
      <c r="F97" s="403">
        <v>6.0636205126360405</v>
      </c>
      <c r="G97" s="403">
        <v>28.938232901736093</v>
      </c>
      <c r="H97" s="404">
        <v>19.384114149930046</v>
      </c>
    </row>
    <row r="98" spans="1:8" ht="12.75">
      <c r="A98" s="27" t="s">
        <v>192</v>
      </c>
      <c r="B98" s="28" t="s">
        <v>78</v>
      </c>
      <c r="C98" s="542">
        <v>523.98336353</v>
      </c>
      <c r="D98" s="405">
        <v>31.847245398363842</v>
      </c>
      <c r="E98" s="406">
        <v>24.77520333764708</v>
      </c>
      <c r="F98" s="406">
        <v>8.330192431290987</v>
      </c>
      <c r="G98" s="406">
        <v>21.85895645204818</v>
      </c>
      <c r="H98" s="407">
        <v>9.294905901570964</v>
      </c>
    </row>
    <row r="99" spans="1:8" ht="12.75">
      <c r="A99" s="25" t="s">
        <v>193</v>
      </c>
      <c r="B99" s="26" t="s">
        <v>99</v>
      </c>
      <c r="C99" s="541">
        <v>761.6710163599998</v>
      </c>
      <c r="D99" s="402">
        <v>32.23108391772757</v>
      </c>
      <c r="E99" s="403">
        <v>20.163289992829682</v>
      </c>
      <c r="F99" s="403">
        <v>12.545585474245735</v>
      </c>
      <c r="G99" s="403">
        <v>18.7870585589365</v>
      </c>
      <c r="H99" s="404">
        <v>9.08992398855785</v>
      </c>
    </row>
    <row r="100" spans="1:8" ht="12.75">
      <c r="A100" s="27" t="s">
        <v>194</v>
      </c>
      <c r="B100" s="28" t="s">
        <v>79</v>
      </c>
      <c r="C100" s="542">
        <v>1175.5331695700002</v>
      </c>
      <c r="D100" s="405">
        <v>34.41372089806525</v>
      </c>
      <c r="E100" s="406">
        <v>13.48284891084581</v>
      </c>
      <c r="F100" s="406">
        <v>8.27733673696273</v>
      </c>
      <c r="G100" s="406">
        <v>32.416787055816734</v>
      </c>
      <c r="H100" s="407">
        <v>8.138173337549814</v>
      </c>
    </row>
    <row r="101" spans="1:8" ht="12.75">
      <c r="A101" s="25" t="s">
        <v>195</v>
      </c>
      <c r="B101" s="26" t="s">
        <v>80</v>
      </c>
      <c r="C101" s="541">
        <v>726.08713641</v>
      </c>
      <c r="D101" s="402">
        <v>21.781079367683162</v>
      </c>
      <c r="E101" s="403">
        <v>18.282003842723885</v>
      </c>
      <c r="F101" s="403">
        <v>11.404040381352168</v>
      </c>
      <c r="G101" s="403">
        <v>25.13342697989253</v>
      </c>
      <c r="H101" s="404">
        <v>10.237981294854434</v>
      </c>
    </row>
    <row r="102" spans="1:8" ht="12.75">
      <c r="A102" s="27" t="s">
        <v>196</v>
      </c>
      <c r="B102" s="28" t="s">
        <v>81</v>
      </c>
      <c r="C102" s="542">
        <v>495.55378558999996</v>
      </c>
      <c r="D102" s="405">
        <v>22.76318209045608</v>
      </c>
      <c r="E102" s="406">
        <v>24.060147878407413</v>
      </c>
      <c r="F102" s="406">
        <v>5.966694286231011</v>
      </c>
      <c r="G102" s="406">
        <v>27.751456011231234</v>
      </c>
      <c r="H102" s="407">
        <v>11.923150872443324</v>
      </c>
    </row>
    <row r="103" spans="1:8" ht="12.75">
      <c r="A103" s="25" t="s">
        <v>197</v>
      </c>
      <c r="B103" s="26" t="s">
        <v>82</v>
      </c>
      <c r="C103" s="541">
        <v>389.96735101999997</v>
      </c>
      <c r="D103" s="402">
        <v>14.155028290347568</v>
      </c>
      <c r="E103" s="403">
        <v>8.816192170979145</v>
      </c>
      <c r="F103" s="403">
        <v>7.256045362769046</v>
      </c>
      <c r="G103" s="403">
        <v>53.26214460434345</v>
      </c>
      <c r="H103" s="404">
        <v>13.558998747381857</v>
      </c>
    </row>
    <row r="104" spans="1:8" ht="12.75">
      <c r="A104" s="27" t="s">
        <v>198</v>
      </c>
      <c r="B104" s="28" t="s">
        <v>83</v>
      </c>
      <c r="C104" s="542">
        <v>372.45695781</v>
      </c>
      <c r="D104" s="405">
        <v>13.798605283732504</v>
      </c>
      <c r="E104" s="406">
        <v>5.661443905890662</v>
      </c>
      <c r="F104" s="406">
        <v>9.431568774161546</v>
      </c>
      <c r="G104" s="406">
        <v>53.91861784266771</v>
      </c>
      <c r="H104" s="407">
        <v>12.548777258671237</v>
      </c>
    </row>
    <row r="105" spans="1:8" ht="12.75">
      <c r="A105" s="25" t="s">
        <v>199</v>
      </c>
      <c r="B105" s="26" t="s">
        <v>84</v>
      </c>
      <c r="C105" s="541">
        <v>155.55776192000002</v>
      </c>
      <c r="D105" s="402">
        <v>18.923774658791384</v>
      </c>
      <c r="E105" s="403">
        <v>4.722506970611987</v>
      </c>
      <c r="F105" s="403">
        <v>4.241171921329736</v>
      </c>
      <c r="G105" s="403">
        <v>65.28831808613359</v>
      </c>
      <c r="H105" s="404">
        <v>2.9212643483113436</v>
      </c>
    </row>
    <row r="106" spans="1:8" ht="13.5" thickBot="1">
      <c r="A106" s="29" t="s">
        <v>200</v>
      </c>
      <c r="B106" s="30" t="s">
        <v>100</v>
      </c>
      <c r="C106" s="540">
        <v>863.8273183499999</v>
      </c>
      <c r="D106" s="399">
        <v>10.297845484895577</v>
      </c>
      <c r="E106" s="400">
        <v>8.329554743352833</v>
      </c>
      <c r="F106" s="400">
        <v>4.101150649839251</v>
      </c>
      <c r="G106" s="400">
        <v>62.37535071583443</v>
      </c>
      <c r="H106" s="401">
        <v>9.69437087495185</v>
      </c>
    </row>
    <row r="107" spans="1:8" ht="12.75">
      <c r="A107" s="751" t="s">
        <v>202</v>
      </c>
      <c r="B107" s="752"/>
      <c r="C107" s="543">
        <v>30814.066194069997</v>
      </c>
      <c r="D107" s="408">
        <v>21.35912392125839</v>
      </c>
      <c r="E107" s="409">
        <v>21.30741940251796</v>
      </c>
      <c r="F107" s="409">
        <v>7.589496267941611</v>
      </c>
      <c r="G107" s="409">
        <v>24.49698259654765</v>
      </c>
      <c r="H107" s="410">
        <v>16.637730162001862</v>
      </c>
    </row>
    <row r="108" spans="1:8" ht="12.75">
      <c r="A108" s="749" t="s">
        <v>230</v>
      </c>
      <c r="B108" s="750"/>
      <c r="C108" s="544">
        <v>1781.8093890999999</v>
      </c>
      <c r="D108" s="411">
        <v>12.626875721181483</v>
      </c>
      <c r="E108" s="412">
        <v>7.563430137612581</v>
      </c>
      <c r="F108" s="412">
        <v>5.91808946933784</v>
      </c>
      <c r="G108" s="412">
        <v>58.86740693738327</v>
      </c>
      <c r="H108" s="413">
        <v>10.545535387200413</v>
      </c>
    </row>
    <row r="109" spans="1:8" ht="13.5" thickBot="1">
      <c r="A109" s="747" t="s">
        <v>285</v>
      </c>
      <c r="B109" s="748"/>
      <c r="C109" s="545">
        <v>33944.36033729</v>
      </c>
      <c r="D109" s="414">
        <v>21.270903642093614</v>
      </c>
      <c r="E109" s="415">
        <v>20.274032306273305</v>
      </c>
      <c r="F109" s="415">
        <v>7.679705197762224</v>
      </c>
      <c r="G109" s="415">
        <v>26.459905881959127</v>
      </c>
      <c r="H109" s="416">
        <v>16.069230098579247</v>
      </c>
    </row>
    <row r="110" spans="3:8" s="79" customFormat="1" ht="12.75">
      <c r="C110" s="80"/>
      <c r="D110" s="280"/>
      <c r="E110" s="280"/>
      <c r="F110" s="280"/>
      <c r="G110" s="280"/>
      <c r="H110" s="280"/>
    </row>
    <row r="111" spans="1:8" s="79" customFormat="1" ht="12.75">
      <c r="A111" s="779" t="s">
        <v>421</v>
      </c>
      <c r="B111" s="779"/>
      <c r="C111" s="779"/>
      <c r="D111" s="779"/>
      <c r="E111" s="779"/>
      <c r="F111" s="779"/>
      <c r="G111" s="779"/>
      <c r="H111" s="779"/>
    </row>
    <row r="112" spans="1:8" ht="12.75">
      <c r="A112" s="2" t="s">
        <v>396</v>
      </c>
      <c r="C112" s="4"/>
      <c r="D112" s="260"/>
      <c r="E112" s="224"/>
      <c r="F112" s="224"/>
      <c r="G112" s="260"/>
      <c r="H112" s="224"/>
    </row>
    <row r="113" spans="1:8" s="79" customFormat="1" ht="12.75">
      <c r="A113" s="780" t="s">
        <v>400</v>
      </c>
      <c r="B113" s="780"/>
      <c r="C113" s="780"/>
      <c r="D113" s="780"/>
      <c r="E113" s="780"/>
      <c r="F113" s="780"/>
      <c r="G113" s="780"/>
      <c r="H113" s="780"/>
    </row>
    <row r="115" spans="1:8" ht="12.75">
      <c r="A115" s="20"/>
      <c r="B115" s="20"/>
      <c r="C115" s="20"/>
      <c r="D115" s="281"/>
      <c r="E115" s="281"/>
      <c r="F115" s="281"/>
      <c r="G115" s="281"/>
      <c r="H115" s="281"/>
    </row>
  </sheetData>
  <sheetProtection/>
  <mergeCells count="9">
    <mergeCell ref="A113:H113"/>
    <mergeCell ref="A111:H111"/>
    <mergeCell ref="A107:B107"/>
    <mergeCell ref="A109:B109"/>
    <mergeCell ref="A108:B108"/>
    <mergeCell ref="A1:B1"/>
    <mergeCell ref="A5:B6"/>
    <mergeCell ref="A3:H3"/>
    <mergeCell ref="C1:H1"/>
  </mergeCells>
  <hyperlinks>
    <hyperlink ref="H2" location="Index!A1" display="Index"/>
  </hyperlinks>
  <printOptions/>
  <pageMargins left="0.5118110236220472" right="0.2362204724409449" top="1.3385826771653544" bottom="0.5511811023622047" header="0.3937007874015748" footer="0.2362204724409449"/>
  <pageSetup firstPageNumber="30" useFirstPageNumber="1" horizontalDpi="600" verticalDpi="600" orientation="portrait" paperSize="9" scale="83" r:id="rId1"/>
  <headerFooter alignWithMargins="0">
    <oddHeader>&amp;LMinistère de l'intérieur
Ministère de la réforme de l’Etat, 
de la décentralisation et de la fonction publique
&amp;RPublications : «Les Finances des départements 2011»</oddHeader>
    <oddFooter>&amp;LDirection générale des collectivités locales/DESL
Mise en ligne : janvier 2013
&amp;R&amp;P</oddFooter>
  </headerFooter>
  <rowBreaks count="1" manualBreakCount="1">
    <brk id="58" max="8" man="1"/>
  </rowBreaks>
</worksheet>
</file>

<file path=xl/worksheets/sheet17.xml><?xml version="1.0" encoding="utf-8"?>
<worksheet xmlns="http://schemas.openxmlformats.org/spreadsheetml/2006/main" xmlns:r="http://schemas.openxmlformats.org/officeDocument/2006/relationships">
  <dimension ref="A1:N115"/>
  <sheetViews>
    <sheetView zoomScaleSheetLayoutView="85" workbookViewId="0" topLeftCell="A1">
      <selection activeCell="C7" sqref="C7"/>
    </sheetView>
  </sheetViews>
  <sheetFormatPr defaultColWidth="11.421875" defaultRowHeight="12.75"/>
  <cols>
    <col min="1" max="1" width="3.00390625" style="2" customWidth="1"/>
    <col min="2" max="2" width="17.8515625" style="2" bestFit="1" customWidth="1"/>
    <col min="3" max="8" width="15.28125" style="177" customWidth="1"/>
    <col min="9" max="16384" width="11.421875" style="2" customWidth="1"/>
  </cols>
  <sheetData>
    <row r="1" spans="1:10" ht="16.5" customHeight="1">
      <c r="A1" s="755" t="s">
        <v>331</v>
      </c>
      <c r="B1" s="755"/>
      <c r="C1" s="781" t="s">
        <v>441</v>
      </c>
      <c r="D1" s="781"/>
      <c r="E1" s="781"/>
      <c r="F1" s="781"/>
      <c r="G1" s="781"/>
      <c r="H1" s="781"/>
      <c r="I1" s="8"/>
      <c r="J1" s="8"/>
    </row>
    <row r="2" spans="1:9" s="10" customFormat="1" ht="15" customHeight="1" thickBot="1">
      <c r="A2" s="11"/>
      <c r="B2" s="11"/>
      <c r="C2" s="217"/>
      <c r="D2" s="217"/>
      <c r="E2" s="217"/>
      <c r="F2" s="218"/>
      <c r="G2" s="218"/>
      <c r="H2" s="172" t="s">
        <v>288</v>
      </c>
      <c r="I2" s="8"/>
    </row>
    <row r="3" spans="1:8" ht="22.5" customHeight="1" thickBot="1">
      <c r="A3" s="744" t="s">
        <v>391</v>
      </c>
      <c r="B3" s="745"/>
      <c r="C3" s="745"/>
      <c r="D3" s="745"/>
      <c r="E3" s="745"/>
      <c r="F3" s="745"/>
      <c r="G3" s="745"/>
      <c r="H3" s="746"/>
    </row>
    <row r="4" spans="1:8" ht="9" customHeight="1" thickBot="1">
      <c r="A4" s="12"/>
      <c r="B4" s="13"/>
      <c r="C4" s="173"/>
      <c r="D4" s="173"/>
      <c r="E4" s="173"/>
      <c r="F4" s="173"/>
      <c r="G4" s="173"/>
      <c r="H4" s="173"/>
    </row>
    <row r="5" spans="1:8" ht="30" customHeight="1">
      <c r="A5" s="720" t="s">
        <v>229</v>
      </c>
      <c r="B5" s="721"/>
      <c r="C5" s="782" t="s">
        <v>423</v>
      </c>
      <c r="D5" s="783"/>
      <c r="E5" s="785"/>
      <c r="F5" s="782" t="s">
        <v>422</v>
      </c>
      <c r="G5" s="783"/>
      <c r="H5" s="784"/>
    </row>
    <row r="6" spans="1:8" ht="29.25" customHeight="1">
      <c r="A6" s="722"/>
      <c r="B6" s="723"/>
      <c r="C6" s="325" t="s">
        <v>444</v>
      </c>
      <c r="D6" s="183" t="s">
        <v>445</v>
      </c>
      <c r="E6" s="329" t="s">
        <v>446</v>
      </c>
      <c r="F6" s="325" t="s">
        <v>444</v>
      </c>
      <c r="G6" s="183" t="s">
        <v>445</v>
      </c>
      <c r="H6" s="330" t="s">
        <v>446</v>
      </c>
    </row>
    <row r="7" spans="1:8" ht="12.75" customHeight="1">
      <c r="A7" s="25" t="s">
        <v>103</v>
      </c>
      <c r="B7" s="26" t="s">
        <v>1</v>
      </c>
      <c r="C7" s="568">
        <v>84561.34203999999</v>
      </c>
      <c r="D7" s="569">
        <v>105796.05475</v>
      </c>
      <c r="E7" s="570">
        <v>88020.73259</v>
      </c>
      <c r="F7" s="568">
        <v>105470.81662</v>
      </c>
      <c r="G7" s="569">
        <v>150566.14445</v>
      </c>
      <c r="H7" s="196">
        <v>152924.86892</v>
      </c>
    </row>
    <row r="8" spans="1:8" ht="12.75" customHeight="1">
      <c r="A8" s="27" t="s">
        <v>104</v>
      </c>
      <c r="B8" s="28" t="s">
        <v>2</v>
      </c>
      <c r="C8" s="571">
        <v>29650.14019</v>
      </c>
      <c r="D8" s="572">
        <v>41450.14609</v>
      </c>
      <c r="E8" s="573">
        <v>83930.86674000001</v>
      </c>
      <c r="F8" s="571">
        <v>110996.20498000001</v>
      </c>
      <c r="G8" s="572">
        <v>132024.40144</v>
      </c>
      <c r="H8" s="197">
        <v>112780.01942000001</v>
      </c>
    </row>
    <row r="9" spans="1:8" ht="12.75" customHeight="1">
      <c r="A9" s="25" t="s">
        <v>105</v>
      </c>
      <c r="B9" s="26" t="s">
        <v>3</v>
      </c>
      <c r="C9" s="568">
        <v>42873.90621</v>
      </c>
      <c r="D9" s="569">
        <v>44252.2884</v>
      </c>
      <c r="E9" s="570">
        <v>23505.705930000004</v>
      </c>
      <c r="F9" s="568">
        <v>55457.484079999995</v>
      </c>
      <c r="G9" s="569">
        <v>82689.91242000001</v>
      </c>
      <c r="H9" s="196">
        <v>53723.22794</v>
      </c>
    </row>
    <row r="10" spans="1:8" ht="12.75" customHeight="1">
      <c r="A10" s="27" t="s">
        <v>106</v>
      </c>
      <c r="B10" s="28" t="s">
        <v>85</v>
      </c>
      <c r="C10" s="574">
        <v>13824.311190000002</v>
      </c>
      <c r="D10" s="572">
        <v>24270.37085</v>
      </c>
      <c r="E10" s="573">
        <v>13181.803780000002</v>
      </c>
      <c r="F10" s="574">
        <v>55300.38725</v>
      </c>
      <c r="G10" s="572">
        <v>65675.97549</v>
      </c>
      <c r="H10" s="197">
        <v>80311.20990999999</v>
      </c>
    </row>
    <row r="11" spans="1:8" ht="12.75" customHeight="1">
      <c r="A11" s="25" t="s">
        <v>107</v>
      </c>
      <c r="B11" s="26" t="s">
        <v>4</v>
      </c>
      <c r="C11" s="568">
        <v>12177.46066</v>
      </c>
      <c r="D11" s="569">
        <v>42130.06911</v>
      </c>
      <c r="E11" s="570">
        <v>29770.2576</v>
      </c>
      <c r="F11" s="568">
        <v>58280.09553</v>
      </c>
      <c r="G11" s="569">
        <v>73385.24386</v>
      </c>
      <c r="H11" s="196">
        <v>73214.01422999999</v>
      </c>
    </row>
    <row r="12" spans="1:8" ht="12.75" customHeight="1">
      <c r="A12" s="27" t="s">
        <v>108</v>
      </c>
      <c r="B12" s="28" t="s">
        <v>5</v>
      </c>
      <c r="C12" s="574">
        <v>116872.94159</v>
      </c>
      <c r="D12" s="572">
        <v>165809.77052</v>
      </c>
      <c r="E12" s="573">
        <v>119568.17666</v>
      </c>
      <c r="F12" s="574">
        <v>353565.83851</v>
      </c>
      <c r="G12" s="572">
        <v>545004.6494899999</v>
      </c>
      <c r="H12" s="197">
        <v>282943.03862</v>
      </c>
    </row>
    <row r="13" spans="1:8" ht="12.75" customHeight="1">
      <c r="A13" s="25" t="s">
        <v>109</v>
      </c>
      <c r="B13" s="26" t="s">
        <v>6</v>
      </c>
      <c r="C13" s="568">
        <v>16496.69</v>
      </c>
      <c r="D13" s="569">
        <v>12747.50025</v>
      </c>
      <c r="E13" s="570">
        <v>14509.688400000001</v>
      </c>
      <c r="F13" s="568">
        <v>87166.44896000001</v>
      </c>
      <c r="G13" s="569">
        <v>120675.1018</v>
      </c>
      <c r="H13" s="196">
        <v>108501.44517</v>
      </c>
    </row>
    <row r="14" spans="1:8" ht="12.75" customHeight="1">
      <c r="A14" s="27" t="s">
        <v>110</v>
      </c>
      <c r="B14" s="28" t="s">
        <v>86</v>
      </c>
      <c r="C14" s="574">
        <v>30870.359619999996</v>
      </c>
      <c r="D14" s="572">
        <v>9387.2182</v>
      </c>
      <c r="E14" s="573">
        <v>7797.071209999999</v>
      </c>
      <c r="F14" s="574">
        <v>67710.13594</v>
      </c>
      <c r="G14" s="572">
        <v>68666.134</v>
      </c>
      <c r="H14" s="197">
        <v>56168.18836</v>
      </c>
    </row>
    <row r="15" spans="1:8" ht="12.75" customHeight="1">
      <c r="A15" s="25" t="s">
        <v>111</v>
      </c>
      <c r="B15" s="26" t="s">
        <v>7</v>
      </c>
      <c r="C15" s="568">
        <v>16047.770629999999</v>
      </c>
      <c r="D15" s="569">
        <v>7779.824009999999</v>
      </c>
      <c r="E15" s="570">
        <v>8493.20933</v>
      </c>
      <c r="F15" s="568">
        <v>36838.5437</v>
      </c>
      <c r="G15" s="569">
        <v>36539.06326</v>
      </c>
      <c r="H15" s="196">
        <v>39248.46254</v>
      </c>
    </row>
    <row r="16" spans="1:8" ht="12.75" customHeight="1">
      <c r="A16" s="27" t="s">
        <v>112</v>
      </c>
      <c r="B16" s="28" t="s">
        <v>87</v>
      </c>
      <c r="C16" s="574">
        <v>33277.09309</v>
      </c>
      <c r="D16" s="572">
        <v>32236.069</v>
      </c>
      <c r="E16" s="573">
        <v>45054.453089999995</v>
      </c>
      <c r="F16" s="574">
        <v>53006.70671</v>
      </c>
      <c r="G16" s="572">
        <v>88553.74687999999</v>
      </c>
      <c r="H16" s="197">
        <v>60448.578460000004</v>
      </c>
    </row>
    <row r="17" spans="1:8" ht="12.75" customHeight="1">
      <c r="A17" s="25" t="s">
        <v>113</v>
      </c>
      <c r="B17" s="26" t="s">
        <v>8</v>
      </c>
      <c r="C17" s="568">
        <v>20567.4666</v>
      </c>
      <c r="D17" s="569">
        <v>34005.26626</v>
      </c>
      <c r="E17" s="570">
        <v>19356.51371</v>
      </c>
      <c r="F17" s="568">
        <v>109593.74847</v>
      </c>
      <c r="G17" s="569">
        <v>121769.61065999999</v>
      </c>
      <c r="H17" s="196">
        <v>102618.17373000002</v>
      </c>
    </row>
    <row r="18" spans="1:8" ht="12.75" customHeight="1">
      <c r="A18" s="27" t="s">
        <v>114</v>
      </c>
      <c r="B18" s="28" t="s">
        <v>9</v>
      </c>
      <c r="C18" s="574">
        <v>8086.533240000001</v>
      </c>
      <c r="D18" s="572">
        <v>13398.1871</v>
      </c>
      <c r="E18" s="573">
        <v>15757.49022</v>
      </c>
      <c r="F18" s="574">
        <v>93521.43603</v>
      </c>
      <c r="G18" s="572">
        <v>174331.20059</v>
      </c>
      <c r="H18" s="197">
        <v>156151.54166999998</v>
      </c>
    </row>
    <row r="19" spans="1:8" ht="12.75" customHeight="1">
      <c r="A19" s="25" t="s">
        <v>115</v>
      </c>
      <c r="B19" s="26" t="s">
        <v>10</v>
      </c>
      <c r="C19" s="568">
        <v>404410.22158</v>
      </c>
      <c r="D19" s="569">
        <v>392718.38391999993</v>
      </c>
      <c r="E19" s="570">
        <v>589881.9904700001</v>
      </c>
      <c r="F19" s="568">
        <v>143200.40059</v>
      </c>
      <c r="G19" s="569">
        <v>191276.04238</v>
      </c>
      <c r="H19" s="196">
        <v>200225.50312</v>
      </c>
    </row>
    <row r="20" spans="1:8" ht="12.75" customHeight="1">
      <c r="A20" s="27" t="s">
        <v>116</v>
      </c>
      <c r="B20" s="28" t="s">
        <v>11</v>
      </c>
      <c r="C20" s="574">
        <v>83392.50976</v>
      </c>
      <c r="D20" s="572">
        <v>34672.57905000001</v>
      </c>
      <c r="E20" s="573">
        <v>34048.07025</v>
      </c>
      <c r="F20" s="574">
        <v>124211.69863</v>
      </c>
      <c r="G20" s="572">
        <v>130976.88191</v>
      </c>
      <c r="H20" s="197">
        <v>99199.20036999999</v>
      </c>
    </row>
    <row r="21" spans="1:8" ht="12.75" customHeight="1">
      <c r="A21" s="25" t="s">
        <v>117</v>
      </c>
      <c r="B21" s="26" t="s">
        <v>12</v>
      </c>
      <c r="C21" s="568">
        <v>4394.73563</v>
      </c>
      <c r="D21" s="569">
        <v>14733.95676</v>
      </c>
      <c r="E21" s="570">
        <v>7959.39208</v>
      </c>
      <c r="F21" s="568">
        <v>47853.152239999996</v>
      </c>
      <c r="G21" s="569">
        <v>70524.96677</v>
      </c>
      <c r="H21" s="196">
        <v>45816.43728</v>
      </c>
    </row>
    <row r="22" spans="1:8" ht="12.75" customHeight="1">
      <c r="A22" s="27" t="s">
        <v>118</v>
      </c>
      <c r="B22" s="28" t="s">
        <v>13</v>
      </c>
      <c r="C22" s="574">
        <v>17796.371870000003</v>
      </c>
      <c r="D22" s="572">
        <v>21832.549890000002</v>
      </c>
      <c r="E22" s="573">
        <v>18003.10138</v>
      </c>
      <c r="F22" s="574">
        <v>83561.89017</v>
      </c>
      <c r="G22" s="572">
        <v>76224.97351</v>
      </c>
      <c r="H22" s="197">
        <v>64774.01922</v>
      </c>
    </row>
    <row r="23" spans="1:8" ht="12.75" customHeight="1">
      <c r="A23" s="25" t="s">
        <v>119</v>
      </c>
      <c r="B23" s="26" t="s">
        <v>88</v>
      </c>
      <c r="C23" s="568">
        <v>52604.22238</v>
      </c>
      <c r="D23" s="569">
        <v>41358.38997</v>
      </c>
      <c r="E23" s="570">
        <v>35816.72686</v>
      </c>
      <c r="F23" s="568">
        <v>130839.57906999999</v>
      </c>
      <c r="G23" s="569">
        <v>164897.52499</v>
      </c>
      <c r="H23" s="196">
        <v>142448.77472999998</v>
      </c>
    </row>
    <row r="24" spans="1:8" ht="12.75" customHeight="1">
      <c r="A24" s="27" t="s">
        <v>120</v>
      </c>
      <c r="B24" s="28" t="s">
        <v>89</v>
      </c>
      <c r="C24" s="574">
        <v>12885.78816</v>
      </c>
      <c r="D24" s="572">
        <v>14.39599</v>
      </c>
      <c r="E24" s="573">
        <v>605.5259299999999</v>
      </c>
      <c r="F24" s="574">
        <v>53095.53242</v>
      </c>
      <c r="G24" s="572">
        <v>56268.07745999999</v>
      </c>
      <c r="H24" s="197">
        <v>48524.82767</v>
      </c>
    </row>
    <row r="25" spans="1:8" ht="12.75" customHeight="1">
      <c r="A25" s="25" t="s">
        <v>121</v>
      </c>
      <c r="B25" s="26" t="s">
        <v>90</v>
      </c>
      <c r="C25" s="568">
        <v>17380.79491</v>
      </c>
      <c r="D25" s="569">
        <v>9572.084560000001</v>
      </c>
      <c r="E25" s="570">
        <v>16035.00191</v>
      </c>
      <c r="F25" s="568">
        <v>104215.44074</v>
      </c>
      <c r="G25" s="569">
        <v>142142.43888</v>
      </c>
      <c r="H25" s="196">
        <v>75977.99983</v>
      </c>
    </row>
    <row r="26" spans="1:8" ht="12.75" customHeight="1">
      <c r="A26" s="27" t="s">
        <v>226</v>
      </c>
      <c r="B26" s="28" t="s">
        <v>14</v>
      </c>
      <c r="C26" s="574">
        <v>0</v>
      </c>
      <c r="D26" s="572">
        <v>0</v>
      </c>
      <c r="E26" s="573">
        <v>0</v>
      </c>
      <c r="F26" s="574">
        <v>60443.91852</v>
      </c>
      <c r="G26" s="572">
        <v>69826.10965000001</v>
      </c>
      <c r="H26" s="197">
        <v>87406.49014</v>
      </c>
    </row>
    <row r="27" spans="1:8" ht="12.75" customHeight="1">
      <c r="A27" s="25" t="s">
        <v>227</v>
      </c>
      <c r="B27" s="26" t="s">
        <v>15</v>
      </c>
      <c r="C27" s="568">
        <v>0</v>
      </c>
      <c r="D27" s="569">
        <v>0</v>
      </c>
      <c r="E27" s="570">
        <v>0</v>
      </c>
      <c r="F27" s="568">
        <v>69360.05997</v>
      </c>
      <c r="G27" s="569">
        <v>66720.6808</v>
      </c>
      <c r="H27" s="196">
        <v>72347.7046</v>
      </c>
    </row>
    <row r="28" spans="1:8" ht="12.75" customHeight="1">
      <c r="A28" s="27" t="s">
        <v>122</v>
      </c>
      <c r="B28" s="28" t="s">
        <v>16</v>
      </c>
      <c r="C28" s="574">
        <v>50270.97736</v>
      </c>
      <c r="D28" s="572">
        <v>66187.95959</v>
      </c>
      <c r="E28" s="573">
        <v>37107.79882</v>
      </c>
      <c r="F28" s="574">
        <v>110177.91087</v>
      </c>
      <c r="G28" s="572">
        <v>108072.48861000001</v>
      </c>
      <c r="H28" s="197">
        <v>129566.86763</v>
      </c>
    </row>
    <row r="29" spans="1:8" ht="12.75" customHeight="1">
      <c r="A29" s="25" t="s">
        <v>123</v>
      </c>
      <c r="B29" s="26" t="s">
        <v>91</v>
      </c>
      <c r="C29" s="568">
        <v>27695.43773</v>
      </c>
      <c r="D29" s="569">
        <v>57260.01586</v>
      </c>
      <c r="E29" s="570">
        <v>42422.300729999995</v>
      </c>
      <c r="F29" s="568">
        <v>112187.47682</v>
      </c>
      <c r="G29" s="569">
        <v>109424.63450999999</v>
      </c>
      <c r="H29" s="196">
        <v>96295.9441</v>
      </c>
    </row>
    <row r="30" spans="1:8" ht="12.75" customHeight="1">
      <c r="A30" s="27" t="s">
        <v>124</v>
      </c>
      <c r="B30" s="28" t="s">
        <v>17</v>
      </c>
      <c r="C30" s="574">
        <v>11461.93053</v>
      </c>
      <c r="D30" s="572">
        <v>5044.072720000001</v>
      </c>
      <c r="E30" s="573">
        <v>3938.4635199999993</v>
      </c>
      <c r="F30" s="574">
        <v>29392.53722</v>
      </c>
      <c r="G30" s="572">
        <v>38114.77721</v>
      </c>
      <c r="H30" s="197">
        <v>42097.53932</v>
      </c>
    </row>
    <row r="31" spans="1:8" ht="12.75" customHeight="1">
      <c r="A31" s="25" t="s">
        <v>125</v>
      </c>
      <c r="B31" s="26" t="s">
        <v>92</v>
      </c>
      <c r="C31" s="568">
        <v>15552.35441</v>
      </c>
      <c r="D31" s="569">
        <v>35148.62283</v>
      </c>
      <c r="E31" s="570">
        <v>26681.45927</v>
      </c>
      <c r="F31" s="568">
        <v>114023.17096</v>
      </c>
      <c r="G31" s="569">
        <v>127402.54179000002</v>
      </c>
      <c r="H31" s="196">
        <v>124671.99419999999</v>
      </c>
    </row>
    <row r="32" spans="1:8" ht="12.75" customHeight="1">
      <c r="A32" s="27" t="s">
        <v>126</v>
      </c>
      <c r="B32" s="28" t="s">
        <v>18</v>
      </c>
      <c r="C32" s="574">
        <v>79282.93766</v>
      </c>
      <c r="D32" s="572">
        <v>146143.35788999998</v>
      </c>
      <c r="E32" s="573">
        <v>70969.53039</v>
      </c>
      <c r="F32" s="574">
        <v>105091.80844</v>
      </c>
      <c r="G32" s="572">
        <v>100686.28985</v>
      </c>
      <c r="H32" s="197">
        <v>83713.56171000001</v>
      </c>
    </row>
    <row r="33" spans="1:8" ht="12.75" customHeight="1">
      <c r="A33" s="25" t="s">
        <v>127</v>
      </c>
      <c r="B33" s="26" t="s">
        <v>93</v>
      </c>
      <c r="C33" s="568">
        <v>41707.427840000004</v>
      </c>
      <c r="D33" s="569">
        <v>56658.13451</v>
      </c>
      <c r="E33" s="570">
        <v>73489.13556</v>
      </c>
      <c r="F33" s="568">
        <v>141272.74386000002</v>
      </c>
      <c r="G33" s="569">
        <v>178886.24407999997</v>
      </c>
      <c r="H33" s="196">
        <v>179031.01743</v>
      </c>
    </row>
    <row r="34" spans="1:8" ht="12.75" customHeight="1">
      <c r="A34" s="27" t="s">
        <v>128</v>
      </c>
      <c r="B34" s="28" t="s">
        <v>19</v>
      </c>
      <c r="C34" s="574">
        <v>78648.84163</v>
      </c>
      <c r="D34" s="572">
        <v>81237.79848</v>
      </c>
      <c r="E34" s="573">
        <v>59527.270169999996</v>
      </c>
      <c r="F34" s="574">
        <v>100443.24468</v>
      </c>
      <c r="G34" s="572">
        <v>105582.68784999999</v>
      </c>
      <c r="H34" s="197">
        <v>96207.11097</v>
      </c>
    </row>
    <row r="35" spans="1:8" ht="12.75" customHeight="1">
      <c r="A35" s="25" t="s">
        <v>129</v>
      </c>
      <c r="B35" s="26" t="s">
        <v>20</v>
      </c>
      <c r="C35" s="568">
        <v>26267.5603</v>
      </c>
      <c r="D35" s="569">
        <v>24135.493</v>
      </c>
      <c r="E35" s="570">
        <v>39766.26240000001</v>
      </c>
      <c r="F35" s="568">
        <v>73664.92026</v>
      </c>
      <c r="G35" s="569">
        <v>94191.1189</v>
      </c>
      <c r="H35" s="196">
        <v>85658.67744</v>
      </c>
    </row>
    <row r="36" spans="1:8" ht="12.75" customHeight="1">
      <c r="A36" s="27" t="s">
        <v>130</v>
      </c>
      <c r="B36" s="28" t="s">
        <v>21</v>
      </c>
      <c r="C36" s="574">
        <v>54393.8661</v>
      </c>
      <c r="D36" s="572">
        <v>57791.02138</v>
      </c>
      <c r="E36" s="573">
        <v>87811.35858</v>
      </c>
      <c r="F36" s="574">
        <v>97209.51948</v>
      </c>
      <c r="G36" s="572">
        <v>105753.66374</v>
      </c>
      <c r="H36" s="197">
        <v>74751.76051000001</v>
      </c>
    </row>
    <row r="37" spans="1:8" ht="12.75" customHeight="1">
      <c r="A37" s="25" t="s">
        <v>131</v>
      </c>
      <c r="B37" s="26" t="s">
        <v>22</v>
      </c>
      <c r="C37" s="568">
        <v>82144.62415999999</v>
      </c>
      <c r="D37" s="569">
        <v>47894.91004000001</v>
      </c>
      <c r="E37" s="570">
        <v>67220.09318000001</v>
      </c>
      <c r="F37" s="568">
        <v>124510.32532999999</v>
      </c>
      <c r="G37" s="569">
        <v>118783.96566</v>
      </c>
      <c r="H37" s="196">
        <v>129299.73844</v>
      </c>
    </row>
    <row r="38" spans="1:8" ht="12.75" customHeight="1">
      <c r="A38" s="27" t="s">
        <v>132</v>
      </c>
      <c r="B38" s="28" t="s">
        <v>23</v>
      </c>
      <c r="C38" s="574">
        <v>177493.09407</v>
      </c>
      <c r="D38" s="572">
        <v>170846.49639000001</v>
      </c>
      <c r="E38" s="573">
        <v>137307.7977</v>
      </c>
      <c r="F38" s="574">
        <v>224586.90791</v>
      </c>
      <c r="G38" s="572">
        <v>299031.40852999996</v>
      </c>
      <c r="H38" s="197">
        <v>291162.40698</v>
      </c>
    </row>
    <row r="39" spans="1:8" ht="12.75" customHeight="1">
      <c r="A39" s="25" t="s">
        <v>133</v>
      </c>
      <c r="B39" s="26" t="s">
        <v>24</v>
      </c>
      <c r="C39" s="568">
        <v>9970.45377</v>
      </c>
      <c r="D39" s="569">
        <v>17397.305119999997</v>
      </c>
      <c r="E39" s="570">
        <v>14084.42485</v>
      </c>
      <c r="F39" s="568">
        <v>40784.28573</v>
      </c>
      <c r="G39" s="569">
        <v>50473.33357</v>
      </c>
      <c r="H39" s="196">
        <v>48148.14025</v>
      </c>
    </row>
    <row r="40" spans="1:8" ht="12.75" customHeight="1">
      <c r="A40" s="27" t="s">
        <v>134</v>
      </c>
      <c r="B40" s="28" t="s">
        <v>25</v>
      </c>
      <c r="C40" s="574">
        <v>161198.62128</v>
      </c>
      <c r="D40" s="572">
        <v>113728.65239999999</v>
      </c>
      <c r="E40" s="573">
        <v>164687.26381</v>
      </c>
      <c r="F40" s="574">
        <v>154018.76669</v>
      </c>
      <c r="G40" s="572">
        <v>190216.82765</v>
      </c>
      <c r="H40" s="197">
        <v>187420.97931</v>
      </c>
    </row>
    <row r="41" spans="1:8" ht="12.75" customHeight="1">
      <c r="A41" s="25" t="s">
        <v>135</v>
      </c>
      <c r="B41" s="26" t="s">
        <v>26</v>
      </c>
      <c r="C41" s="568">
        <v>147490.82524</v>
      </c>
      <c r="D41" s="569">
        <v>103468.61325</v>
      </c>
      <c r="E41" s="570">
        <v>73994.72727</v>
      </c>
      <c r="F41" s="568">
        <v>173551.35877000002</v>
      </c>
      <c r="G41" s="569">
        <v>265179.45917000005</v>
      </c>
      <c r="H41" s="196">
        <v>226745.57523999998</v>
      </c>
    </row>
    <row r="42" spans="1:8" ht="12.75" customHeight="1">
      <c r="A42" s="27" t="s">
        <v>136</v>
      </c>
      <c r="B42" s="28" t="s">
        <v>27</v>
      </c>
      <c r="C42" s="574">
        <v>91020.72613</v>
      </c>
      <c r="D42" s="572">
        <v>56105.723659999996</v>
      </c>
      <c r="E42" s="573">
        <v>34053.67605</v>
      </c>
      <c r="F42" s="574">
        <v>153820.59538999997</v>
      </c>
      <c r="G42" s="572">
        <v>184559.71964</v>
      </c>
      <c r="H42" s="197">
        <v>198386.34231</v>
      </c>
    </row>
    <row r="43" spans="1:8" ht="12.75" customHeight="1">
      <c r="A43" s="25" t="s">
        <v>137</v>
      </c>
      <c r="B43" s="26" t="s">
        <v>28</v>
      </c>
      <c r="C43" s="568">
        <v>14479.13408</v>
      </c>
      <c r="D43" s="569">
        <v>27022.89825</v>
      </c>
      <c r="E43" s="570">
        <v>19191.04448</v>
      </c>
      <c r="F43" s="568">
        <v>78599.23316</v>
      </c>
      <c r="G43" s="569">
        <v>86209.40341</v>
      </c>
      <c r="H43" s="196">
        <v>88062.469</v>
      </c>
    </row>
    <row r="44" spans="1:8" ht="12.75" customHeight="1">
      <c r="A44" s="27" t="s">
        <v>138</v>
      </c>
      <c r="B44" s="28" t="s">
        <v>29</v>
      </c>
      <c r="C44" s="574">
        <v>57220.31092</v>
      </c>
      <c r="D44" s="572">
        <v>37196.80257</v>
      </c>
      <c r="E44" s="573">
        <v>32561.857119999997</v>
      </c>
      <c r="F44" s="574">
        <v>121245.58975</v>
      </c>
      <c r="G44" s="572">
        <v>137913.23942000003</v>
      </c>
      <c r="H44" s="197">
        <v>122837.14447</v>
      </c>
    </row>
    <row r="45" spans="1:8" ht="12.75" customHeight="1">
      <c r="A45" s="25" t="s">
        <v>139</v>
      </c>
      <c r="B45" s="26" t="s">
        <v>30</v>
      </c>
      <c r="C45" s="568">
        <v>115056.21765</v>
      </c>
      <c r="D45" s="569">
        <v>202097.03443</v>
      </c>
      <c r="E45" s="570">
        <v>330647.54815000005</v>
      </c>
      <c r="F45" s="568">
        <v>204159.01644</v>
      </c>
      <c r="G45" s="569">
        <v>235747.44061</v>
      </c>
      <c r="H45" s="196">
        <v>203398.04966</v>
      </c>
    </row>
    <row r="46" spans="1:8" ht="12.75" customHeight="1">
      <c r="A46" s="27" t="s">
        <v>140</v>
      </c>
      <c r="B46" s="28" t="s">
        <v>94</v>
      </c>
      <c r="C46" s="574">
        <v>17190.15318</v>
      </c>
      <c r="D46" s="572">
        <v>23965.886810000004</v>
      </c>
      <c r="E46" s="573">
        <v>18350.58162</v>
      </c>
      <c r="F46" s="574">
        <v>55436.369049999994</v>
      </c>
      <c r="G46" s="572">
        <v>84969.10406999999</v>
      </c>
      <c r="H46" s="197">
        <v>94961.85884999999</v>
      </c>
    </row>
    <row r="47" spans="1:8" ht="12.75" customHeight="1">
      <c r="A47" s="25" t="s">
        <v>141</v>
      </c>
      <c r="B47" s="26" t="s">
        <v>31</v>
      </c>
      <c r="C47" s="568">
        <v>47563.19228</v>
      </c>
      <c r="D47" s="569">
        <v>56292.466120000005</v>
      </c>
      <c r="E47" s="570">
        <v>77942.04454</v>
      </c>
      <c r="F47" s="568">
        <v>83698.80428999999</v>
      </c>
      <c r="G47" s="569">
        <v>100511.61113999998</v>
      </c>
      <c r="H47" s="196">
        <v>113561.98156</v>
      </c>
    </row>
    <row r="48" spans="1:8" ht="12.75" customHeight="1">
      <c r="A48" s="27" t="s">
        <v>142</v>
      </c>
      <c r="B48" s="28" t="s">
        <v>32</v>
      </c>
      <c r="C48" s="574">
        <v>42673.71111</v>
      </c>
      <c r="D48" s="572">
        <v>33852.839369999994</v>
      </c>
      <c r="E48" s="573">
        <v>34374.843380000006</v>
      </c>
      <c r="F48" s="574">
        <v>59958.944390000004</v>
      </c>
      <c r="G48" s="572">
        <v>60329.868819999996</v>
      </c>
      <c r="H48" s="197">
        <v>72555.61339</v>
      </c>
    </row>
    <row r="49" spans="1:8" ht="12.75" customHeight="1">
      <c r="A49" s="25" t="s">
        <v>143</v>
      </c>
      <c r="B49" s="26" t="s">
        <v>33</v>
      </c>
      <c r="C49" s="568">
        <v>36636.00979</v>
      </c>
      <c r="D49" s="569">
        <v>43424.33832000001</v>
      </c>
      <c r="E49" s="570">
        <v>46478.84762</v>
      </c>
      <c r="F49" s="568">
        <v>128172.3834</v>
      </c>
      <c r="G49" s="569">
        <v>165136.47595999998</v>
      </c>
      <c r="H49" s="196">
        <v>129678.24068999998</v>
      </c>
    </row>
    <row r="50" spans="1:8" ht="12.75" customHeight="1">
      <c r="A50" s="27" t="s">
        <v>144</v>
      </c>
      <c r="B50" s="28" t="s">
        <v>34</v>
      </c>
      <c r="C50" s="574">
        <v>5973.52284</v>
      </c>
      <c r="D50" s="572">
        <v>7343.9</v>
      </c>
      <c r="E50" s="573">
        <v>8933.262620000001</v>
      </c>
      <c r="F50" s="574">
        <v>62101.09539</v>
      </c>
      <c r="G50" s="572">
        <v>67662.48837</v>
      </c>
      <c r="H50" s="197">
        <v>49805.05045</v>
      </c>
    </row>
    <row r="51" spans="1:8" ht="12.75" customHeight="1">
      <c r="A51" s="25" t="s">
        <v>145</v>
      </c>
      <c r="B51" s="26" t="s">
        <v>35</v>
      </c>
      <c r="C51" s="568">
        <v>80076.27398</v>
      </c>
      <c r="D51" s="569">
        <v>85636.166</v>
      </c>
      <c r="E51" s="570">
        <v>85097.46716</v>
      </c>
      <c r="F51" s="568">
        <v>174250.02315999998</v>
      </c>
      <c r="G51" s="569">
        <v>197660.19689000002</v>
      </c>
      <c r="H51" s="196">
        <v>184715.52131</v>
      </c>
    </row>
    <row r="52" spans="1:8" ht="12.75" customHeight="1">
      <c r="A52" s="27" t="s">
        <v>146</v>
      </c>
      <c r="B52" s="28" t="s">
        <v>95</v>
      </c>
      <c r="C52" s="574">
        <v>135544.54416</v>
      </c>
      <c r="D52" s="572">
        <v>105494.20834</v>
      </c>
      <c r="E52" s="573">
        <v>116347.49622</v>
      </c>
      <c r="F52" s="574">
        <v>67407.65529</v>
      </c>
      <c r="G52" s="572">
        <v>176283.95754000003</v>
      </c>
      <c r="H52" s="197">
        <v>205430.06856</v>
      </c>
    </row>
    <row r="53" spans="1:8" ht="12.75" customHeight="1">
      <c r="A53" s="25" t="s">
        <v>147</v>
      </c>
      <c r="B53" s="26" t="s">
        <v>36</v>
      </c>
      <c r="C53" s="568">
        <v>11037.053960000001</v>
      </c>
      <c r="D53" s="569">
        <v>10119.9688</v>
      </c>
      <c r="E53" s="570">
        <v>13603.010279999999</v>
      </c>
      <c r="F53" s="568">
        <v>54402.88391</v>
      </c>
      <c r="G53" s="569">
        <v>68128.18220000001</v>
      </c>
      <c r="H53" s="196">
        <v>71384.73466000002</v>
      </c>
    </row>
    <row r="54" spans="1:8" ht="12.75" customHeight="1">
      <c r="A54" s="27" t="s">
        <v>148</v>
      </c>
      <c r="B54" s="28" t="s">
        <v>37</v>
      </c>
      <c r="C54" s="574">
        <v>13667.755710000001</v>
      </c>
      <c r="D54" s="572">
        <v>16460.07638</v>
      </c>
      <c r="E54" s="573">
        <v>19980.10986</v>
      </c>
      <c r="F54" s="574">
        <v>56184.44597</v>
      </c>
      <c r="G54" s="572">
        <v>112994.78530000002</v>
      </c>
      <c r="H54" s="197">
        <v>85992.53990999999</v>
      </c>
    </row>
    <row r="55" spans="1:8" ht="12.75" customHeight="1">
      <c r="A55" s="25" t="s">
        <v>149</v>
      </c>
      <c r="B55" s="26" t="s">
        <v>38</v>
      </c>
      <c r="C55" s="568">
        <v>2683.2864699999996</v>
      </c>
      <c r="D55" s="569">
        <v>1835.66317</v>
      </c>
      <c r="E55" s="570">
        <v>3819.8378099999995</v>
      </c>
      <c r="F55" s="568">
        <v>30115.037170000003</v>
      </c>
      <c r="G55" s="569">
        <v>44259.84711</v>
      </c>
      <c r="H55" s="196">
        <v>39052.338299999996</v>
      </c>
    </row>
    <row r="56" spans="1:8" ht="12.75" customHeight="1">
      <c r="A56" s="27" t="s">
        <v>150</v>
      </c>
      <c r="B56" s="28" t="s">
        <v>39</v>
      </c>
      <c r="C56" s="574">
        <v>71912.12192</v>
      </c>
      <c r="D56" s="572">
        <v>79693.96272</v>
      </c>
      <c r="E56" s="573">
        <v>52080.26461</v>
      </c>
      <c r="F56" s="574">
        <v>128676.40389</v>
      </c>
      <c r="G56" s="572">
        <v>201513.65394</v>
      </c>
      <c r="H56" s="197">
        <v>163875.56769</v>
      </c>
    </row>
    <row r="57" spans="1:8" ht="12.75" customHeight="1">
      <c r="A57" s="25" t="s">
        <v>151</v>
      </c>
      <c r="B57" s="26" t="s">
        <v>40</v>
      </c>
      <c r="C57" s="568">
        <v>25662.304379999998</v>
      </c>
      <c r="D57" s="569">
        <v>27283.22335</v>
      </c>
      <c r="E57" s="570">
        <v>28792.799770000005</v>
      </c>
      <c r="F57" s="568">
        <v>141433.26463999998</v>
      </c>
      <c r="G57" s="569">
        <v>177699.17179</v>
      </c>
      <c r="H57" s="196">
        <v>98669.72784</v>
      </c>
    </row>
    <row r="58" spans="1:8" ht="12.75" customHeight="1">
      <c r="A58" s="27" t="s">
        <v>152</v>
      </c>
      <c r="B58" s="28" t="s">
        <v>96</v>
      </c>
      <c r="C58" s="574">
        <v>66320.56779</v>
      </c>
      <c r="D58" s="572">
        <v>42417.905199999994</v>
      </c>
      <c r="E58" s="573">
        <v>59951.71144</v>
      </c>
      <c r="F58" s="574">
        <v>106526.73612</v>
      </c>
      <c r="G58" s="572">
        <v>97498.41937999999</v>
      </c>
      <c r="H58" s="197">
        <v>98147.50775</v>
      </c>
    </row>
    <row r="59" spans="1:8" ht="12.75" customHeight="1">
      <c r="A59" s="25" t="s">
        <v>153</v>
      </c>
      <c r="B59" s="26" t="s">
        <v>41</v>
      </c>
      <c r="C59" s="568">
        <v>42166.307700000005</v>
      </c>
      <c r="D59" s="569">
        <v>24194.84982</v>
      </c>
      <c r="E59" s="570">
        <v>46992.00832</v>
      </c>
      <c r="F59" s="568">
        <v>39580.53736</v>
      </c>
      <c r="G59" s="569">
        <v>45150.31738</v>
      </c>
      <c r="H59" s="196">
        <v>57377.06556</v>
      </c>
    </row>
    <row r="60" spans="1:8" ht="12.75" customHeight="1">
      <c r="A60" s="27" t="s">
        <v>154</v>
      </c>
      <c r="B60" s="28" t="s">
        <v>42</v>
      </c>
      <c r="C60" s="574">
        <v>19922.47707</v>
      </c>
      <c r="D60" s="572">
        <v>15999.29833</v>
      </c>
      <c r="E60" s="573">
        <v>18409.02028</v>
      </c>
      <c r="F60" s="574">
        <v>68697.73234</v>
      </c>
      <c r="G60" s="572">
        <v>57732.00618</v>
      </c>
      <c r="H60" s="197">
        <v>64911.58303</v>
      </c>
    </row>
    <row r="61" spans="1:8" ht="12.75" customHeight="1">
      <c r="A61" s="25" t="s">
        <v>155</v>
      </c>
      <c r="B61" s="26" t="s">
        <v>43</v>
      </c>
      <c r="C61" s="568">
        <v>69580.77028999999</v>
      </c>
      <c r="D61" s="569">
        <v>40039.241129999995</v>
      </c>
      <c r="E61" s="570">
        <v>41796.63132</v>
      </c>
      <c r="F61" s="568">
        <v>90043.04594</v>
      </c>
      <c r="G61" s="569">
        <v>94908.5025</v>
      </c>
      <c r="H61" s="196">
        <v>94467.41674</v>
      </c>
    </row>
    <row r="62" spans="1:8" ht="12.75" customHeight="1">
      <c r="A62" s="27" t="s">
        <v>156</v>
      </c>
      <c r="B62" s="28" t="s">
        <v>44</v>
      </c>
      <c r="C62" s="574">
        <v>18275.73446</v>
      </c>
      <c r="D62" s="572">
        <v>49433.58813</v>
      </c>
      <c r="E62" s="573">
        <v>15552.611050000001</v>
      </c>
      <c r="F62" s="574">
        <v>61133.79426</v>
      </c>
      <c r="G62" s="572">
        <v>81201.99965000001</v>
      </c>
      <c r="H62" s="197">
        <v>44030.47539</v>
      </c>
    </row>
    <row r="63" spans="1:8" ht="12.75" customHeight="1">
      <c r="A63" s="25" t="s">
        <v>157</v>
      </c>
      <c r="B63" s="26" t="s">
        <v>45</v>
      </c>
      <c r="C63" s="568">
        <v>32475.29382</v>
      </c>
      <c r="D63" s="569">
        <v>37408.17863</v>
      </c>
      <c r="E63" s="570">
        <v>55017.265159999995</v>
      </c>
      <c r="F63" s="568">
        <v>138182.20609</v>
      </c>
      <c r="G63" s="569">
        <v>176992.90844</v>
      </c>
      <c r="H63" s="196">
        <v>143545.74313</v>
      </c>
    </row>
    <row r="64" spans="1:8" ht="12.75" customHeight="1">
      <c r="A64" s="27" t="s">
        <v>158</v>
      </c>
      <c r="B64" s="28" t="s">
        <v>46</v>
      </c>
      <c r="C64" s="574">
        <v>84193.89965</v>
      </c>
      <c r="D64" s="572">
        <v>63905.88338</v>
      </c>
      <c r="E64" s="573">
        <v>76223.83422</v>
      </c>
      <c r="F64" s="574">
        <v>218802.81781</v>
      </c>
      <c r="G64" s="572">
        <v>176141.88845</v>
      </c>
      <c r="H64" s="197">
        <v>148787.13668999998</v>
      </c>
    </row>
    <row r="65" spans="1:8" ht="12.75" customHeight="1">
      <c r="A65" s="25" t="s">
        <v>159</v>
      </c>
      <c r="B65" s="26" t="s">
        <v>47</v>
      </c>
      <c r="C65" s="568">
        <v>25264.27648</v>
      </c>
      <c r="D65" s="569">
        <v>24832.65513</v>
      </c>
      <c r="E65" s="570">
        <v>11337.40683</v>
      </c>
      <c r="F65" s="568">
        <v>46574.515510000005</v>
      </c>
      <c r="G65" s="569">
        <v>59823.92857</v>
      </c>
      <c r="H65" s="196">
        <v>48087.58</v>
      </c>
    </row>
    <row r="66" spans="1:8" ht="12.75" customHeight="1">
      <c r="A66" s="27" t="s">
        <v>160</v>
      </c>
      <c r="B66" s="28" t="s">
        <v>48</v>
      </c>
      <c r="C66" s="574">
        <v>352888.2111</v>
      </c>
      <c r="D66" s="572">
        <v>453226.56853999995</v>
      </c>
      <c r="E66" s="573">
        <v>432088.49459</v>
      </c>
      <c r="F66" s="574">
        <v>266928.45294</v>
      </c>
      <c r="G66" s="572">
        <v>409912.89385000005</v>
      </c>
      <c r="H66" s="197">
        <v>397845.66115</v>
      </c>
    </row>
    <row r="67" spans="1:8" ht="12.75" customHeight="1">
      <c r="A67" s="25" t="s">
        <v>161</v>
      </c>
      <c r="B67" s="26" t="s">
        <v>49</v>
      </c>
      <c r="C67" s="568">
        <v>160823.14355</v>
      </c>
      <c r="D67" s="569">
        <v>133842.01788</v>
      </c>
      <c r="E67" s="570">
        <v>147896.82132</v>
      </c>
      <c r="F67" s="568">
        <v>104067.19469</v>
      </c>
      <c r="G67" s="569">
        <v>149758.33967000002</v>
      </c>
      <c r="H67" s="196">
        <v>147824.94487</v>
      </c>
    </row>
    <row r="68" spans="1:8" ht="12.75" customHeight="1">
      <c r="A68" s="27" t="s">
        <v>162</v>
      </c>
      <c r="B68" s="28" t="s">
        <v>50</v>
      </c>
      <c r="C68" s="574">
        <v>24980.434579999997</v>
      </c>
      <c r="D68" s="572">
        <v>20689.967679999998</v>
      </c>
      <c r="E68" s="573">
        <v>33139.81293</v>
      </c>
      <c r="F68" s="574">
        <v>126030.87528000001</v>
      </c>
      <c r="G68" s="572">
        <v>113037.68877000001</v>
      </c>
      <c r="H68" s="197">
        <v>129593.40408</v>
      </c>
    </row>
    <row r="69" spans="1:8" ht="12.75" customHeight="1">
      <c r="A69" s="25" t="s">
        <v>163</v>
      </c>
      <c r="B69" s="26" t="s">
        <v>51</v>
      </c>
      <c r="C69" s="568">
        <v>151762.55738999997</v>
      </c>
      <c r="D69" s="569">
        <v>181278.43649000002</v>
      </c>
      <c r="E69" s="570">
        <v>130979.15379</v>
      </c>
      <c r="F69" s="568">
        <v>208914.7759</v>
      </c>
      <c r="G69" s="569">
        <v>271277.23416</v>
      </c>
      <c r="H69" s="196">
        <v>290070.67068</v>
      </c>
    </row>
    <row r="70" spans="1:8" ht="12.75" customHeight="1">
      <c r="A70" s="27" t="s">
        <v>164</v>
      </c>
      <c r="B70" s="28" t="s">
        <v>52</v>
      </c>
      <c r="C70" s="574">
        <v>46129.17022</v>
      </c>
      <c r="D70" s="572">
        <v>61644.8958</v>
      </c>
      <c r="E70" s="573">
        <v>61433.753769999996</v>
      </c>
      <c r="F70" s="574">
        <v>92486.70093</v>
      </c>
      <c r="G70" s="572">
        <v>100008.77312</v>
      </c>
      <c r="H70" s="197">
        <v>116209.37916000003</v>
      </c>
    </row>
    <row r="71" spans="1:8" ht="12.75" customHeight="1">
      <c r="A71" s="25" t="s">
        <v>165</v>
      </c>
      <c r="B71" s="26" t="s">
        <v>53</v>
      </c>
      <c r="C71" s="568">
        <v>23893.8237</v>
      </c>
      <c r="D71" s="569">
        <v>50866.80979</v>
      </c>
      <c r="E71" s="570">
        <v>68807.51004000001</v>
      </c>
      <c r="F71" s="568">
        <v>150857.40593</v>
      </c>
      <c r="G71" s="569">
        <v>196608.00795</v>
      </c>
      <c r="H71" s="196">
        <v>182758.79899</v>
      </c>
    </row>
    <row r="72" spans="1:8" ht="12.75" customHeight="1">
      <c r="A72" s="27" t="s">
        <v>166</v>
      </c>
      <c r="B72" s="28" t="s">
        <v>97</v>
      </c>
      <c r="C72" s="574">
        <v>8303.65849</v>
      </c>
      <c r="D72" s="572">
        <v>9522.80233</v>
      </c>
      <c r="E72" s="573">
        <v>10654.35845</v>
      </c>
      <c r="F72" s="574">
        <v>50682.804489999995</v>
      </c>
      <c r="G72" s="572">
        <v>66288.46668000001</v>
      </c>
      <c r="H72" s="197">
        <v>65276.88532</v>
      </c>
    </row>
    <row r="73" spans="1:8" ht="12.75" customHeight="1">
      <c r="A73" s="25" t="s">
        <v>167</v>
      </c>
      <c r="B73" s="26" t="s">
        <v>54</v>
      </c>
      <c r="C73" s="568">
        <v>46463.81997</v>
      </c>
      <c r="D73" s="569">
        <v>51495.375790000006</v>
      </c>
      <c r="E73" s="570">
        <v>17706.98628</v>
      </c>
      <c r="F73" s="568">
        <v>78433.68001000001</v>
      </c>
      <c r="G73" s="569">
        <v>139621.38536000001</v>
      </c>
      <c r="H73" s="196">
        <v>145275.12011000002</v>
      </c>
    </row>
    <row r="74" spans="1:8" ht="12.75" customHeight="1">
      <c r="A74" s="27" t="s">
        <v>168</v>
      </c>
      <c r="B74" s="28" t="s">
        <v>55</v>
      </c>
      <c r="C74" s="574">
        <v>123549.73997999998</v>
      </c>
      <c r="D74" s="572">
        <v>88445.36511</v>
      </c>
      <c r="E74" s="573">
        <v>83506.66849</v>
      </c>
      <c r="F74" s="574">
        <v>105339.84117</v>
      </c>
      <c r="G74" s="572">
        <v>159094.42029</v>
      </c>
      <c r="H74" s="197">
        <v>190860.02203999998</v>
      </c>
    </row>
    <row r="75" spans="1:8" ht="12.75" customHeight="1">
      <c r="A75" s="25" t="s">
        <v>169</v>
      </c>
      <c r="B75" s="26" t="s">
        <v>56</v>
      </c>
      <c r="C75" s="568">
        <v>80998.17131</v>
      </c>
      <c r="D75" s="569">
        <v>97215.24899</v>
      </c>
      <c r="E75" s="570">
        <v>108483.99989</v>
      </c>
      <c r="F75" s="568">
        <v>119374.28557</v>
      </c>
      <c r="G75" s="569">
        <v>192356.9371</v>
      </c>
      <c r="H75" s="196">
        <v>163413.87699000002</v>
      </c>
    </row>
    <row r="76" spans="1:8" ht="12.75" customHeight="1">
      <c r="A76" s="27" t="s">
        <v>170</v>
      </c>
      <c r="B76" s="28" t="s">
        <v>57</v>
      </c>
      <c r="C76" s="574">
        <v>126070.39417</v>
      </c>
      <c r="D76" s="572">
        <v>109584.1603</v>
      </c>
      <c r="E76" s="573">
        <v>158875.27052000002</v>
      </c>
      <c r="F76" s="574">
        <v>93512.41458</v>
      </c>
      <c r="G76" s="572">
        <v>104154.48353999999</v>
      </c>
      <c r="H76" s="197">
        <v>123085.59393999999</v>
      </c>
    </row>
    <row r="77" spans="1:8" ht="12.75" customHeight="1">
      <c r="A77" s="25" t="s">
        <v>171</v>
      </c>
      <c r="B77" s="26" t="s">
        <v>58</v>
      </c>
      <c r="C77" s="568">
        <v>20677.856740000003</v>
      </c>
      <c r="D77" s="569">
        <v>23932.615710000002</v>
      </c>
      <c r="E77" s="570">
        <v>18516.075299999997</v>
      </c>
      <c r="F77" s="568">
        <v>97444.57952</v>
      </c>
      <c r="G77" s="569">
        <v>123422.52734000002</v>
      </c>
      <c r="H77" s="196">
        <v>122502.41768000001</v>
      </c>
    </row>
    <row r="78" spans="1:8" ht="12.75" customHeight="1">
      <c r="A78" s="27" t="s">
        <v>172</v>
      </c>
      <c r="B78" s="28" t="s">
        <v>59</v>
      </c>
      <c r="C78" s="574">
        <v>25311.51327</v>
      </c>
      <c r="D78" s="572">
        <v>34767.649769999996</v>
      </c>
      <c r="E78" s="573">
        <v>43570.733949999994</v>
      </c>
      <c r="F78" s="574">
        <v>96955.80238</v>
      </c>
      <c r="G78" s="572">
        <v>128855.98453999999</v>
      </c>
      <c r="H78" s="197">
        <v>80366.1795</v>
      </c>
    </row>
    <row r="79" spans="1:8" ht="12.75" customHeight="1">
      <c r="A79" s="25" t="s">
        <v>173</v>
      </c>
      <c r="B79" s="26" t="s">
        <v>60</v>
      </c>
      <c r="C79" s="568">
        <v>26179.28301</v>
      </c>
      <c r="D79" s="569">
        <v>33755.07224</v>
      </c>
      <c r="E79" s="570">
        <v>55605.01198</v>
      </c>
      <c r="F79" s="568">
        <v>54663.93186</v>
      </c>
      <c r="G79" s="569">
        <v>80856.90788</v>
      </c>
      <c r="H79" s="196">
        <v>69301.83615</v>
      </c>
    </row>
    <row r="80" spans="1:8" ht="12.75" customHeight="1">
      <c r="A80" s="27" t="s">
        <v>174</v>
      </c>
      <c r="B80" s="28" t="s">
        <v>61</v>
      </c>
      <c r="C80" s="574">
        <v>58342.95375</v>
      </c>
      <c r="D80" s="572">
        <v>26202.70155</v>
      </c>
      <c r="E80" s="573">
        <v>42626.90315</v>
      </c>
      <c r="F80" s="574">
        <v>175155.56998</v>
      </c>
      <c r="G80" s="572">
        <v>213562.05776</v>
      </c>
      <c r="H80" s="197">
        <v>159400.29187000002</v>
      </c>
    </row>
    <row r="81" spans="1:8" ht="12.75" customHeight="1">
      <c r="A81" s="25" t="s">
        <v>175</v>
      </c>
      <c r="B81" s="26" t="s">
        <v>62</v>
      </c>
      <c r="C81" s="568">
        <v>54381.05981</v>
      </c>
      <c r="D81" s="569">
        <v>74488.09044</v>
      </c>
      <c r="E81" s="570">
        <v>52403.70178</v>
      </c>
      <c r="F81" s="568">
        <v>183625.22301999998</v>
      </c>
      <c r="G81" s="569">
        <v>293844.58135000005</v>
      </c>
      <c r="H81" s="196">
        <v>218090.3359</v>
      </c>
    </row>
    <row r="82" spans="1:8" ht="12.75" customHeight="1">
      <c r="A82" s="27" t="s">
        <v>176</v>
      </c>
      <c r="B82" s="28" t="s">
        <v>63</v>
      </c>
      <c r="C82" s="574">
        <v>102587.29007999999</v>
      </c>
      <c r="D82" s="572">
        <v>88314.08757999999</v>
      </c>
      <c r="E82" s="573">
        <v>72178.29025</v>
      </c>
      <c r="F82" s="574">
        <v>0</v>
      </c>
      <c r="G82" s="572">
        <v>0</v>
      </c>
      <c r="H82" s="197">
        <v>0</v>
      </c>
    </row>
    <row r="83" spans="1:8" ht="12.75" customHeight="1">
      <c r="A83" s="25" t="s">
        <v>177</v>
      </c>
      <c r="B83" s="26" t="s">
        <v>64</v>
      </c>
      <c r="C83" s="568">
        <v>96960.08284999999</v>
      </c>
      <c r="D83" s="569">
        <v>163139.75737</v>
      </c>
      <c r="E83" s="570">
        <v>176572.36066</v>
      </c>
      <c r="F83" s="568">
        <v>188287.93896</v>
      </c>
      <c r="G83" s="569">
        <v>349682.81642</v>
      </c>
      <c r="H83" s="196">
        <v>183874.54036</v>
      </c>
    </row>
    <row r="84" spans="1:8" ht="12.75" customHeight="1">
      <c r="A84" s="27" t="s">
        <v>178</v>
      </c>
      <c r="B84" s="28" t="s">
        <v>65</v>
      </c>
      <c r="C84" s="574">
        <v>157329.91900999998</v>
      </c>
      <c r="D84" s="572">
        <v>160719.32201</v>
      </c>
      <c r="E84" s="573">
        <v>187458.69785</v>
      </c>
      <c r="F84" s="574">
        <v>184038.18434</v>
      </c>
      <c r="G84" s="572">
        <v>230454.34656000006</v>
      </c>
      <c r="H84" s="197">
        <v>191183.94362999997</v>
      </c>
    </row>
    <row r="85" spans="1:8" ht="12.75" customHeight="1">
      <c r="A85" s="25" t="s">
        <v>179</v>
      </c>
      <c r="B85" s="26" t="s">
        <v>66</v>
      </c>
      <c r="C85" s="568">
        <v>168431.85561000003</v>
      </c>
      <c r="D85" s="569">
        <v>167622.7349</v>
      </c>
      <c r="E85" s="570">
        <v>163787.00904</v>
      </c>
      <c r="F85" s="568">
        <v>152288.18974</v>
      </c>
      <c r="G85" s="569">
        <v>169067.77409</v>
      </c>
      <c r="H85" s="196">
        <v>178065.04398000002</v>
      </c>
    </row>
    <row r="86" spans="1:8" ht="12.75" customHeight="1">
      <c r="A86" s="27" t="s">
        <v>180</v>
      </c>
      <c r="B86" s="28" t="s">
        <v>67</v>
      </c>
      <c r="C86" s="574">
        <v>24929.27943</v>
      </c>
      <c r="D86" s="572">
        <v>27408.591660000002</v>
      </c>
      <c r="E86" s="573">
        <v>26590.613650000003</v>
      </c>
      <c r="F86" s="574">
        <v>61078.70519</v>
      </c>
      <c r="G86" s="572">
        <v>69999.46788</v>
      </c>
      <c r="H86" s="197">
        <v>54099.47377</v>
      </c>
    </row>
    <row r="87" spans="1:8" ht="12.75" customHeight="1">
      <c r="A87" s="25" t="s">
        <v>181</v>
      </c>
      <c r="B87" s="26" t="s">
        <v>68</v>
      </c>
      <c r="C87" s="568">
        <v>57869.95623999999</v>
      </c>
      <c r="D87" s="569">
        <v>36782.618619999994</v>
      </c>
      <c r="E87" s="570">
        <v>41130.09713</v>
      </c>
      <c r="F87" s="568">
        <v>75986.1444</v>
      </c>
      <c r="G87" s="569">
        <v>76352.48976000001</v>
      </c>
      <c r="H87" s="196">
        <v>68483.02399</v>
      </c>
    </row>
    <row r="88" spans="1:8" ht="12.75" customHeight="1">
      <c r="A88" s="27" t="s">
        <v>182</v>
      </c>
      <c r="B88" s="28" t="s">
        <v>69</v>
      </c>
      <c r="C88" s="574">
        <v>15481.34543</v>
      </c>
      <c r="D88" s="572">
        <v>26841.100300000002</v>
      </c>
      <c r="E88" s="573">
        <v>34871.13818</v>
      </c>
      <c r="F88" s="574">
        <v>61099.00712</v>
      </c>
      <c r="G88" s="572">
        <v>78551.64064</v>
      </c>
      <c r="H88" s="197">
        <v>78750.41743</v>
      </c>
    </row>
    <row r="89" spans="1:8" ht="12.75" customHeight="1">
      <c r="A89" s="25" t="s">
        <v>183</v>
      </c>
      <c r="B89" s="26" t="s">
        <v>70</v>
      </c>
      <c r="C89" s="568">
        <v>10302.50325</v>
      </c>
      <c r="D89" s="569">
        <v>46918.898420000005</v>
      </c>
      <c r="E89" s="570">
        <v>37375.66759999999</v>
      </c>
      <c r="F89" s="568">
        <v>61136.2215</v>
      </c>
      <c r="G89" s="569">
        <v>73669.71016</v>
      </c>
      <c r="H89" s="196">
        <v>42190.09965</v>
      </c>
    </row>
    <row r="90" spans="1:8" s="3" customFormat="1" ht="12.75" customHeight="1">
      <c r="A90" s="27" t="s">
        <v>184</v>
      </c>
      <c r="B90" s="28" t="s">
        <v>71</v>
      </c>
      <c r="C90" s="574">
        <v>244256.15812</v>
      </c>
      <c r="D90" s="572">
        <v>166298.21422000002</v>
      </c>
      <c r="E90" s="573">
        <v>89542.06597</v>
      </c>
      <c r="F90" s="574">
        <v>142838.22702</v>
      </c>
      <c r="G90" s="572">
        <v>251214.68994</v>
      </c>
      <c r="H90" s="197">
        <v>190423.64500999998</v>
      </c>
    </row>
    <row r="91" spans="1:8" ht="12.75" customHeight="1">
      <c r="A91" s="25" t="s">
        <v>185</v>
      </c>
      <c r="B91" s="26" t="s">
        <v>72</v>
      </c>
      <c r="C91" s="568">
        <v>64581.80157</v>
      </c>
      <c r="D91" s="569">
        <v>80920.20652</v>
      </c>
      <c r="E91" s="570">
        <v>51275.0165</v>
      </c>
      <c r="F91" s="568">
        <v>144481.5879</v>
      </c>
      <c r="G91" s="569">
        <v>172921.50911</v>
      </c>
      <c r="H91" s="196">
        <v>161291.14214999997</v>
      </c>
    </row>
    <row r="92" spans="1:8" ht="12.75" customHeight="1">
      <c r="A92" s="27" t="s">
        <v>186</v>
      </c>
      <c r="B92" s="28" t="s">
        <v>73</v>
      </c>
      <c r="C92" s="574">
        <v>29554.33996</v>
      </c>
      <c r="D92" s="572">
        <v>27378.41393</v>
      </c>
      <c r="E92" s="573">
        <v>65868.74174</v>
      </c>
      <c r="F92" s="574">
        <v>194991.60695</v>
      </c>
      <c r="G92" s="572">
        <v>221847.91411</v>
      </c>
      <c r="H92" s="197">
        <v>203107.153</v>
      </c>
    </row>
    <row r="93" spans="1:8" ht="12.75" customHeight="1">
      <c r="A93" s="25" t="s">
        <v>187</v>
      </c>
      <c r="B93" s="26" t="s">
        <v>74</v>
      </c>
      <c r="C93" s="568">
        <v>21558.509619999997</v>
      </c>
      <c r="D93" s="569">
        <v>17636.705309999998</v>
      </c>
      <c r="E93" s="570">
        <v>15253.59004</v>
      </c>
      <c r="F93" s="568">
        <v>51162.68891</v>
      </c>
      <c r="G93" s="569">
        <v>56470.93026000001</v>
      </c>
      <c r="H93" s="196">
        <v>54608.96852</v>
      </c>
    </row>
    <row r="94" spans="1:8" ht="12.75">
      <c r="A94" s="27" t="s">
        <v>188</v>
      </c>
      <c r="B94" s="28" t="s">
        <v>98</v>
      </c>
      <c r="C94" s="574">
        <v>23887.36987</v>
      </c>
      <c r="D94" s="572">
        <v>22169.62487</v>
      </c>
      <c r="E94" s="573">
        <v>20245.83769</v>
      </c>
      <c r="F94" s="574">
        <v>56114.47296</v>
      </c>
      <c r="G94" s="572">
        <v>75864.72732</v>
      </c>
      <c r="H94" s="197">
        <v>46625.51067</v>
      </c>
    </row>
    <row r="95" spans="1:8" ht="12.75">
      <c r="A95" s="25" t="s">
        <v>189</v>
      </c>
      <c r="B95" s="26" t="s">
        <v>75</v>
      </c>
      <c r="C95" s="568">
        <v>35196.06839</v>
      </c>
      <c r="D95" s="569">
        <v>35280.46247</v>
      </c>
      <c r="E95" s="570">
        <v>39506.46234</v>
      </c>
      <c r="F95" s="568">
        <v>75895.88063</v>
      </c>
      <c r="G95" s="569">
        <v>112285.78236000001</v>
      </c>
      <c r="H95" s="196">
        <v>97812.04719</v>
      </c>
    </row>
    <row r="96" spans="1:8" ht="12.75">
      <c r="A96" s="27" t="s">
        <v>190</v>
      </c>
      <c r="B96" s="28" t="s">
        <v>76</v>
      </c>
      <c r="C96" s="574">
        <v>34524.97123</v>
      </c>
      <c r="D96" s="572">
        <v>36222.84507</v>
      </c>
      <c r="E96" s="573">
        <v>34885.704560000006</v>
      </c>
      <c r="F96" s="574">
        <v>76513.22319</v>
      </c>
      <c r="G96" s="572">
        <v>69141.10548</v>
      </c>
      <c r="H96" s="197">
        <v>47643.38575</v>
      </c>
    </row>
    <row r="97" spans="1:8" ht="12.75">
      <c r="A97" s="25" t="s">
        <v>191</v>
      </c>
      <c r="B97" s="26" t="s">
        <v>77</v>
      </c>
      <c r="C97" s="568">
        <v>12430.686210000002</v>
      </c>
      <c r="D97" s="569">
        <v>17064.52611</v>
      </c>
      <c r="E97" s="570">
        <v>10751.410810000001</v>
      </c>
      <c r="F97" s="568">
        <v>19269.425890000002</v>
      </c>
      <c r="G97" s="569">
        <v>22471.48916</v>
      </c>
      <c r="H97" s="196">
        <v>18728.04492</v>
      </c>
    </row>
    <row r="98" spans="1:8" ht="12.75">
      <c r="A98" s="27" t="s">
        <v>192</v>
      </c>
      <c r="B98" s="28" t="s">
        <v>78</v>
      </c>
      <c r="C98" s="574">
        <v>208759.17265999998</v>
      </c>
      <c r="D98" s="572">
        <v>173026.8956</v>
      </c>
      <c r="E98" s="573">
        <v>119546.64423</v>
      </c>
      <c r="F98" s="574">
        <v>135191.39272</v>
      </c>
      <c r="G98" s="572">
        <v>145791.36771</v>
      </c>
      <c r="H98" s="197">
        <v>138410.70093000002</v>
      </c>
    </row>
    <row r="99" spans="1:8" ht="12.75">
      <c r="A99" s="25" t="s">
        <v>193</v>
      </c>
      <c r="B99" s="26" t="s">
        <v>99</v>
      </c>
      <c r="C99" s="568">
        <v>233457.83755000003</v>
      </c>
      <c r="D99" s="569">
        <v>319858.53724000003</v>
      </c>
      <c r="E99" s="570">
        <v>312728.65158999996</v>
      </c>
      <c r="F99" s="568">
        <v>129010.95659</v>
      </c>
      <c r="G99" s="569">
        <v>146678.83864</v>
      </c>
      <c r="H99" s="196">
        <v>151040.96751000002</v>
      </c>
    </row>
    <row r="100" spans="1:8" ht="12.75">
      <c r="A100" s="27" t="s">
        <v>194</v>
      </c>
      <c r="B100" s="28" t="s">
        <v>79</v>
      </c>
      <c r="C100" s="574">
        <v>219895.76638</v>
      </c>
      <c r="D100" s="572">
        <v>148860.67395000003</v>
      </c>
      <c r="E100" s="573">
        <v>118149.10536</v>
      </c>
      <c r="F100" s="574">
        <v>102407.38331</v>
      </c>
      <c r="G100" s="572">
        <v>138402.49981</v>
      </c>
      <c r="H100" s="197">
        <v>205845.8703</v>
      </c>
    </row>
    <row r="101" spans="1:8" ht="12.75">
      <c r="A101" s="25" t="s">
        <v>195</v>
      </c>
      <c r="B101" s="26" t="s">
        <v>80</v>
      </c>
      <c r="C101" s="568">
        <v>224118.03979</v>
      </c>
      <c r="D101" s="569">
        <v>279680.17627</v>
      </c>
      <c r="E101" s="570">
        <v>168434.04368</v>
      </c>
      <c r="F101" s="568">
        <v>117066.99212000001</v>
      </c>
      <c r="G101" s="569">
        <v>352850.27612</v>
      </c>
      <c r="H101" s="196">
        <v>339342.53484000004</v>
      </c>
    </row>
    <row r="102" spans="1:8" ht="12.75">
      <c r="A102" s="27" t="s">
        <v>196</v>
      </c>
      <c r="B102" s="28" t="s">
        <v>81</v>
      </c>
      <c r="C102" s="574">
        <v>163451.37983</v>
      </c>
      <c r="D102" s="572">
        <v>153072.29653</v>
      </c>
      <c r="E102" s="573">
        <v>119490.82383999998</v>
      </c>
      <c r="F102" s="574">
        <v>182630.18706</v>
      </c>
      <c r="G102" s="572">
        <v>308705.55546999996</v>
      </c>
      <c r="H102" s="197">
        <v>228423.92766999998</v>
      </c>
    </row>
    <row r="103" spans="1:8" ht="12.75">
      <c r="A103" s="25" t="s">
        <v>197</v>
      </c>
      <c r="B103" s="26" t="s">
        <v>82</v>
      </c>
      <c r="C103" s="568">
        <v>67378.3651</v>
      </c>
      <c r="D103" s="569">
        <v>50235.94027000001</v>
      </c>
      <c r="E103" s="570">
        <v>88378.91875999999</v>
      </c>
      <c r="F103" s="568">
        <v>80908.69907999999</v>
      </c>
      <c r="G103" s="569">
        <v>75709.16103999999</v>
      </c>
      <c r="H103" s="196">
        <v>67451.7738</v>
      </c>
    </row>
    <row r="104" spans="1:8" ht="12.75">
      <c r="A104" s="27" t="s">
        <v>198</v>
      </c>
      <c r="B104" s="28" t="s">
        <v>83</v>
      </c>
      <c r="C104" s="574">
        <v>55782.52755</v>
      </c>
      <c r="D104" s="572">
        <v>86025.76441</v>
      </c>
      <c r="E104" s="573">
        <v>33785.70464</v>
      </c>
      <c r="F104" s="574">
        <v>107464.59171000001</v>
      </c>
      <c r="G104" s="572">
        <v>103139.07991000001</v>
      </c>
      <c r="H104" s="197">
        <v>33799.487980000005</v>
      </c>
    </row>
    <row r="105" spans="1:8" ht="12.75">
      <c r="A105" s="25" t="s">
        <v>199</v>
      </c>
      <c r="B105" s="26" t="s">
        <v>84</v>
      </c>
      <c r="C105" s="568">
        <v>44271.383219999996</v>
      </c>
      <c r="D105" s="569">
        <v>35202.43118</v>
      </c>
      <c r="E105" s="570">
        <v>26825.93901</v>
      </c>
      <c r="F105" s="568">
        <v>27345.01414</v>
      </c>
      <c r="G105" s="569">
        <v>29713.039269999997</v>
      </c>
      <c r="H105" s="196">
        <v>42124.19062</v>
      </c>
    </row>
    <row r="106" spans="1:8" ht="13.5" thickBot="1">
      <c r="A106" s="29" t="s">
        <v>200</v>
      </c>
      <c r="B106" s="30" t="s">
        <v>100</v>
      </c>
      <c r="C106" s="571">
        <v>77690.67868000001</v>
      </c>
      <c r="D106" s="572">
        <v>147558.35163</v>
      </c>
      <c r="E106" s="573">
        <v>88271.80923999999</v>
      </c>
      <c r="F106" s="571">
        <v>74393.93301</v>
      </c>
      <c r="G106" s="572">
        <v>124259.67385</v>
      </c>
      <c r="H106" s="197">
        <v>81977.59820000001</v>
      </c>
    </row>
    <row r="107" spans="1:8" ht="12.75">
      <c r="A107" s="751" t="s">
        <v>202</v>
      </c>
      <c r="B107" s="752"/>
      <c r="C107" s="575">
        <v>6486078.091289999</v>
      </c>
      <c r="D107" s="576">
        <v>6701024.695960001</v>
      </c>
      <c r="E107" s="577">
        <v>6617597.78299</v>
      </c>
      <c r="F107" s="575">
        <v>10189769.58162</v>
      </c>
      <c r="G107" s="576">
        <v>13276653.058930006</v>
      </c>
      <c r="H107" s="578">
        <v>11814072.656100001</v>
      </c>
    </row>
    <row r="108" spans="1:8" ht="12.75">
      <c r="A108" s="749" t="s">
        <v>230</v>
      </c>
      <c r="B108" s="750"/>
      <c r="C108" s="579">
        <v>245122.95455000002</v>
      </c>
      <c r="D108" s="580">
        <v>319022.48749</v>
      </c>
      <c r="E108" s="581">
        <v>237262.37165</v>
      </c>
      <c r="F108" s="579">
        <v>290112.23793999996</v>
      </c>
      <c r="G108" s="580">
        <v>332820.95407000004</v>
      </c>
      <c r="H108" s="582">
        <v>225353.05060000002</v>
      </c>
    </row>
    <row r="109" spans="1:8" ht="13.5" thickBot="1">
      <c r="A109" s="747" t="s">
        <v>285</v>
      </c>
      <c r="B109" s="748"/>
      <c r="C109" s="583">
        <v>6833788.33592</v>
      </c>
      <c r="D109" s="584">
        <v>7108361.271029999</v>
      </c>
      <c r="E109" s="585">
        <v>6927038.444889999</v>
      </c>
      <c r="F109" s="583">
        <v>10479881.81956</v>
      </c>
      <c r="G109" s="584">
        <v>13609474.013000006</v>
      </c>
      <c r="H109" s="586">
        <v>12039425.7067</v>
      </c>
    </row>
    <row r="110" spans="3:8" s="79" customFormat="1" ht="12.75">
      <c r="C110" s="176"/>
      <c r="D110" s="176"/>
      <c r="E110" s="176"/>
      <c r="F110" s="176"/>
      <c r="G110" s="176"/>
      <c r="H110" s="176"/>
    </row>
    <row r="111" spans="1:14" ht="12.75">
      <c r="A111" s="2" t="s">
        <v>396</v>
      </c>
      <c r="C111" s="4"/>
      <c r="D111" s="5"/>
      <c r="E111" s="2"/>
      <c r="F111" s="4"/>
      <c r="G111" s="5"/>
      <c r="H111" s="2"/>
      <c r="J111" s="4"/>
      <c r="N111" s="151"/>
    </row>
    <row r="112" spans="1:8" s="79" customFormat="1" ht="12.75">
      <c r="A112" s="780" t="s">
        <v>449</v>
      </c>
      <c r="B112" s="780"/>
      <c r="C112" s="780"/>
      <c r="D112" s="780"/>
      <c r="E112" s="780"/>
      <c r="F112" s="780"/>
      <c r="G112" s="780"/>
      <c r="H112" s="780"/>
    </row>
    <row r="113" spans="3:8" s="79" customFormat="1" ht="12.75">
      <c r="C113" s="176"/>
      <c r="D113" s="176"/>
      <c r="E113" s="176"/>
      <c r="F113" s="176"/>
      <c r="G113" s="176"/>
      <c r="H113" s="176"/>
    </row>
    <row r="114" spans="1:8" s="79" customFormat="1" ht="12.75">
      <c r="A114" s="2"/>
      <c r="B114" s="2"/>
      <c r="G114" s="177"/>
      <c r="H114" s="177"/>
    </row>
    <row r="115" spans="1:8" s="79" customFormat="1" ht="12.75">
      <c r="A115" s="20"/>
      <c r="B115" s="20"/>
      <c r="C115" s="178"/>
      <c r="D115" s="178"/>
      <c r="E115" s="178"/>
      <c r="F115" s="178"/>
      <c r="G115" s="178"/>
      <c r="H115" s="178"/>
    </row>
  </sheetData>
  <sheetProtection/>
  <mergeCells count="10">
    <mergeCell ref="C1:H1"/>
    <mergeCell ref="A1:B1"/>
    <mergeCell ref="A5:B6"/>
    <mergeCell ref="F5:H5"/>
    <mergeCell ref="C5:E5"/>
    <mergeCell ref="A3:H3"/>
    <mergeCell ref="A109:B109"/>
    <mergeCell ref="A108:B108"/>
    <mergeCell ref="A107:B107"/>
    <mergeCell ref="A112:H112"/>
  </mergeCells>
  <hyperlinks>
    <hyperlink ref="H2" location="Index!A1" display="Index"/>
  </hyperlinks>
  <printOptions/>
  <pageMargins left="0.5118110236220472" right="0.2362204724409449" top="1.1811023622047245" bottom="0.5511811023622047" header="0.31496062992125984" footer="0.1968503937007874"/>
  <pageSetup firstPageNumber="32" useFirstPageNumber="1" horizontalDpi="600" verticalDpi="600" orientation="portrait" paperSize="9" scale="83" r:id="rId1"/>
  <headerFooter alignWithMargins="0">
    <oddHeader>&amp;LMinistère de l'intérieur
Ministère de la réforme de l’Etat, 
de la décentralisation et de la fonction publique
&amp;RPublications : «Les Finances des départements 2011»</oddHeader>
    <oddFooter>&amp;LDirection générale des collectivités locales/DESL
Mise en ligne : janvier 2013
&amp;R&amp;P</oddFooter>
  </headerFooter>
  <rowBreaks count="1" manualBreakCount="1">
    <brk id="58" max="7" man="1"/>
  </rowBreaks>
  <colBreaks count="1" manualBreakCount="1">
    <brk id="8" max="111" man="1"/>
  </colBreaks>
</worksheet>
</file>

<file path=xl/worksheets/sheet18.xml><?xml version="1.0" encoding="utf-8"?>
<worksheet xmlns="http://schemas.openxmlformats.org/spreadsheetml/2006/main" xmlns:r="http://schemas.openxmlformats.org/officeDocument/2006/relationships">
  <dimension ref="A1:M115"/>
  <sheetViews>
    <sheetView zoomScaleSheetLayoutView="85" workbookViewId="0" topLeftCell="A1">
      <selection activeCell="C7" sqref="C7"/>
    </sheetView>
  </sheetViews>
  <sheetFormatPr defaultColWidth="11.421875" defaultRowHeight="12.75"/>
  <cols>
    <col min="1" max="1" width="3.00390625" style="2" customWidth="1"/>
    <col min="2" max="2" width="17.8515625" style="2" bestFit="1" customWidth="1"/>
    <col min="3" max="3" width="9.140625" style="2" customWidth="1"/>
    <col min="4" max="4" width="7.00390625" style="2" customWidth="1"/>
    <col min="5" max="5" width="9.00390625" style="2" customWidth="1"/>
    <col min="6" max="6" width="9.140625" style="2" customWidth="1"/>
    <col min="7" max="7" width="10.57421875" style="2" customWidth="1"/>
    <col min="8" max="9" width="9.140625" style="2" customWidth="1"/>
    <col min="10" max="10" width="7.8515625" style="2" customWidth="1"/>
    <col min="11" max="11" width="11.8515625" style="282" customWidth="1"/>
    <col min="12" max="12" width="11.8515625" style="2" customWidth="1"/>
    <col min="13" max="13" width="9.140625" style="177" customWidth="1"/>
    <col min="14" max="16384" width="11.421875" style="2" customWidth="1"/>
  </cols>
  <sheetData>
    <row r="1" spans="1:13" ht="16.5" customHeight="1">
      <c r="A1" s="755" t="s">
        <v>332</v>
      </c>
      <c r="B1" s="755"/>
      <c r="C1" s="715" t="s">
        <v>441</v>
      </c>
      <c r="D1" s="715"/>
      <c r="E1" s="715"/>
      <c r="F1" s="715"/>
      <c r="G1" s="715"/>
      <c r="H1" s="715"/>
      <c r="I1" s="715"/>
      <c r="J1" s="715"/>
      <c r="K1" s="715"/>
      <c r="L1" s="715"/>
      <c r="M1" s="715"/>
    </row>
    <row r="2" spans="1:13" s="10" customFormat="1" ht="15" customHeight="1" thickBot="1">
      <c r="A2" s="11"/>
      <c r="B2" s="11"/>
      <c r="C2" s="9"/>
      <c r="D2" s="9"/>
      <c r="E2" s="9"/>
      <c r="F2" s="9"/>
      <c r="G2" s="9"/>
      <c r="H2" s="9"/>
      <c r="K2" s="283"/>
      <c r="M2" s="172" t="s">
        <v>288</v>
      </c>
    </row>
    <row r="3" spans="1:13" ht="22.5" customHeight="1" thickBot="1">
      <c r="A3" s="744" t="s">
        <v>201</v>
      </c>
      <c r="B3" s="745"/>
      <c r="C3" s="745"/>
      <c r="D3" s="745"/>
      <c r="E3" s="745"/>
      <c r="F3" s="745"/>
      <c r="G3" s="745"/>
      <c r="H3" s="745"/>
      <c r="I3" s="745"/>
      <c r="J3" s="745"/>
      <c r="K3" s="745"/>
      <c r="L3" s="745"/>
      <c r="M3" s="746"/>
    </row>
    <row r="4" spans="1:13" ht="9" customHeight="1" thickBot="1">
      <c r="A4" s="12"/>
      <c r="B4" s="13"/>
      <c r="C4" s="13"/>
      <c r="D4" s="13"/>
      <c r="E4" s="15"/>
      <c r="F4" s="13"/>
      <c r="G4" s="13"/>
      <c r="H4" s="15"/>
      <c r="I4" s="16"/>
      <c r="J4" s="16"/>
      <c r="K4" s="277"/>
      <c r="L4" s="14"/>
      <c r="M4" s="173"/>
    </row>
    <row r="5" spans="1:13" ht="30" customHeight="1">
      <c r="A5" s="720" t="s">
        <v>229</v>
      </c>
      <c r="B5" s="721"/>
      <c r="C5" s="716" t="s">
        <v>232</v>
      </c>
      <c r="D5" s="717"/>
      <c r="E5" s="712"/>
      <c r="F5" s="716" t="s">
        <v>233</v>
      </c>
      <c r="G5" s="717"/>
      <c r="H5" s="712"/>
      <c r="I5" s="774" t="s">
        <v>234</v>
      </c>
      <c r="J5" s="774"/>
      <c r="K5" s="774"/>
      <c r="L5" s="774"/>
      <c r="M5" s="174" t="s">
        <v>436</v>
      </c>
    </row>
    <row r="6" spans="1:13" ht="29.25" customHeight="1">
      <c r="A6" s="722"/>
      <c r="B6" s="723"/>
      <c r="C6" s="37" t="s">
        <v>235</v>
      </c>
      <c r="D6" s="317" t="s">
        <v>236</v>
      </c>
      <c r="E6" s="7" t="s">
        <v>442</v>
      </c>
      <c r="F6" s="37" t="s">
        <v>235</v>
      </c>
      <c r="G6" s="317" t="s">
        <v>236</v>
      </c>
      <c r="H6" s="7" t="s">
        <v>442</v>
      </c>
      <c r="I6" s="37" t="s">
        <v>235</v>
      </c>
      <c r="J6" s="317" t="s">
        <v>236</v>
      </c>
      <c r="K6" s="364" t="s">
        <v>264</v>
      </c>
      <c r="L6" s="7" t="s">
        <v>442</v>
      </c>
      <c r="M6" s="175" t="s">
        <v>235</v>
      </c>
    </row>
    <row r="7" spans="1:13" ht="12.75" customHeight="1">
      <c r="A7" s="25" t="s">
        <v>103</v>
      </c>
      <c r="B7" s="26" t="s">
        <v>1</v>
      </c>
      <c r="C7" s="445">
        <v>42.39784605</v>
      </c>
      <c r="D7" s="367">
        <v>70.8611336184636</v>
      </c>
      <c r="E7" s="587">
        <v>-0.0491918244126448</v>
      </c>
      <c r="F7" s="445">
        <v>23.2113454</v>
      </c>
      <c r="G7" s="377">
        <v>38.79400491039121</v>
      </c>
      <c r="H7" s="587">
        <v>0.0055071732384393</v>
      </c>
      <c r="I7" s="445">
        <v>19.18650065</v>
      </c>
      <c r="J7" s="367">
        <v>32.067128708072396</v>
      </c>
      <c r="K7" s="588">
        <v>45.25347968708896</v>
      </c>
      <c r="L7" s="587">
        <v>-0.10790173653899016</v>
      </c>
      <c r="M7" s="550">
        <v>2.683729</v>
      </c>
    </row>
    <row r="8" spans="1:13" ht="12.75" customHeight="1">
      <c r="A8" s="27" t="s">
        <v>104</v>
      </c>
      <c r="B8" s="28" t="s">
        <v>2</v>
      </c>
      <c r="C8" s="446">
        <v>51.143995780000004</v>
      </c>
      <c r="D8" s="368">
        <v>92.39189562012808</v>
      </c>
      <c r="E8" s="589">
        <v>-0.15247810450475552</v>
      </c>
      <c r="F8" s="446">
        <v>22.38762238</v>
      </c>
      <c r="G8" s="378">
        <v>40.443356811879575</v>
      </c>
      <c r="H8" s="589">
        <v>-0.11806345026435061</v>
      </c>
      <c r="I8" s="446">
        <v>28.756373399999998</v>
      </c>
      <c r="J8" s="368">
        <v>51.9485388082485</v>
      </c>
      <c r="K8" s="590">
        <v>56.22629394014861</v>
      </c>
      <c r="L8" s="589">
        <v>-0.1774662292738144</v>
      </c>
      <c r="M8" s="551">
        <v>2.967441</v>
      </c>
    </row>
    <row r="9" spans="1:13" ht="12.75" customHeight="1">
      <c r="A9" s="25" t="s">
        <v>105</v>
      </c>
      <c r="B9" s="26" t="s">
        <v>3</v>
      </c>
      <c r="C9" s="445">
        <v>10.75949533</v>
      </c>
      <c r="D9" s="367">
        <v>30.452981984914313</v>
      </c>
      <c r="E9" s="587">
        <v>-0.2901991744003809</v>
      </c>
      <c r="F9" s="445">
        <v>6.25628471</v>
      </c>
      <c r="G9" s="377">
        <v>17.70738493978461</v>
      </c>
      <c r="H9" s="587">
        <v>0.029131953837491897</v>
      </c>
      <c r="I9" s="445">
        <v>4.50321062</v>
      </c>
      <c r="J9" s="367">
        <v>12.745597045129701</v>
      </c>
      <c r="K9" s="588">
        <v>41.85336283797616</v>
      </c>
      <c r="L9" s="587">
        <v>-0.5040126375590148</v>
      </c>
      <c r="M9" s="550">
        <v>1.638878</v>
      </c>
    </row>
    <row r="10" spans="1:13" ht="12.75" customHeight="1">
      <c r="A10" s="27" t="s">
        <v>106</v>
      </c>
      <c r="B10" s="28" t="s">
        <v>85</v>
      </c>
      <c r="C10" s="447">
        <v>6.54486194</v>
      </c>
      <c r="D10" s="368">
        <v>40.17446298899399</v>
      </c>
      <c r="E10" s="589">
        <v>0.05058103822643556</v>
      </c>
      <c r="F10" s="447">
        <v>2.50910264</v>
      </c>
      <c r="G10" s="378">
        <v>15.401677234809192</v>
      </c>
      <c r="H10" s="589">
        <v>-0.05942465271594455</v>
      </c>
      <c r="I10" s="447">
        <v>4.0357593</v>
      </c>
      <c r="J10" s="368">
        <v>24.7727857541848</v>
      </c>
      <c r="K10" s="590">
        <v>61.66301653110195</v>
      </c>
      <c r="L10" s="589">
        <v>0.1329626583948047</v>
      </c>
      <c r="M10" s="551">
        <v>1.392195</v>
      </c>
    </row>
    <row r="11" spans="1:13" ht="12.75" customHeight="1">
      <c r="A11" s="25" t="s">
        <v>107</v>
      </c>
      <c r="B11" s="26" t="s">
        <v>4</v>
      </c>
      <c r="C11" s="445">
        <v>6.34587159</v>
      </c>
      <c r="D11" s="367">
        <v>45.49109722789737</v>
      </c>
      <c r="E11" s="587">
        <v>0.2880788771974476</v>
      </c>
      <c r="F11" s="445">
        <v>2.46452191</v>
      </c>
      <c r="G11" s="377">
        <v>17.667203667462385</v>
      </c>
      <c r="H11" s="587">
        <v>0.1709559930902571</v>
      </c>
      <c r="I11" s="445">
        <v>3.88134968</v>
      </c>
      <c r="J11" s="367">
        <v>27.823893560434993</v>
      </c>
      <c r="K11" s="588">
        <v>61.16338197130145</v>
      </c>
      <c r="L11" s="587">
        <v>0.37543453135562554</v>
      </c>
      <c r="M11" s="550">
        <v>1.308723</v>
      </c>
    </row>
    <row r="12" spans="1:13" ht="12.75" customHeight="1">
      <c r="A12" s="27" t="s">
        <v>108</v>
      </c>
      <c r="B12" s="28" t="s">
        <v>5</v>
      </c>
      <c r="C12" s="447">
        <v>83.80931499</v>
      </c>
      <c r="D12" s="368">
        <v>76.2307579569517</v>
      </c>
      <c r="E12" s="589">
        <v>0.1337607532764875</v>
      </c>
      <c r="F12" s="447">
        <v>50.63568753</v>
      </c>
      <c r="G12" s="378">
        <v>46.056895233469405</v>
      </c>
      <c r="H12" s="589">
        <v>0.02278248056804566</v>
      </c>
      <c r="I12" s="447">
        <v>33.17362746</v>
      </c>
      <c r="J12" s="368">
        <v>30.173862723482287</v>
      </c>
      <c r="K12" s="590">
        <v>39.58226775145248</v>
      </c>
      <c r="L12" s="589">
        <v>0.3588097512444921</v>
      </c>
      <c r="M12" s="551">
        <v>4.433142</v>
      </c>
    </row>
    <row r="13" spans="1:13" ht="12.75" customHeight="1">
      <c r="A13" s="25" t="s">
        <v>109</v>
      </c>
      <c r="B13" s="26" t="s">
        <v>6</v>
      </c>
      <c r="C13" s="445">
        <v>10.37130898</v>
      </c>
      <c r="D13" s="367">
        <v>32.263842552410466</v>
      </c>
      <c r="E13" s="587">
        <v>-0.07559936722147298</v>
      </c>
      <c r="F13" s="445">
        <v>6.42243716</v>
      </c>
      <c r="G13" s="377">
        <v>19.97939717470361</v>
      </c>
      <c r="H13" s="587">
        <v>0.00897217629374869</v>
      </c>
      <c r="I13" s="445">
        <v>3.94887182</v>
      </c>
      <c r="J13" s="367">
        <v>12.284445377706849</v>
      </c>
      <c r="K13" s="588">
        <v>38.07496071725364</v>
      </c>
      <c r="L13" s="587">
        <v>-0.18649897228659362</v>
      </c>
      <c r="M13" s="550">
        <v>1.172687</v>
      </c>
    </row>
    <row r="14" spans="1:13" ht="12.75" customHeight="1">
      <c r="A14" s="27" t="s">
        <v>110</v>
      </c>
      <c r="B14" s="28" t="s">
        <v>86</v>
      </c>
      <c r="C14" s="447">
        <v>7.8638432400000005</v>
      </c>
      <c r="D14" s="368">
        <v>26.864544653288785</v>
      </c>
      <c r="E14" s="589">
        <v>0.12156850477243553</v>
      </c>
      <c r="F14" s="447">
        <v>5.40671921</v>
      </c>
      <c r="G14" s="378">
        <v>18.470491490219388</v>
      </c>
      <c r="H14" s="589">
        <v>0.0019487070538790618</v>
      </c>
      <c r="I14" s="447">
        <v>2.4571240299999997</v>
      </c>
      <c r="J14" s="368">
        <v>8.394053163069396</v>
      </c>
      <c r="K14" s="590">
        <v>31.245841950430332</v>
      </c>
      <c r="L14" s="589" t="s">
        <v>471</v>
      </c>
      <c r="M14" s="551">
        <v>1.812544</v>
      </c>
    </row>
    <row r="15" spans="1:13" ht="12.75" customHeight="1">
      <c r="A15" s="25" t="s">
        <v>111</v>
      </c>
      <c r="B15" s="26" t="s">
        <v>7</v>
      </c>
      <c r="C15" s="445">
        <v>5.69010298</v>
      </c>
      <c r="D15" s="367">
        <v>36.58524387577959</v>
      </c>
      <c r="E15" s="587">
        <v>0.18934824690795637</v>
      </c>
      <c r="F15" s="445">
        <v>2.03057789</v>
      </c>
      <c r="G15" s="377">
        <v>13.055859898411882</v>
      </c>
      <c r="H15" s="587">
        <v>0.0523835607004457</v>
      </c>
      <c r="I15" s="445">
        <v>3.65952509</v>
      </c>
      <c r="J15" s="367">
        <v>23.529383977367708</v>
      </c>
      <c r="K15" s="588">
        <v>64.3138639645499</v>
      </c>
      <c r="L15" s="587">
        <v>0.2819227364068957</v>
      </c>
      <c r="M15" s="550">
        <v>0.888498</v>
      </c>
    </row>
    <row r="16" spans="1:13" ht="12.75" customHeight="1">
      <c r="A16" s="27" t="s">
        <v>112</v>
      </c>
      <c r="B16" s="28" t="s">
        <v>87</v>
      </c>
      <c r="C16" s="447">
        <v>15.801446460000001</v>
      </c>
      <c r="D16" s="368">
        <v>51.02359612385329</v>
      </c>
      <c r="E16" s="589">
        <v>-0.26885350665538144</v>
      </c>
      <c r="F16" s="447">
        <v>4.8493020300000005</v>
      </c>
      <c r="G16" s="378">
        <v>15.658618904772208</v>
      </c>
      <c r="H16" s="589">
        <v>-0.004784451646846932</v>
      </c>
      <c r="I16" s="447">
        <v>10.952144429999999</v>
      </c>
      <c r="J16" s="368">
        <v>35.36497721908108</v>
      </c>
      <c r="K16" s="590">
        <v>69.31102451743521</v>
      </c>
      <c r="L16" s="589">
        <v>-0.34572110976404247</v>
      </c>
      <c r="M16" s="551">
        <v>1.486536</v>
      </c>
    </row>
    <row r="17" spans="1:13" ht="12.75" customHeight="1">
      <c r="A17" s="25" t="s">
        <v>113</v>
      </c>
      <c r="B17" s="26" t="s">
        <v>8</v>
      </c>
      <c r="C17" s="445">
        <v>24.36631166</v>
      </c>
      <c r="D17" s="367">
        <v>68.00666398729531</v>
      </c>
      <c r="E17" s="587">
        <v>0.20430210810007043</v>
      </c>
      <c r="F17" s="445">
        <v>17.072740969999998</v>
      </c>
      <c r="G17" s="377">
        <v>47.65022194126036</v>
      </c>
      <c r="H17" s="587">
        <v>0.15298555934755842</v>
      </c>
      <c r="I17" s="445">
        <v>7.29357069</v>
      </c>
      <c r="J17" s="367">
        <v>20.35644204603495</v>
      </c>
      <c r="K17" s="588">
        <v>29.93301075588393</v>
      </c>
      <c r="L17" s="587">
        <v>0.34436166468961615</v>
      </c>
      <c r="M17" s="550">
        <v>2.238404</v>
      </c>
    </row>
    <row r="18" spans="1:13" ht="12.75" customHeight="1">
      <c r="A18" s="27" t="s">
        <v>114</v>
      </c>
      <c r="B18" s="28" t="s">
        <v>9</v>
      </c>
      <c r="C18" s="447">
        <v>9.68667363</v>
      </c>
      <c r="D18" s="368">
        <v>33.68867661328186</v>
      </c>
      <c r="E18" s="589">
        <v>0.13972523210882803</v>
      </c>
      <c r="F18" s="447">
        <v>4.4150605800000005</v>
      </c>
      <c r="G18" s="378">
        <v>15.354863164484325</v>
      </c>
      <c r="H18" s="589">
        <v>-0.03652381392176873</v>
      </c>
      <c r="I18" s="447">
        <v>5.27161305</v>
      </c>
      <c r="J18" s="368">
        <v>18.333813448797535</v>
      </c>
      <c r="K18" s="590">
        <v>54.421293122477174</v>
      </c>
      <c r="L18" s="589">
        <v>0.34593151577011994</v>
      </c>
      <c r="M18" s="551">
        <v>1.078438</v>
      </c>
    </row>
    <row r="19" spans="1:13" ht="12.75" customHeight="1">
      <c r="A19" s="25" t="s">
        <v>115</v>
      </c>
      <c r="B19" s="26" t="s">
        <v>10</v>
      </c>
      <c r="C19" s="445">
        <v>317.86033732</v>
      </c>
      <c r="D19" s="367">
        <v>159.49998234693442</v>
      </c>
      <c r="E19" s="587">
        <v>0.14328646927974908</v>
      </c>
      <c r="F19" s="445">
        <v>92.35207551</v>
      </c>
      <c r="G19" s="377">
        <v>46.341593096336666</v>
      </c>
      <c r="H19" s="587">
        <v>0.02958727018724594</v>
      </c>
      <c r="I19" s="445">
        <v>225.50826181</v>
      </c>
      <c r="J19" s="367">
        <v>113.15838925059776</v>
      </c>
      <c r="K19" s="588">
        <v>70.94570644181182</v>
      </c>
      <c r="L19" s="587">
        <v>0.19744070892127197</v>
      </c>
      <c r="M19" s="550">
        <v>7.919148</v>
      </c>
    </row>
    <row r="20" spans="1:13" ht="12.75" customHeight="1">
      <c r="A20" s="27" t="s">
        <v>116</v>
      </c>
      <c r="B20" s="28" t="s">
        <v>11</v>
      </c>
      <c r="C20" s="447">
        <v>41.92688758999999</v>
      </c>
      <c r="D20" s="368">
        <v>60.399805792934146</v>
      </c>
      <c r="E20" s="589">
        <v>-0.058333554892924355</v>
      </c>
      <c r="F20" s="447">
        <v>32.79853033</v>
      </c>
      <c r="G20" s="378">
        <v>47.24950923135433</v>
      </c>
      <c r="H20" s="589">
        <v>0.005755546513394272</v>
      </c>
      <c r="I20" s="447">
        <v>9.12835726</v>
      </c>
      <c r="J20" s="368">
        <v>13.150296561579818</v>
      </c>
      <c r="K20" s="590">
        <v>21.772084179645162</v>
      </c>
      <c r="L20" s="589">
        <v>-0.23376764464141941</v>
      </c>
      <c r="M20" s="551">
        <v>3.054536</v>
      </c>
    </row>
    <row r="21" spans="1:13" ht="12.75" customHeight="1">
      <c r="A21" s="25" t="s">
        <v>117</v>
      </c>
      <c r="B21" s="26" t="s">
        <v>12</v>
      </c>
      <c r="C21" s="445">
        <v>10.63633638</v>
      </c>
      <c r="D21" s="367">
        <v>68.69953224306309</v>
      </c>
      <c r="E21" s="587">
        <v>0.03599698461555323</v>
      </c>
      <c r="F21" s="445">
        <v>8.93871854</v>
      </c>
      <c r="G21" s="377">
        <v>57.734708701493304</v>
      </c>
      <c r="H21" s="587">
        <v>0.015639488572249505</v>
      </c>
      <c r="I21" s="445">
        <v>1.6976178400000002</v>
      </c>
      <c r="J21" s="367">
        <v>10.964823541569784</v>
      </c>
      <c r="K21" s="588">
        <v>15.960550506771396</v>
      </c>
      <c r="L21" s="587">
        <v>0.15823830639174896</v>
      </c>
      <c r="M21" s="550">
        <v>0.887765</v>
      </c>
    </row>
    <row r="22" spans="1:13" ht="12.75" customHeight="1">
      <c r="A22" s="27" t="s">
        <v>118</v>
      </c>
      <c r="B22" s="28" t="s">
        <v>13</v>
      </c>
      <c r="C22" s="447">
        <v>12.58897228</v>
      </c>
      <c r="D22" s="368">
        <v>34.561636142507695</v>
      </c>
      <c r="E22" s="589">
        <v>0.111682856904461</v>
      </c>
      <c r="F22" s="447">
        <v>6.42378876</v>
      </c>
      <c r="G22" s="378">
        <v>17.635804165854488</v>
      </c>
      <c r="H22" s="589">
        <v>0.008500557717263879</v>
      </c>
      <c r="I22" s="447">
        <v>6.165183519999999</v>
      </c>
      <c r="J22" s="368">
        <v>16.925831976653203</v>
      </c>
      <c r="K22" s="590">
        <v>48.97288978699697</v>
      </c>
      <c r="L22" s="589">
        <v>0.24433409286651697</v>
      </c>
      <c r="M22" s="551">
        <v>1.636864</v>
      </c>
    </row>
    <row r="23" spans="1:13" ht="12.75" customHeight="1">
      <c r="A23" s="25" t="s">
        <v>119</v>
      </c>
      <c r="B23" s="26" t="s">
        <v>88</v>
      </c>
      <c r="C23" s="445">
        <v>38.00845973</v>
      </c>
      <c r="D23" s="367">
        <v>60.36806752412596</v>
      </c>
      <c r="E23" s="587">
        <v>0.13531359242106777</v>
      </c>
      <c r="F23" s="445">
        <v>24.47400999</v>
      </c>
      <c r="G23" s="377">
        <v>38.87157485880193</v>
      </c>
      <c r="H23" s="587">
        <v>0.019881318017167304</v>
      </c>
      <c r="I23" s="445">
        <v>13.53444974</v>
      </c>
      <c r="J23" s="367">
        <v>21.49649266532404</v>
      </c>
      <c r="K23" s="588">
        <v>35.609045554974934</v>
      </c>
      <c r="L23" s="587">
        <v>0.4274646879604922</v>
      </c>
      <c r="M23" s="550">
        <v>2.546152</v>
      </c>
    </row>
    <row r="24" spans="1:13" ht="12.75" customHeight="1">
      <c r="A24" s="27" t="s">
        <v>120</v>
      </c>
      <c r="B24" s="28" t="s">
        <v>89</v>
      </c>
      <c r="C24" s="447">
        <v>5.7950187</v>
      </c>
      <c r="D24" s="368">
        <v>18.00757807401883</v>
      </c>
      <c r="E24" s="589">
        <v>0.10924502479514486</v>
      </c>
      <c r="F24" s="447">
        <v>5.40815209</v>
      </c>
      <c r="G24" s="378">
        <v>16.80541962648768</v>
      </c>
      <c r="H24" s="589">
        <v>0.07504153359235688</v>
      </c>
      <c r="I24" s="447">
        <v>0.38686661</v>
      </c>
      <c r="J24" s="368">
        <v>1.202158447531152</v>
      </c>
      <c r="K24" s="590">
        <v>6.675847482597424</v>
      </c>
      <c r="L24" s="589" t="s">
        <v>471</v>
      </c>
      <c r="M24" s="551">
        <v>1.522071</v>
      </c>
    </row>
    <row r="25" spans="1:13" ht="12.75" customHeight="1">
      <c r="A25" s="25" t="s">
        <v>121</v>
      </c>
      <c r="B25" s="26" t="s">
        <v>90</v>
      </c>
      <c r="C25" s="445">
        <v>9.96221102</v>
      </c>
      <c r="D25" s="367">
        <v>39.61070452439931</v>
      </c>
      <c r="E25" s="587">
        <v>-0.05077559352812533</v>
      </c>
      <c r="F25" s="445">
        <v>4.515303240000001</v>
      </c>
      <c r="G25" s="377">
        <v>17.953277853544492</v>
      </c>
      <c r="H25" s="587">
        <v>0.017232929040625455</v>
      </c>
      <c r="I25" s="445">
        <v>5.44690778</v>
      </c>
      <c r="J25" s="367">
        <v>21.65742667085482</v>
      </c>
      <c r="K25" s="588">
        <v>54.675691661869664</v>
      </c>
      <c r="L25" s="587">
        <v>-0.1006207205779045</v>
      </c>
      <c r="M25" s="550">
        <v>1.329667</v>
      </c>
    </row>
    <row r="26" spans="1:13" ht="12.75" customHeight="1">
      <c r="A26" s="27" t="s">
        <v>226</v>
      </c>
      <c r="B26" s="28" t="s">
        <v>14</v>
      </c>
      <c r="C26" s="447">
        <v>0</v>
      </c>
      <c r="D26" s="368">
        <v>0</v>
      </c>
      <c r="E26" s="589">
        <v>0</v>
      </c>
      <c r="F26" s="447">
        <v>0</v>
      </c>
      <c r="G26" s="378">
        <v>0</v>
      </c>
      <c r="H26" s="589">
        <v>0</v>
      </c>
      <c r="I26" s="447">
        <v>0</v>
      </c>
      <c r="J26" s="368">
        <v>0</v>
      </c>
      <c r="K26" s="590">
        <v>0</v>
      </c>
      <c r="L26" s="589">
        <v>0</v>
      </c>
      <c r="M26" s="551">
        <v>0</v>
      </c>
    </row>
    <row r="27" spans="1:13" ht="12.75" customHeight="1">
      <c r="A27" s="25" t="s">
        <v>227</v>
      </c>
      <c r="B27" s="26" t="s">
        <v>15</v>
      </c>
      <c r="C27" s="445">
        <v>0</v>
      </c>
      <c r="D27" s="367">
        <v>0</v>
      </c>
      <c r="E27" s="587">
        <v>0</v>
      </c>
      <c r="F27" s="445">
        <v>0</v>
      </c>
      <c r="G27" s="377">
        <v>0</v>
      </c>
      <c r="H27" s="587">
        <v>0</v>
      </c>
      <c r="I27" s="445">
        <v>0</v>
      </c>
      <c r="J27" s="367">
        <v>0</v>
      </c>
      <c r="K27" s="588">
        <v>0</v>
      </c>
      <c r="L27" s="587">
        <v>0</v>
      </c>
      <c r="M27" s="550">
        <v>0</v>
      </c>
    </row>
    <row r="28" spans="1:13" ht="12.75" customHeight="1">
      <c r="A28" s="27" t="s">
        <v>122</v>
      </c>
      <c r="B28" s="28" t="s">
        <v>16</v>
      </c>
      <c r="C28" s="447">
        <v>30.5471824</v>
      </c>
      <c r="D28" s="368">
        <v>57.05583844330592</v>
      </c>
      <c r="E28" s="589">
        <v>-0.05844660120157852</v>
      </c>
      <c r="F28" s="447">
        <v>24.42199176</v>
      </c>
      <c r="G28" s="378">
        <v>45.615245231989334</v>
      </c>
      <c r="H28" s="589">
        <v>0.04830366068800607</v>
      </c>
      <c r="I28" s="447">
        <v>6.12519064</v>
      </c>
      <c r="J28" s="368">
        <v>11.440593211316589</v>
      </c>
      <c r="K28" s="590">
        <v>20.051573201723507</v>
      </c>
      <c r="L28" s="589">
        <v>-0.3303395600052832</v>
      </c>
      <c r="M28" s="551">
        <v>2.267831</v>
      </c>
    </row>
    <row r="29" spans="1:13" ht="12.75" customHeight="1">
      <c r="A29" s="25" t="s">
        <v>123</v>
      </c>
      <c r="B29" s="26" t="s">
        <v>91</v>
      </c>
      <c r="C29" s="445">
        <v>43.74647629</v>
      </c>
      <c r="D29" s="367">
        <v>72.61091075524749</v>
      </c>
      <c r="E29" s="587">
        <v>0.16310415234495945</v>
      </c>
      <c r="F29" s="445">
        <v>26.98443382</v>
      </c>
      <c r="G29" s="377">
        <v>44.78907747668794</v>
      </c>
      <c r="H29" s="587">
        <v>0.020232828655524004</v>
      </c>
      <c r="I29" s="445">
        <v>16.76204247</v>
      </c>
      <c r="J29" s="367">
        <v>27.82183327855955</v>
      </c>
      <c r="K29" s="588">
        <v>38.31632600276799</v>
      </c>
      <c r="L29" s="587" t="s">
        <v>471</v>
      </c>
      <c r="M29" s="550">
        <v>2.826519</v>
      </c>
    </row>
    <row r="30" spans="1:13" ht="12.75" customHeight="1">
      <c r="A30" s="27" t="s">
        <v>124</v>
      </c>
      <c r="B30" s="28" t="s">
        <v>17</v>
      </c>
      <c r="C30" s="447">
        <v>7.137614070000001</v>
      </c>
      <c r="D30" s="368">
        <v>55.416688561246595</v>
      </c>
      <c r="E30" s="589">
        <v>-0.031246658320939535</v>
      </c>
      <c r="F30" s="447">
        <v>6.06993115</v>
      </c>
      <c r="G30" s="378">
        <v>47.127160536960695</v>
      </c>
      <c r="H30" s="589">
        <v>0.0192459237592717</v>
      </c>
      <c r="I30" s="447">
        <v>1.06768292</v>
      </c>
      <c r="J30" s="368">
        <v>8.289528024285902</v>
      </c>
      <c r="K30" s="590">
        <v>14.9585409007691</v>
      </c>
      <c r="L30" s="589">
        <v>-0.2441282776106598</v>
      </c>
      <c r="M30" s="551">
        <v>0.729274</v>
      </c>
    </row>
    <row r="31" spans="1:13" ht="12.75" customHeight="1">
      <c r="A31" s="25" t="s">
        <v>125</v>
      </c>
      <c r="B31" s="26" t="s">
        <v>92</v>
      </c>
      <c r="C31" s="445">
        <v>22.350572539999998</v>
      </c>
      <c r="D31" s="367">
        <v>52.97084791475585</v>
      </c>
      <c r="E31" s="587">
        <v>-0.12313254988153022</v>
      </c>
      <c r="F31" s="445">
        <v>16.72831827</v>
      </c>
      <c r="G31" s="377">
        <v>39.646107560061715</v>
      </c>
      <c r="H31" s="587">
        <v>0.0035886027005844756</v>
      </c>
      <c r="I31" s="445">
        <v>5.622254269999999</v>
      </c>
      <c r="J31" s="367">
        <v>13.32474035469414</v>
      </c>
      <c r="K31" s="588">
        <v>25.15485569749078</v>
      </c>
      <c r="L31" s="587">
        <v>-0.36260030575843705</v>
      </c>
      <c r="M31" s="550">
        <v>1.841161</v>
      </c>
    </row>
    <row r="32" spans="1:13" ht="12.75" customHeight="1">
      <c r="A32" s="27" t="s">
        <v>126</v>
      </c>
      <c r="B32" s="28" t="s">
        <v>18</v>
      </c>
      <c r="C32" s="447">
        <v>30.54533302</v>
      </c>
      <c r="D32" s="368">
        <v>56.82218360741126</v>
      </c>
      <c r="E32" s="589">
        <v>-0.023382161175576566</v>
      </c>
      <c r="F32" s="447">
        <v>9.658522699999999</v>
      </c>
      <c r="G32" s="378">
        <v>17.967338901703993</v>
      </c>
      <c r="H32" s="589">
        <v>0.013048133125965311</v>
      </c>
      <c r="I32" s="447">
        <v>20.88681032</v>
      </c>
      <c r="J32" s="368">
        <v>38.85484470570727</v>
      </c>
      <c r="K32" s="590">
        <v>68.37971059711171</v>
      </c>
      <c r="L32" s="589">
        <v>-0.039356881273260425</v>
      </c>
      <c r="M32" s="551">
        <v>2.511727</v>
      </c>
    </row>
    <row r="33" spans="1:13" ht="12.75" customHeight="1">
      <c r="A33" s="25" t="s">
        <v>127</v>
      </c>
      <c r="B33" s="26" t="s">
        <v>93</v>
      </c>
      <c r="C33" s="445">
        <v>35.71137224</v>
      </c>
      <c r="D33" s="367">
        <v>72.50922267252513</v>
      </c>
      <c r="E33" s="587">
        <v>0.12032655387627034</v>
      </c>
      <c r="F33" s="445">
        <v>8.526773720000001</v>
      </c>
      <c r="G33" s="377">
        <v>17.31296490615381</v>
      </c>
      <c r="H33" s="587">
        <v>0.06082226559385351</v>
      </c>
      <c r="I33" s="445">
        <v>27.184598519999998</v>
      </c>
      <c r="J33" s="367">
        <v>55.1962577663713</v>
      </c>
      <c r="K33" s="588">
        <v>76.12308577028234</v>
      </c>
      <c r="L33" s="587">
        <v>0.14039072059549107</v>
      </c>
      <c r="M33" s="550">
        <v>2.106173</v>
      </c>
    </row>
    <row r="34" spans="1:13" ht="12.75" customHeight="1">
      <c r="A34" s="27" t="s">
        <v>128</v>
      </c>
      <c r="B34" s="28" t="s">
        <v>19</v>
      </c>
      <c r="C34" s="447">
        <v>18.50975614</v>
      </c>
      <c r="D34" s="368">
        <v>31.211806582051373</v>
      </c>
      <c r="E34" s="589">
        <v>-0.2887317768523753</v>
      </c>
      <c r="F34" s="447">
        <v>10.3359952</v>
      </c>
      <c r="G34" s="378">
        <v>17.42892129833383</v>
      </c>
      <c r="H34" s="589">
        <v>0.06029944191416603</v>
      </c>
      <c r="I34" s="447">
        <v>8.173760940000001</v>
      </c>
      <c r="J34" s="368">
        <v>13.782885283717542</v>
      </c>
      <c r="K34" s="590">
        <v>44.15920381758201</v>
      </c>
      <c r="L34" s="589">
        <v>-0.49778463305760046</v>
      </c>
      <c r="M34" s="551">
        <v>3.789177</v>
      </c>
    </row>
    <row r="35" spans="1:13" ht="12.75" customHeight="1">
      <c r="A35" s="25" t="s">
        <v>129</v>
      </c>
      <c r="B35" s="26" t="s">
        <v>20</v>
      </c>
      <c r="C35" s="445">
        <v>20.15891464</v>
      </c>
      <c r="D35" s="367">
        <v>46.33753896723328</v>
      </c>
      <c r="E35" s="587">
        <v>-0.12791167101073375</v>
      </c>
      <c r="F35" s="445">
        <v>8.89179773</v>
      </c>
      <c r="G35" s="377">
        <v>20.438799963222195</v>
      </c>
      <c r="H35" s="587">
        <v>-0.11404200880518989</v>
      </c>
      <c r="I35" s="445">
        <v>11.26711691</v>
      </c>
      <c r="J35" s="367">
        <v>25.89873900401108</v>
      </c>
      <c r="K35" s="588">
        <v>55.891485782887365</v>
      </c>
      <c r="L35" s="587">
        <v>-0.1385545060806942</v>
      </c>
      <c r="M35" s="550">
        <v>2.237086</v>
      </c>
    </row>
    <row r="36" spans="1:13" ht="12.75" customHeight="1">
      <c r="A36" s="27" t="s">
        <v>130</v>
      </c>
      <c r="B36" s="28" t="s">
        <v>21</v>
      </c>
      <c r="C36" s="447">
        <v>56.390995079999996</v>
      </c>
      <c r="D36" s="368">
        <v>61.19027036529046</v>
      </c>
      <c r="E36" s="589">
        <v>-0.10269909106006858</v>
      </c>
      <c r="F36" s="447">
        <v>30.2154381</v>
      </c>
      <c r="G36" s="378">
        <v>32.786987069863535</v>
      </c>
      <c r="H36" s="589">
        <v>0.001020458887814213</v>
      </c>
      <c r="I36" s="447">
        <v>26.17555698</v>
      </c>
      <c r="J36" s="368">
        <v>28.403283295426924</v>
      </c>
      <c r="K36" s="590">
        <v>46.41797319388605</v>
      </c>
      <c r="L36" s="589">
        <v>-0.19855607795261732</v>
      </c>
      <c r="M36" s="551">
        <v>2.713277</v>
      </c>
    </row>
    <row r="37" spans="1:13" ht="12.75" customHeight="1">
      <c r="A37" s="25" t="s">
        <v>131</v>
      </c>
      <c r="B37" s="26" t="s">
        <v>22</v>
      </c>
      <c r="C37" s="445">
        <v>33.56418706</v>
      </c>
      <c r="D37" s="367">
        <v>47.28842206555308</v>
      </c>
      <c r="E37" s="587">
        <v>-0.1036093680444542</v>
      </c>
      <c r="F37" s="445">
        <v>13.37679702</v>
      </c>
      <c r="G37" s="377">
        <v>18.84650512274295</v>
      </c>
      <c r="H37" s="587">
        <v>0.030784282199098234</v>
      </c>
      <c r="I37" s="445">
        <v>20.18739004</v>
      </c>
      <c r="J37" s="367">
        <v>28.441916942810124</v>
      </c>
      <c r="K37" s="588">
        <v>60.14562487067726</v>
      </c>
      <c r="L37" s="587">
        <v>-0.17489351030786482</v>
      </c>
      <c r="M37" s="550">
        <v>3.830215</v>
      </c>
    </row>
    <row r="38" spans="1:13" ht="12.75" customHeight="1">
      <c r="A38" s="27" t="s">
        <v>132</v>
      </c>
      <c r="B38" s="28" t="s">
        <v>23</v>
      </c>
      <c r="C38" s="447">
        <v>61.642308469999996</v>
      </c>
      <c r="D38" s="368">
        <v>49.71542811816731</v>
      </c>
      <c r="E38" s="589">
        <v>0.00132049767171738</v>
      </c>
      <c r="F38" s="447">
        <v>18.214125059999997</v>
      </c>
      <c r="G38" s="378">
        <v>14.689959666199693</v>
      </c>
      <c r="H38" s="589">
        <v>-0.014575142935884133</v>
      </c>
      <c r="I38" s="447">
        <v>43.428183409999995</v>
      </c>
      <c r="J38" s="368">
        <v>35.02546845196761</v>
      </c>
      <c r="K38" s="590">
        <v>70.4519095535424</v>
      </c>
      <c r="L38" s="589">
        <v>0.008140938156065314</v>
      </c>
      <c r="M38" s="551">
        <v>4.777575</v>
      </c>
    </row>
    <row r="39" spans="1:13" ht="12.75" customHeight="1">
      <c r="A39" s="25" t="s">
        <v>133</v>
      </c>
      <c r="B39" s="26" t="s">
        <v>24</v>
      </c>
      <c r="C39" s="445">
        <v>8.55858674</v>
      </c>
      <c r="D39" s="367">
        <v>44.44610663633862</v>
      </c>
      <c r="E39" s="587">
        <v>0.2091056479488198</v>
      </c>
      <c r="F39" s="445">
        <v>3.0392510699999997</v>
      </c>
      <c r="G39" s="377">
        <v>15.783315780453986</v>
      </c>
      <c r="H39" s="587">
        <v>0.014684462973349799</v>
      </c>
      <c r="I39" s="445">
        <v>5.51933567</v>
      </c>
      <c r="J39" s="367">
        <v>28.66279085588463</v>
      </c>
      <c r="K39" s="588">
        <v>64.48886758609869</v>
      </c>
      <c r="L39" s="587">
        <v>0.3517258199039781</v>
      </c>
      <c r="M39" s="550">
        <v>1.252923</v>
      </c>
    </row>
    <row r="40" spans="1:13" ht="12.75" customHeight="1">
      <c r="A40" s="27" t="s">
        <v>134</v>
      </c>
      <c r="B40" s="28" t="s">
        <v>25</v>
      </c>
      <c r="C40" s="447">
        <v>108.96152628</v>
      </c>
      <c r="D40" s="368">
        <v>75.14385908241088</v>
      </c>
      <c r="E40" s="589">
        <v>-0.01679001483669973</v>
      </c>
      <c r="F40" s="447">
        <v>55.41121072</v>
      </c>
      <c r="G40" s="378">
        <v>38.21360026868243</v>
      </c>
      <c r="H40" s="589">
        <v>0.02032778456460771</v>
      </c>
      <c r="I40" s="447">
        <v>53.55031556</v>
      </c>
      <c r="J40" s="368">
        <v>36.93025881372846</v>
      </c>
      <c r="K40" s="590">
        <v>49.14607695783463</v>
      </c>
      <c r="L40" s="589">
        <v>-0.052457842042159086</v>
      </c>
      <c r="M40" s="551">
        <v>5.409872</v>
      </c>
    </row>
    <row r="41" spans="1:13" ht="12.75" customHeight="1">
      <c r="A41" s="25" t="s">
        <v>135</v>
      </c>
      <c r="B41" s="26" t="s">
        <v>26</v>
      </c>
      <c r="C41" s="445">
        <v>67.45331447</v>
      </c>
      <c r="D41" s="367">
        <v>65.00358920713973</v>
      </c>
      <c r="E41" s="587">
        <v>0.09055713749114935</v>
      </c>
      <c r="F41" s="445">
        <v>44.15666373</v>
      </c>
      <c r="G41" s="377">
        <v>42.55301095899915</v>
      </c>
      <c r="H41" s="587">
        <v>0.10519378641130128</v>
      </c>
      <c r="I41" s="445">
        <v>23.296650739999997</v>
      </c>
      <c r="J41" s="367">
        <v>22.450578248140573</v>
      </c>
      <c r="K41" s="588">
        <v>34.53744404266633</v>
      </c>
      <c r="L41" s="587">
        <v>0.0638524570102943</v>
      </c>
      <c r="M41" s="550">
        <v>5.152712</v>
      </c>
    </row>
    <row r="42" spans="1:13" ht="12.75" customHeight="1">
      <c r="A42" s="27" t="s">
        <v>136</v>
      </c>
      <c r="B42" s="28" t="s">
        <v>27</v>
      </c>
      <c r="C42" s="447">
        <v>48.920273630000004</v>
      </c>
      <c r="D42" s="368">
        <v>49.286223842027056</v>
      </c>
      <c r="E42" s="589">
        <v>-0.04165202166703652</v>
      </c>
      <c r="F42" s="447">
        <v>39.06575096</v>
      </c>
      <c r="G42" s="378">
        <v>39.35798399113417</v>
      </c>
      <c r="H42" s="589">
        <v>-0.004241293097818621</v>
      </c>
      <c r="I42" s="447">
        <v>9.85452267</v>
      </c>
      <c r="J42" s="368">
        <v>9.92823985089288</v>
      </c>
      <c r="K42" s="590">
        <v>20.144046504181418</v>
      </c>
      <c r="L42" s="589">
        <v>-0.16588292655433112</v>
      </c>
      <c r="M42" s="551">
        <v>4.428454</v>
      </c>
    </row>
    <row r="43" spans="1:13" ht="12.75" customHeight="1">
      <c r="A43" s="25" t="s">
        <v>137</v>
      </c>
      <c r="B43" s="26" t="s">
        <v>28</v>
      </c>
      <c r="C43" s="445">
        <v>12.658293829999998</v>
      </c>
      <c r="D43" s="367">
        <v>52.890101741513874</v>
      </c>
      <c r="E43" s="587">
        <v>-0.25307810135229725</v>
      </c>
      <c r="F43" s="445">
        <v>8.91995178</v>
      </c>
      <c r="G43" s="377">
        <v>37.27020114318185</v>
      </c>
      <c r="H43" s="587">
        <v>0.017670702567792906</v>
      </c>
      <c r="I43" s="445">
        <v>3.73834205</v>
      </c>
      <c r="J43" s="367">
        <v>15.619900598332023</v>
      </c>
      <c r="K43" s="588">
        <v>29.53274825348244</v>
      </c>
      <c r="L43" s="587">
        <v>-0.5431135265089815</v>
      </c>
      <c r="M43" s="550">
        <v>1.181773</v>
      </c>
    </row>
    <row r="44" spans="1:13" ht="12.75" customHeight="1">
      <c r="A44" s="27" t="s">
        <v>138</v>
      </c>
      <c r="B44" s="28" t="s">
        <v>29</v>
      </c>
      <c r="C44" s="447">
        <v>40.96378871</v>
      </c>
      <c r="D44" s="368">
        <v>68.2609217538235</v>
      </c>
      <c r="E44" s="589">
        <v>0.3078314569254237</v>
      </c>
      <c r="F44" s="447">
        <v>24.486651289999998</v>
      </c>
      <c r="G44" s="378">
        <v>40.80387679843228</v>
      </c>
      <c r="H44" s="589">
        <v>0.01765544506930694</v>
      </c>
      <c r="I44" s="447">
        <v>16.47713742</v>
      </c>
      <c r="J44" s="368">
        <v>27.457044955391215</v>
      </c>
      <c r="K44" s="590">
        <v>40.22366567860368</v>
      </c>
      <c r="L44" s="589" t="s">
        <v>471</v>
      </c>
      <c r="M44" s="551">
        <v>2.596763</v>
      </c>
    </row>
    <row r="45" spans="1:13" ht="12.75" customHeight="1">
      <c r="A45" s="25" t="s">
        <v>139</v>
      </c>
      <c r="B45" s="26" t="s">
        <v>30</v>
      </c>
      <c r="C45" s="445">
        <v>126.82513828</v>
      </c>
      <c r="D45" s="367">
        <v>104.4020776505298</v>
      </c>
      <c r="E45" s="587">
        <v>-0.16612718608487276</v>
      </c>
      <c r="F45" s="445">
        <v>27.14402023</v>
      </c>
      <c r="G45" s="377">
        <v>22.34487694027541</v>
      </c>
      <c r="H45" s="587">
        <v>0.060530610355767234</v>
      </c>
      <c r="I45" s="445">
        <v>99.68111805</v>
      </c>
      <c r="J45" s="367">
        <v>82.05720071025439</v>
      </c>
      <c r="K45" s="588">
        <v>78.59728710086449</v>
      </c>
      <c r="L45" s="587">
        <v>-0.21198797972578842</v>
      </c>
      <c r="M45" s="550">
        <v>5.440677</v>
      </c>
    </row>
    <row r="46" spans="1:13" ht="12.75" customHeight="1">
      <c r="A46" s="27" t="s">
        <v>140</v>
      </c>
      <c r="B46" s="28" t="s">
        <v>94</v>
      </c>
      <c r="C46" s="447">
        <v>20.92566889</v>
      </c>
      <c r="D46" s="368">
        <v>77.15385624216503</v>
      </c>
      <c r="E46" s="589">
        <v>0.22671533366367558</v>
      </c>
      <c r="F46" s="447">
        <v>12.22756771</v>
      </c>
      <c r="G46" s="378">
        <v>45.0835768379913</v>
      </c>
      <c r="H46" s="589">
        <v>0.00045545160060278533</v>
      </c>
      <c r="I46" s="447">
        <v>8.69810118</v>
      </c>
      <c r="J46" s="368">
        <v>32.07027940417373</v>
      </c>
      <c r="K46" s="590">
        <v>41.56665780063386</v>
      </c>
      <c r="L46" s="589" t="s">
        <v>471</v>
      </c>
      <c r="M46" s="551">
        <v>1.259991</v>
      </c>
    </row>
    <row r="47" spans="1:13" ht="12.75" customHeight="1">
      <c r="A47" s="25" t="s">
        <v>141</v>
      </c>
      <c r="B47" s="26" t="s">
        <v>31</v>
      </c>
      <c r="C47" s="445">
        <v>37.636275600000005</v>
      </c>
      <c r="D47" s="367">
        <v>97.46290553138596</v>
      </c>
      <c r="E47" s="587">
        <v>0.1268032301523525</v>
      </c>
      <c r="F47" s="445">
        <v>15.66879115</v>
      </c>
      <c r="G47" s="377">
        <v>40.57590415889787</v>
      </c>
      <c r="H47" s="587">
        <v>0.06626543888331415</v>
      </c>
      <c r="I47" s="445">
        <v>21.96748445</v>
      </c>
      <c r="J47" s="367">
        <v>56.887001372488086</v>
      </c>
      <c r="K47" s="588">
        <v>58.367848836774904</v>
      </c>
      <c r="L47" s="587">
        <v>0.17436060541069964</v>
      </c>
      <c r="M47" s="550">
        <v>1.495462</v>
      </c>
    </row>
    <row r="48" spans="1:13" ht="12.75" customHeight="1">
      <c r="A48" s="27" t="s">
        <v>142</v>
      </c>
      <c r="B48" s="28" t="s">
        <v>32</v>
      </c>
      <c r="C48" s="447">
        <v>19.90636536</v>
      </c>
      <c r="D48" s="368">
        <v>59.02974669806005</v>
      </c>
      <c r="E48" s="589">
        <v>0.0941238540629512</v>
      </c>
      <c r="F48" s="447">
        <v>5.81727126</v>
      </c>
      <c r="G48" s="378">
        <v>17.250364028870845</v>
      </c>
      <c r="H48" s="589">
        <v>-0.017710044414000592</v>
      </c>
      <c r="I48" s="447">
        <v>14.0890941</v>
      </c>
      <c r="J48" s="368">
        <v>41.77938266918921</v>
      </c>
      <c r="K48" s="590">
        <v>70.77682864351887</v>
      </c>
      <c r="L48" s="589">
        <v>0.1480931995902539</v>
      </c>
      <c r="M48" s="551">
        <v>1.452498</v>
      </c>
    </row>
    <row r="49" spans="1:13" ht="12.75" customHeight="1">
      <c r="A49" s="25" t="s">
        <v>143</v>
      </c>
      <c r="B49" s="26" t="s">
        <v>33</v>
      </c>
      <c r="C49" s="445">
        <v>30.351940489999997</v>
      </c>
      <c r="D49" s="367">
        <v>39.939496505024024</v>
      </c>
      <c r="E49" s="587">
        <v>0.20594017791459618</v>
      </c>
      <c r="F49" s="445">
        <v>12.52496043</v>
      </c>
      <c r="G49" s="377">
        <v>16.481338762652182</v>
      </c>
      <c r="H49" s="587">
        <v>-0.00909814934645825</v>
      </c>
      <c r="I49" s="445">
        <v>17.82698006</v>
      </c>
      <c r="J49" s="367">
        <v>23.458157742371846</v>
      </c>
      <c r="K49" s="588">
        <v>58.734235018263234</v>
      </c>
      <c r="L49" s="587">
        <v>0.4228875517161279</v>
      </c>
      <c r="M49" s="550">
        <v>3.019677</v>
      </c>
    </row>
    <row r="50" spans="1:13" ht="12.75" customHeight="1">
      <c r="A50" s="27" t="s">
        <v>144</v>
      </c>
      <c r="B50" s="28" t="s">
        <v>34</v>
      </c>
      <c r="C50" s="447">
        <v>9.13438473</v>
      </c>
      <c r="D50" s="368">
        <v>39.72058795648053</v>
      </c>
      <c r="E50" s="589">
        <v>0.26015724527311535</v>
      </c>
      <c r="F50" s="447">
        <v>4.77858908</v>
      </c>
      <c r="G50" s="378">
        <v>20.779546019846414</v>
      </c>
      <c r="H50" s="589">
        <v>0.007248903589378353</v>
      </c>
      <c r="I50" s="447">
        <v>4.35579565</v>
      </c>
      <c r="J50" s="368">
        <v>18.941041936634115</v>
      </c>
      <c r="K50" s="590">
        <v>47.68570384050378</v>
      </c>
      <c r="L50" s="589" t="s">
        <v>471</v>
      </c>
      <c r="M50" s="551">
        <v>0.889931</v>
      </c>
    </row>
    <row r="51" spans="1:13" ht="12.75" customHeight="1">
      <c r="A51" s="25" t="s">
        <v>145</v>
      </c>
      <c r="B51" s="26" t="s">
        <v>35</v>
      </c>
      <c r="C51" s="445">
        <v>61.008735769999994</v>
      </c>
      <c r="D51" s="367">
        <v>47.27406100425173</v>
      </c>
      <c r="E51" s="587">
        <v>-0.059230073141728345</v>
      </c>
      <c r="F51" s="445">
        <v>33.34989263</v>
      </c>
      <c r="G51" s="377">
        <v>25.841952611827825</v>
      </c>
      <c r="H51" s="587">
        <v>0.0025100214298043877</v>
      </c>
      <c r="I51" s="445">
        <v>27.658843140000002</v>
      </c>
      <c r="J51" s="367">
        <v>21.432108392423906</v>
      </c>
      <c r="K51" s="588">
        <v>45.335873282594335</v>
      </c>
      <c r="L51" s="587">
        <v>-0.12426012791979746</v>
      </c>
      <c r="M51" s="550">
        <v>4.509626</v>
      </c>
    </row>
    <row r="52" spans="1:13" ht="12.75" customHeight="1">
      <c r="A52" s="27" t="s">
        <v>146</v>
      </c>
      <c r="B52" s="28" t="s">
        <v>95</v>
      </c>
      <c r="C52" s="447">
        <v>81.48341621</v>
      </c>
      <c r="D52" s="368">
        <v>121.81466978515893</v>
      </c>
      <c r="E52" s="589">
        <v>0.33409148002301214</v>
      </c>
      <c r="F52" s="447">
        <v>32.39720235</v>
      </c>
      <c r="G52" s="378">
        <v>48.43260984612349</v>
      </c>
      <c r="H52" s="589">
        <v>0.010837984475458473</v>
      </c>
      <c r="I52" s="447">
        <v>49.08621386</v>
      </c>
      <c r="J52" s="368">
        <v>73.38205993903541</v>
      </c>
      <c r="K52" s="590">
        <v>60.24074117547359</v>
      </c>
      <c r="L52" s="589" t="s">
        <v>471</v>
      </c>
      <c r="M52" s="551">
        <v>3.083623</v>
      </c>
    </row>
    <row r="53" spans="1:13" ht="12.75" customHeight="1">
      <c r="A53" s="25" t="s">
        <v>147</v>
      </c>
      <c r="B53" s="26" t="s">
        <v>36</v>
      </c>
      <c r="C53" s="445">
        <v>11.69601599</v>
      </c>
      <c r="D53" s="367">
        <v>65.1893699001204</v>
      </c>
      <c r="E53" s="587">
        <v>0.01637135121804234</v>
      </c>
      <c r="F53" s="445">
        <v>7.97302349</v>
      </c>
      <c r="G53" s="377">
        <v>44.438754013020024</v>
      </c>
      <c r="H53" s="587">
        <v>0.07482685238174813</v>
      </c>
      <c r="I53" s="445">
        <v>3.7229925</v>
      </c>
      <c r="J53" s="367">
        <v>20.75061588710037</v>
      </c>
      <c r="K53" s="588">
        <v>31.831287706712512</v>
      </c>
      <c r="L53" s="587">
        <v>-0.08965717750424351</v>
      </c>
      <c r="M53" s="550">
        <v>0.915891</v>
      </c>
    </row>
    <row r="54" spans="1:13" ht="12.75" customHeight="1">
      <c r="A54" s="27" t="s">
        <v>148</v>
      </c>
      <c r="B54" s="28" t="s">
        <v>37</v>
      </c>
      <c r="C54" s="447">
        <v>15.03224322</v>
      </c>
      <c r="D54" s="368">
        <v>44.489492575832465</v>
      </c>
      <c r="E54" s="589">
        <v>0.4344434677699476</v>
      </c>
      <c r="F54" s="447">
        <v>4.23624109</v>
      </c>
      <c r="G54" s="378">
        <v>12.537597600352784</v>
      </c>
      <c r="H54" s="589">
        <v>-0.07432419367393017</v>
      </c>
      <c r="I54" s="447">
        <v>10.796002130000002</v>
      </c>
      <c r="J54" s="368">
        <v>31.95189497547968</v>
      </c>
      <c r="K54" s="590">
        <v>71.81896921170225</v>
      </c>
      <c r="L54" s="589" t="s">
        <v>471</v>
      </c>
      <c r="M54" s="551">
        <v>1.492045</v>
      </c>
    </row>
    <row r="55" spans="1:13" ht="12.75" customHeight="1">
      <c r="A55" s="25" t="s">
        <v>149</v>
      </c>
      <c r="B55" s="26" t="s">
        <v>38</v>
      </c>
      <c r="C55" s="445">
        <v>6.61361051</v>
      </c>
      <c r="D55" s="367">
        <v>81.56593256292935</v>
      </c>
      <c r="E55" s="587">
        <v>0.001503590130867094</v>
      </c>
      <c r="F55" s="445">
        <v>5.07151067</v>
      </c>
      <c r="G55" s="377">
        <v>62.54715131408557</v>
      </c>
      <c r="H55" s="587">
        <v>-0.0075484980322623185</v>
      </c>
      <c r="I55" s="445">
        <v>1.54209984</v>
      </c>
      <c r="J55" s="367">
        <v>19.01878124884378</v>
      </c>
      <c r="K55" s="588">
        <v>23.317064675464234</v>
      </c>
      <c r="L55" s="587">
        <v>0.032473743003593736</v>
      </c>
      <c r="M55" s="550">
        <v>0.834974</v>
      </c>
    </row>
    <row r="56" spans="1:13" ht="12.75" customHeight="1">
      <c r="A56" s="27" t="s">
        <v>150</v>
      </c>
      <c r="B56" s="28" t="s">
        <v>39</v>
      </c>
      <c r="C56" s="447">
        <v>46.72928738</v>
      </c>
      <c r="D56" s="368">
        <v>58.52617421101807</v>
      </c>
      <c r="E56" s="589">
        <v>-0.014542023679173455</v>
      </c>
      <c r="F56" s="447">
        <v>30.76628166</v>
      </c>
      <c r="G56" s="378">
        <v>38.533280972503675</v>
      </c>
      <c r="H56" s="589">
        <v>0.032014387905210606</v>
      </c>
      <c r="I56" s="447">
        <v>15.96300572</v>
      </c>
      <c r="J56" s="368">
        <v>19.992893238514394</v>
      </c>
      <c r="K56" s="590">
        <v>34.160601659061726</v>
      </c>
      <c r="L56" s="589">
        <v>-0.09337063411452029</v>
      </c>
      <c r="M56" s="551">
        <v>2.914094</v>
      </c>
    </row>
    <row r="57" spans="1:13" ht="12.75" customHeight="1">
      <c r="A57" s="25" t="s">
        <v>151</v>
      </c>
      <c r="B57" s="26" t="s">
        <v>40</v>
      </c>
      <c r="C57" s="445">
        <v>33.40198547999999</v>
      </c>
      <c r="D57" s="367">
        <v>64.83216547911809</v>
      </c>
      <c r="E57" s="587">
        <v>-0.026745975122868026</v>
      </c>
      <c r="F57" s="445">
        <v>24.8023387</v>
      </c>
      <c r="G57" s="377">
        <v>48.140531281601376</v>
      </c>
      <c r="H57" s="587">
        <v>0.01775594623741883</v>
      </c>
      <c r="I57" s="445">
        <v>8.599646779999999</v>
      </c>
      <c r="J57" s="367">
        <v>16.691634197516724</v>
      </c>
      <c r="K57" s="588">
        <v>25.74591497008219</v>
      </c>
      <c r="L57" s="587">
        <v>-0.13573751665857736</v>
      </c>
      <c r="M57" s="550">
        <v>2.41986</v>
      </c>
    </row>
    <row r="58" spans="1:13" ht="12.75" customHeight="1">
      <c r="A58" s="27" t="s">
        <v>152</v>
      </c>
      <c r="B58" s="28" t="s">
        <v>96</v>
      </c>
      <c r="C58" s="447">
        <v>47.85993458</v>
      </c>
      <c r="D58" s="368">
        <v>82.4794440126494</v>
      </c>
      <c r="E58" s="589">
        <v>0.19582971452138076</v>
      </c>
      <c r="F58" s="447">
        <v>23.00172572</v>
      </c>
      <c r="G58" s="378">
        <v>39.640036397163364</v>
      </c>
      <c r="H58" s="589">
        <v>0.017291824994416727</v>
      </c>
      <c r="I58" s="447">
        <v>24.858208859999998</v>
      </c>
      <c r="J58" s="368">
        <v>42.839407615486024</v>
      </c>
      <c r="K58" s="590">
        <v>51.93949611119589</v>
      </c>
      <c r="L58" s="589">
        <v>0.42767915276136104</v>
      </c>
      <c r="M58" s="551">
        <v>2.884027</v>
      </c>
    </row>
    <row r="59" spans="1:13" ht="12.75" customHeight="1">
      <c r="A59" s="25" t="s">
        <v>153</v>
      </c>
      <c r="B59" s="26" t="s">
        <v>41</v>
      </c>
      <c r="C59" s="445">
        <v>17.89650852</v>
      </c>
      <c r="D59" s="367">
        <v>92.54198047448652</v>
      </c>
      <c r="E59" s="587">
        <v>-0.4974697396520805</v>
      </c>
      <c r="F59" s="445">
        <v>10.94609659</v>
      </c>
      <c r="G59" s="377">
        <v>56.60173635385856</v>
      </c>
      <c r="H59" s="587">
        <v>0.023640629583594253</v>
      </c>
      <c r="I59" s="445">
        <v>6.95041193</v>
      </c>
      <c r="J59" s="367">
        <v>35.94024412062796</v>
      </c>
      <c r="K59" s="588">
        <v>38.836692208609634</v>
      </c>
      <c r="L59" s="587">
        <v>-0.7210853898639007</v>
      </c>
      <c r="M59" s="550">
        <v>1.175983</v>
      </c>
    </row>
    <row r="60" spans="1:13" ht="12.75" customHeight="1">
      <c r="A60" s="27" t="s">
        <v>154</v>
      </c>
      <c r="B60" s="28" t="s">
        <v>42</v>
      </c>
      <c r="C60" s="447">
        <v>11.34665174</v>
      </c>
      <c r="D60" s="368">
        <v>36.2541792155923</v>
      </c>
      <c r="E60" s="589">
        <v>0.028236526177902954</v>
      </c>
      <c r="F60" s="447">
        <v>6.57761634</v>
      </c>
      <c r="G60" s="378">
        <v>21.016427318475916</v>
      </c>
      <c r="H60" s="589">
        <v>0.20540616725687033</v>
      </c>
      <c r="I60" s="447">
        <v>4.769035400000001</v>
      </c>
      <c r="J60" s="368">
        <v>15.237751897116384</v>
      </c>
      <c r="K60" s="590">
        <v>42.03033202462597</v>
      </c>
      <c r="L60" s="589">
        <v>-0.14507316141213855</v>
      </c>
      <c r="M60" s="551">
        <v>1.272723</v>
      </c>
    </row>
    <row r="61" spans="1:13" ht="12.75" customHeight="1">
      <c r="A61" s="25" t="s">
        <v>155</v>
      </c>
      <c r="B61" s="26" t="s">
        <v>43</v>
      </c>
      <c r="C61" s="445">
        <v>29.51702681</v>
      </c>
      <c r="D61" s="367">
        <v>39.73195299796475</v>
      </c>
      <c r="E61" s="587">
        <v>0.04704856726661055</v>
      </c>
      <c r="F61" s="445">
        <v>16.86483128</v>
      </c>
      <c r="G61" s="377">
        <v>22.701225568848734</v>
      </c>
      <c r="H61" s="587">
        <v>0.011160122539563444</v>
      </c>
      <c r="I61" s="445">
        <v>12.65219553</v>
      </c>
      <c r="J61" s="367">
        <v>17.03072742911601</v>
      </c>
      <c r="K61" s="588">
        <v>42.86405812970835</v>
      </c>
      <c r="L61" s="587">
        <v>0.0990327577990473</v>
      </c>
      <c r="M61" s="550">
        <v>3.579697</v>
      </c>
    </row>
    <row r="62" spans="1:13" ht="12.75" customHeight="1">
      <c r="A62" s="27" t="s">
        <v>156</v>
      </c>
      <c r="B62" s="28" t="s">
        <v>44</v>
      </c>
      <c r="C62" s="447">
        <v>13.91775926</v>
      </c>
      <c r="D62" s="368">
        <v>69.43707628831004</v>
      </c>
      <c r="E62" s="589">
        <v>0.060817866795322306</v>
      </c>
      <c r="F62" s="447">
        <v>8.85517836</v>
      </c>
      <c r="G62" s="378">
        <v>44.179359898621506</v>
      </c>
      <c r="H62" s="589">
        <v>0.018365995933844692</v>
      </c>
      <c r="I62" s="447">
        <v>5.0625809</v>
      </c>
      <c r="J62" s="368">
        <v>25.257716389688532</v>
      </c>
      <c r="K62" s="590">
        <v>36.374971038261805</v>
      </c>
      <c r="L62" s="589">
        <v>0.14425121329374213</v>
      </c>
      <c r="M62" s="551">
        <v>1.54406</v>
      </c>
    </row>
    <row r="63" spans="1:13" ht="12.75" customHeight="1">
      <c r="A63" s="25" t="s">
        <v>157</v>
      </c>
      <c r="B63" s="26" t="s">
        <v>45</v>
      </c>
      <c r="C63" s="445">
        <v>55.47296861</v>
      </c>
      <c r="D63" s="367">
        <v>75.66428598123703</v>
      </c>
      <c r="E63" s="587">
        <v>0.2177372862369953</v>
      </c>
      <c r="F63" s="445">
        <v>30.20718577</v>
      </c>
      <c r="G63" s="377">
        <v>41.20214223360695</v>
      </c>
      <c r="H63" s="587">
        <v>0.04217917951579819</v>
      </c>
      <c r="I63" s="445">
        <v>25.26578284</v>
      </c>
      <c r="J63" s="367">
        <v>34.46214374763007</v>
      </c>
      <c r="K63" s="588">
        <v>45.54611637540052</v>
      </c>
      <c r="L63" s="587" t="s">
        <v>471</v>
      </c>
      <c r="M63" s="550">
        <v>1.774345</v>
      </c>
    </row>
    <row r="64" spans="1:13" ht="12.75" customHeight="1">
      <c r="A64" s="27" t="s">
        <v>158</v>
      </c>
      <c r="B64" s="28" t="s">
        <v>46</v>
      </c>
      <c r="C64" s="447">
        <v>48.73973998</v>
      </c>
      <c r="D64" s="368">
        <v>45.81836126569903</v>
      </c>
      <c r="E64" s="589">
        <v>0.2212922843444023</v>
      </c>
      <c r="F64" s="447">
        <v>16.830115940000002</v>
      </c>
      <c r="G64" s="378">
        <v>15.821346863954277</v>
      </c>
      <c r="H64" s="589">
        <v>0.03915741429527375</v>
      </c>
      <c r="I64" s="447">
        <v>31.90962404</v>
      </c>
      <c r="J64" s="368">
        <v>29.997014401744753</v>
      </c>
      <c r="K64" s="590">
        <v>65.46941787767821</v>
      </c>
      <c r="L64" s="589">
        <v>0.34569309296659934</v>
      </c>
      <c r="M64" s="551">
        <v>5.079641</v>
      </c>
    </row>
    <row r="65" spans="1:13" ht="12.75" customHeight="1">
      <c r="A65" s="25" t="s">
        <v>159</v>
      </c>
      <c r="B65" s="26" t="s">
        <v>47</v>
      </c>
      <c r="C65" s="445">
        <v>7.30612567</v>
      </c>
      <c r="D65" s="367">
        <v>32.018571284577355</v>
      </c>
      <c r="E65" s="587">
        <v>0.1730700807901433</v>
      </c>
      <c r="F65" s="445">
        <v>3.7057584500000003</v>
      </c>
      <c r="G65" s="377">
        <v>16.240220392314974</v>
      </c>
      <c r="H65" s="587">
        <v>-0.008400712606590477</v>
      </c>
      <c r="I65" s="445">
        <v>3.6003672200000003</v>
      </c>
      <c r="J65" s="367">
        <v>15.778350892262386</v>
      </c>
      <c r="K65" s="588">
        <v>49.27874748697007</v>
      </c>
      <c r="L65" s="587">
        <v>0.4453177550821894</v>
      </c>
      <c r="M65" s="550">
        <v>1.271856</v>
      </c>
    </row>
    <row r="66" spans="1:13" ht="12.75" customHeight="1">
      <c r="A66" s="27" t="s">
        <v>160</v>
      </c>
      <c r="B66" s="28" t="s">
        <v>48</v>
      </c>
      <c r="C66" s="447">
        <v>224.24804167000002</v>
      </c>
      <c r="D66" s="368">
        <v>86.03848559816358</v>
      </c>
      <c r="E66" s="589">
        <v>-0.1612197264264693</v>
      </c>
      <c r="F66" s="447">
        <v>122.56794804</v>
      </c>
      <c r="G66" s="378">
        <v>47.02632207488656</v>
      </c>
      <c r="H66" s="589">
        <v>-0.009576317860758077</v>
      </c>
      <c r="I66" s="447">
        <v>101.68009363</v>
      </c>
      <c r="J66" s="368">
        <v>39.01216352327702</v>
      </c>
      <c r="K66" s="590">
        <v>45.342689672015446</v>
      </c>
      <c r="L66" s="589">
        <v>-0.29190712773890193</v>
      </c>
      <c r="M66" s="551">
        <v>12.960346</v>
      </c>
    </row>
    <row r="67" spans="1:13" ht="12.75" customHeight="1">
      <c r="A67" s="25" t="s">
        <v>161</v>
      </c>
      <c r="B67" s="26" t="s">
        <v>49</v>
      </c>
      <c r="C67" s="445">
        <v>93.86380281999999</v>
      </c>
      <c r="D67" s="367">
        <v>114.58123612348783</v>
      </c>
      <c r="E67" s="587">
        <v>0.1104065613367835</v>
      </c>
      <c r="F67" s="445">
        <v>39.51069679</v>
      </c>
      <c r="G67" s="377">
        <v>48.23141980492926</v>
      </c>
      <c r="H67" s="587">
        <v>-0.020665030160116116</v>
      </c>
      <c r="I67" s="445">
        <v>54.35310603</v>
      </c>
      <c r="J67" s="367">
        <v>66.34981631855858</v>
      </c>
      <c r="K67" s="588">
        <v>57.90635409715015</v>
      </c>
      <c r="L67" s="587">
        <v>0.23008098267942478</v>
      </c>
      <c r="M67" s="550">
        <v>3.956588</v>
      </c>
    </row>
    <row r="68" spans="1:13" ht="12.75" customHeight="1">
      <c r="A68" s="27" t="s">
        <v>162</v>
      </c>
      <c r="B68" s="28" t="s">
        <v>50</v>
      </c>
      <c r="C68" s="447">
        <v>33.45264606</v>
      </c>
      <c r="D68" s="368">
        <v>110.76118222001489</v>
      </c>
      <c r="E68" s="589">
        <v>0.47959862033445866</v>
      </c>
      <c r="F68" s="447">
        <v>14.25173259</v>
      </c>
      <c r="G68" s="378">
        <v>47.18726128631736</v>
      </c>
      <c r="H68" s="589">
        <v>0.006950803340951994</v>
      </c>
      <c r="I68" s="447">
        <v>19.20091347</v>
      </c>
      <c r="J68" s="368">
        <v>63.573920933697536</v>
      </c>
      <c r="K68" s="590">
        <v>57.39729358198339</v>
      </c>
      <c r="L68" s="589" t="s">
        <v>471</v>
      </c>
      <c r="M68" s="551">
        <v>1.447829</v>
      </c>
    </row>
    <row r="69" spans="1:13" ht="12.75" customHeight="1">
      <c r="A69" s="25" t="s">
        <v>163</v>
      </c>
      <c r="B69" s="26" t="s">
        <v>51</v>
      </c>
      <c r="C69" s="445">
        <v>106.77978388</v>
      </c>
      <c r="D69" s="367">
        <v>71.79925744974277</v>
      </c>
      <c r="E69" s="587">
        <v>-0.008661261921923846</v>
      </c>
      <c r="F69" s="445">
        <v>65.39640019</v>
      </c>
      <c r="G69" s="377">
        <v>43.972864552759916</v>
      </c>
      <c r="H69" s="587">
        <v>0.02272231934887481</v>
      </c>
      <c r="I69" s="445">
        <v>41.383383689999995</v>
      </c>
      <c r="J69" s="367">
        <v>27.82639289698285</v>
      </c>
      <c r="K69" s="588">
        <v>38.755822671927284</v>
      </c>
      <c r="L69" s="587">
        <v>-0.05451021799357858</v>
      </c>
      <c r="M69" s="550">
        <v>8.286123</v>
      </c>
    </row>
    <row r="70" spans="1:13" ht="12.75" customHeight="1">
      <c r="A70" s="27" t="s">
        <v>164</v>
      </c>
      <c r="B70" s="28" t="s">
        <v>52</v>
      </c>
      <c r="C70" s="447">
        <v>36.961920490000004</v>
      </c>
      <c r="D70" s="368">
        <v>57.24113976116694</v>
      </c>
      <c r="E70" s="589">
        <v>-0.26409699418711485</v>
      </c>
      <c r="F70" s="447">
        <v>26.4278818</v>
      </c>
      <c r="G70" s="378">
        <v>40.927583189695895</v>
      </c>
      <c r="H70" s="589">
        <v>0.0003844748197534553</v>
      </c>
      <c r="I70" s="447">
        <v>10.53403869</v>
      </c>
      <c r="J70" s="368">
        <v>16.313556571471047</v>
      </c>
      <c r="K70" s="590">
        <v>28.49970604977079</v>
      </c>
      <c r="L70" s="589">
        <v>-0.5575586894016857</v>
      </c>
      <c r="M70" s="551">
        <v>2.726412</v>
      </c>
    </row>
    <row r="71" spans="1:13" ht="12.75" customHeight="1">
      <c r="A71" s="25" t="s">
        <v>165</v>
      </c>
      <c r="B71" s="26" t="s">
        <v>53</v>
      </c>
      <c r="C71" s="445">
        <v>54.63734432</v>
      </c>
      <c r="D71" s="367">
        <v>81.73529032846797</v>
      </c>
      <c r="E71" s="587">
        <v>0.250557474876417</v>
      </c>
      <c r="F71" s="445">
        <v>27.566807949999998</v>
      </c>
      <c r="G71" s="377">
        <v>41.23884642024213</v>
      </c>
      <c r="H71" s="587">
        <v>0.025230792050796147</v>
      </c>
      <c r="I71" s="445">
        <v>27.070536370000003</v>
      </c>
      <c r="J71" s="367">
        <v>40.496443908225835</v>
      </c>
      <c r="K71" s="588">
        <v>49.545849467816886</v>
      </c>
      <c r="L71" s="587" t="s">
        <v>471</v>
      </c>
      <c r="M71" s="550">
        <v>2.355279</v>
      </c>
    </row>
    <row r="72" spans="1:13" ht="12.75" customHeight="1">
      <c r="A72" s="27" t="s">
        <v>166</v>
      </c>
      <c r="B72" s="28" t="s">
        <v>97</v>
      </c>
      <c r="C72" s="447">
        <v>5.804451240000001</v>
      </c>
      <c r="D72" s="368">
        <v>24.440823782053982</v>
      </c>
      <c r="E72" s="589">
        <v>-0.21756877592849666</v>
      </c>
      <c r="F72" s="447">
        <v>2.9706266</v>
      </c>
      <c r="G72" s="378">
        <v>12.50842814434292</v>
      </c>
      <c r="H72" s="589">
        <v>0.006420871072535972</v>
      </c>
      <c r="I72" s="447">
        <v>2.83382464</v>
      </c>
      <c r="J72" s="368">
        <v>11.932395637711062</v>
      </c>
      <c r="K72" s="590">
        <v>48.821577145335795</v>
      </c>
      <c r="L72" s="589">
        <v>-0.3655815528766957</v>
      </c>
      <c r="M72" s="551">
        <v>0.874227</v>
      </c>
    </row>
    <row r="73" spans="1:13" ht="12.75" customHeight="1">
      <c r="A73" s="25" t="s">
        <v>167</v>
      </c>
      <c r="B73" s="26" t="s">
        <v>54</v>
      </c>
      <c r="C73" s="445">
        <v>19.90696766</v>
      </c>
      <c r="D73" s="367">
        <v>44.21422324587608</v>
      </c>
      <c r="E73" s="587">
        <v>-0.016421464953588205</v>
      </c>
      <c r="F73" s="445">
        <v>15.51193578</v>
      </c>
      <c r="G73" s="377">
        <v>34.45267020404718</v>
      </c>
      <c r="H73" s="587">
        <v>0.01600604219041646</v>
      </c>
      <c r="I73" s="445">
        <v>4.3950318799999994</v>
      </c>
      <c r="J73" s="367">
        <v>9.761553041828895</v>
      </c>
      <c r="K73" s="588">
        <v>22.077857135575414</v>
      </c>
      <c r="L73" s="587">
        <v>-0.11600160195036435</v>
      </c>
      <c r="M73" s="550">
        <v>2.71509</v>
      </c>
    </row>
    <row r="74" spans="1:13" ht="12.75" customHeight="1">
      <c r="A74" s="27" t="s">
        <v>168</v>
      </c>
      <c r="B74" s="28" t="s">
        <v>55</v>
      </c>
      <c r="C74" s="447">
        <v>46.97459206</v>
      </c>
      <c r="D74" s="368">
        <v>42.35753592869986</v>
      </c>
      <c r="E74" s="589">
        <v>0.10118614545000026</v>
      </c>
      <c r="F74" s="447">
        <v>18.34687818</v>
      </c>
      <c r="G74" s="378">
        <v>16.543593411012782</v>
      </c>
      <c r="H74" s="589">
        <v>0.018470870427517605</v>
      </c>
      <c r="I74" s="447">
        <v>28.627713879999998</v>
      </c>
      <c r="J74" s="368">
        <v>25.81394251768707</v>
      </c>
      <c r="K74" s="590">
        <v>60.94297496705072</v>
      </c>
      <c r="L74" s="589">
        <v>0.16164883714141287</v>
      </c>
      <c r="M74" s="551">
        <v>5.655512</v>
      </c>
    </row>
    <row r="75" spans="1:13" ht="12.75" customHeight="1">
      <c r="A75" s="25" t="s">
        <v>169</v>
      </c>
      <c r="B75" s="26" t="s">
        <v>56</v>
      </c>
      <c r="C75" s="445">
        <v>38.50938843</v>
      </c>
      <c r="D75" s="367">
        <v>50.628612562037794</v>
      </c>
      <c r="E75" s="587">
        <v>-0.12388101644677962</v>
      </c>
      <c r="F75" s="445">
        <v>14.965035039999998</v>
      </c>
      <c r="G75" s="377">
        <v>19.674655763352504</v>
      </c>
      <c r="H75" s="587">
        <v>-0.003687947780135481</v>
      </c>
      <c r="I75" s="445">
        <v>23.54435339</v>
      </c>
      <c r="J75" s="367">
        <v>30.953956798685294</v>
      </c>
      <c r="K75" s="588">
        <v>61.1392555163463</v>
      </c>
      <c r="L75" s="587">
        <v>-0.18627632832173624</v>
      </c>
      <c r="M75" s="550">
        <v>3.947293</v>
      </c>
    </row>
    <row r="76" spans="1:13" ht="12.75" customHeight="1">
      <c r="A76" s="27" t="s">
        <v>170</v>
      </c>
      <c r="B76" s="28" t="s">
        <v>57</v>
      </c>
      <c r="C76" s="447">
        <v>82.07257753</v>
      </c>
      <c r="D76" s="368">
        <v>47.70807176970636</v>
      </c>
      <c r="E76" s="589">
        <v>0.040869682295824106</v>
      </c>
      <c r="F76" s="447">
        <v>36.7598799</v>
      </c>
      <c r="G76" s="378">
        <v>21.368196799642853</v>
      </c>
      <c r="H76" s="589">
        <v>0.053651973555683075</v>
      </c>
      <c r="I76" s="447">
        <v>45.31269763</v>
      </c>
      <c r="J76" s="368">
        <v>26.3398749700635</v>
      </c>
      <c r="K76" s="590">
        <v>55.210520972656</v>
      </c>
      <c r="L76" s="589">
        <v>0.03072569277690107</v>
      </c>
      <c r="M76" s="551">
        <v>6.690466</v>
      </c>
    </row>
    <row r="77" spans="1:13" ht="12.75" customHeight="1">
      <c r="A77" s="25" t="s">
        <v>171</v>
      </c>
      <c r="B77" s="26" t="s">
        <v>58</v>
      </c>
      <c r="C77" s="445">
        <v>9.127495699999999</v>
      </c>
      <c r="D77" s="367">
        <v>37.084194467129024</v>
      </c>
      <c r="E77" s="587">
        <v>-0.20264158785823716</v>
      </c>
      <c r="F77" s="445">
        <v>3.55785412</v>
      </c>
      <c r="G77" s="377">
        <v>14.455241438432692</v>
      </c>
      <c r="H77" s="587">
        <v>-0.044912493377868956</v>
      </c>
      <c r="I77" s="445">
        <v>5.56964158</v>
      </c>
      <c r="J77" s="367">
        <v>22.628953028696333</v>
      </c>
      <c r="K77" s="588">
        <v>61.02047881545428</v>
      </c>
      <c r="L77" s="587">
        <v>-0.2787314077301275</v>
      </c>
      <c r="M77" s="550">
        <v>1.217378</v>
      </c>
    </row>
    <row r="78" spans="1:13" ht="12.75" customHeight="1">
      <c r="A78" s="27" t="s">
        <v>172</v>
      </c>
      <c r="B78" s="28" t="s">
        <v>59</v>
      </c>
      <c r="C78" s="447">
        <v>28.00193539</v>
      </c>
      <c r="D78" s="368">
        <v>48.84896314774918</v>
      </c>
      <c r="E78" s="589">
        <v>0.4092165567233319</v>
      </c>
      <c r="F78" s="447">
        <v>9.77187592</v>
      </c>
      <c r="G78" s="378">
        <v>17.046893368339337</v>
      </c>
      <c r="H78" s="589">
        <v>0.05502496541745239</v>
      </c>
      <c r="I78" s="447">
        <v>18.23005947</v>
      </c>
      <c r="J78" s="368">
        <v>31.802069779409837</v>
      </c>
      <c r="K78" s="590">
        <v>65.10285527089061</v>
      </c>
      <c r="L78" s="589" t="s">
        <v>471</v>
      </c>
      <c r="M78" s="551">
        <v>2.592809</v>
      </c>
    </row>
    <row r="79" spans="1:13" ht="12.75" customHeight="1">
      <c r="A79" s="25" t="s">
        <v>173</v>
      </c>
      <c r="B79" s="26" t="s">
        <v>60</v>
      </c>
      <c r="C79" s="445">
        <v>47.71617258</v>
      </c>
      <c r="D79" s="367">
        <v>83.02926717140167</v>
      </c>
      <c r="E79" s="587">
        <v>0.24172031966939844</v>
      </c>
      <c r="F79" s="445">
        <v>24.52703448</v>
      </c>
      <c r="G79" s="377">
        <v>42.678647273056306</v>
      </c>
      <c r="H79" s="587">
        <v>0.019257826647084197</v>
      </c>
      <c r="I79" s="445">
        <v>23.1891381</v>
      </c>
      <c r="J79" s="367">
        <v>40.35061989834537</v>
      </c>
      <c r="K79" s="588">
        <v>48.59806821496747</v>
      </c>
      <c r="L79" s="587" t="s">
        <v>471</v>
      </c>
      <c r="M79" s="550">
        <v>2.844944</v>
      </c>
    </row>
    <row r="80" spans="1:13" ht="12.75" customHeight="1">
      <c r="A80" s="27" t="s">
        <v>174</v>
      </c>
      <c r="B80" s="28" t="s">
        <v>61</v>
      </c>
      <c r="C80" s="447">
        <v>32.24446286</v>
      </c>
      <c r="D80" s="368">
        <v>76.38171086512108</v>
      </c>
      <c r="E80" s="589">
        <v>0.031006464560425995</v>
      </c>
      <c r="F80" s="447">
        <v>18.941403910000002</v>
      </c>
      <c r="G80" s="378">
        <v>44.869001016228864</v>
      </c>
      <c r="H80" s="589">
        <v>0.042208963505517394</v>
      </c>
      <c r="I80" s="447">
        <v>13.303058949999999</v>
      </c>
      <c r="J80" s="368">
        <v>31.512709848892214</v>
      </c>
      <c r="K80" s="590">
        <v>41.25687876321473</v>
      </c>
      <c r="L80" s="589">
        <v>0.01546521943985546</v>
      </c>
      <c r="M80" s="551">
        <v>1.841001</v>
      </c>
    </row>
    <row r="81" spans="1:13" ht="12.75" customHeight="1">
      <c r="A81" s="25" t="s">
        <v>175</v>
      </c>
      <c r="B81" s="26" t="s">
        <v>62</v>
      </c>
      <c r="C81" s="445">
        <v>27.28439316</v>
      </c>
      <c r="D81" s="367">
        <v>36.969720549578604</v>
      </c>
      <c r="E81" s="587">
        <v>-0.1633256813806795</v>
      </c>
      <c r="F81" s="445">
        <v>13.77168774</v>
      </c>
      <c r="G81" s="377">
        <v>18.660317796265684</v>
      </c>
      <c r="H81" s="587">
        <v>0.0679994424190633</v>
      </c>
      <c r="I81" s="445">
        <v>13.51270542</v>
      </c>
      <c r="J81" s="367">
        <v>18.30940275331292</v>
      </c>
      <c r="K81" s="588">
        <v>49.5254020888768</v>
      </c>
      <c r="L81" s="587">
        <v>-0.3146215531476855</v>
      </c>
      <c r="M81" s="550">
        <v>3.022234</v>
      </c>
    </row>
    <row r="82" spans="1:13" ht="12.75" customHeight="1">
      <c r="A82" s="27" t="s">
        <v>176</v>
      </c>
      <c r="B82" s="28" t="s">
        <v>63</v>
      </c>
      <c r="C82" s="447">
        <v>87.13233240999999</v>
      </c>
      <c r="D82" s="368">
        <v>39.00601231165654</v>
      </c>
      <c r="E82" s="589">
        <v>0.05560374481043473</v>
      </c>
      <c r="F82" s="447">
        <v>67.11651661</v>
      </c>
      <c r="G82" s="378">
        <v>30.045651261651575</v>
      </c>
      <c r="H82" s="589">
        <v>0.09230106336014776</v>
      </c>
      <c r="I82" s="447">
        <v>20.015815800000002</v>
      </c>
      <c r="J82" s="368">
        <v>8.96036105000497</v>
      </c>
      <c r="K82" s="590">
        <v>22.971743377436347</v>
      </c>
      <c r="L82" s="589">
        <v>-0.05127435592892282</v>
      </c>
      <c r="M82" s="551">
        <v>5.772056</v>
      </c>
    </row>
    <row r="83" spans="1:13" ht="12.75" customHeight="1">
      <c r="A83" s="25" t="s">
        <v>177</v>
      </c>
      <c r="B83" s="26" t="s">
        <v>64</v>
      </c>
      <c r="C83" s="445">
        <v>80.98722031</v>
      </c>
      <c r="D83" s="367">
        <v>63.57967697212494</v>
      </c>
      <c r="E83" s="587">
        <v>-0.1139035378443718</v>
      </c>
      <c r="F83" s="445">
        <v>26.38158413</v>
      </c>
      <c r="G83" s="377">
        <v>20.71107750800563</v>
      </c>
      <c r="H83" s="587">
        <v>-0.05496679324955911</v>
      </c>
      <c r="I83" s="445">
        <v>54.60563618</v>
      </c>
      <c r="J83" s="367">
        <v>42.868599464119306</v>
      </c>
      <c r="K83" s="588">
        <v>67.42500356350358</v>
      </c>
      <c r="L83" s="587">
        <v>-0.13982093256780392</v>
      </c>
      <c r="M83" s="550">
        <v>7.805917</v>
      </c>
    </row>
    <row r="84" spans="1:13" ht="12.75" customHeight="1">
      <c r="A84" s="27" t="s">
        <v>178</v>
      </c>
      <c r="B84" s="28" t="s">
        <v>65</v>
      </c>
      <c r="C84" s="447">
        <v>78.27148567</v>
      </c>
      <c r="D84" s="368">
        <v>59.06234416537445</v>
      </c>
      <c r="E84" s="589">
        <v>-0.2760715552413401</v>
      </c>
      <c r="F84" s="447">
        <v>31.81876077</v>
      </c>
      <c r="G84" s="378">
        <v>24.0099007119492</v>
      </c>
      <c r="H84" s="589">
        <v>0.08684305854405161</v>
      </c>
      <c r="I84" s="447">
        <v>46.4527249</v>
      </c>
      <c r="J84" s="368">
        <v>35.05244345342524</v>
      </c>
      <c r="K84" s="590">
        <v>59.34820899637588</v>
      </c>
      <c r="L84" s="589">
        <v>-0.4108285661597255</v>
      </c>
      <c r="M84" s="551">
        <v>6.860204</v>
      </c>
    </row>
    <row r="85" spans="1:13" ht="12.75" customHeight="1">
      <c r="A85" s="25" t="s">
        <v>179</v>
      </c>
      <c r="B85" s="26" t="s">
        <v>66</v>
      </c>
      <c r="C85" s="445">
        <v>77.19222811</v>
      </c>
      <c r="D85" s="367">
        <v>53.900896234517646</v>
      </c>
      <c r="E85" s="587">
        <v>-0.039004271361415266</v>
      </c>
      <c r="F85" s="445">
        <v>26.6504749</v>
      </c>
      <c r="G85" s="377">
        <v>18.60918537211423</v>
      </c>
      <c r="H85" s="587">
        <v>0.13947657881876951</v>
      </c>
      <c r="I85" s="445">
        <v>50.54175321</v>
      </c>
      <c r="J85" s="367">
        <v>35.29171086240341</v>
      </c>
      <c r="K85" s="588">
        <v>65.47518376847123</v>
      </c>
      <c r="L85" s="587">
        <v>-0.112320023788689</v>
      </c>
      <c r="M85" s="550">
        <v>7.206289</v>
      </c>
    </row>
    <row r="86" spans="1:13" ht="12.75" customHeight="1">
      <c r="A86" s="27" t="s">
        <v>180</v>
      </c>
      <c r="B86" s="28" t="s">
        <v>67</v>
      </c>
      <c r="C86" s="447">
        <v>21.12881242</v>
      </c>
      <c r="D86" s="368">
        <v>56.09131324232915</v>
      </c>
      <c r="E86" s="589">
        <v>-0.14631558066809547</v>
      </c>
      <c r="F86" s="447">
        <v>15.83816087</v>
      </c>
      <c r="G86" s="378">
        <v>42.04605658293645</v>
      </c>
      <c r="H86" s="589">
        <v>0.015134971581864498</v>
      </c>
      <c r="I86" s="447">
        <v>5.29065155</v>
      </c>
      <c r="J86" s="368">
        <v>14.045256659392702</v>
      </c>
      <c r="K86" s="590">
        <v>25.039985422900546</v>
      </c>
      <c r="L86" s="589">
        <v>-0.42166785500197224</v>
      </c>
      <c r="M86" s="551">
        <v>1.50571</v>
      </c>
    </row>
    <row r="87" spans="1:13" ht="12.75" customHeight="1">
      <c r="A87" s="25" t="s">
        <v>181</v>
      </c>
      <c r="B87" s="26" t="s">
        <v>68</v>
      </c>
      <c r="C87" s="445">
        <v>24.24119874</v>
      </c>
      <c r="D87" s="367">
        <v>41.72976961968226</v>
      </c>
      <c r="E87" s="587">
        <v>0.12279947968432259</v>
      </c>
      <c r="F87" s="445">
        <v>11.658884140000001</v>
      </c>
      <c r="G87" s="377">
        <v>20.07006973553517</v>
      </c>
      <c r="H87" s="587">
        <v>0.0684773394278515</v>
      </c>
      <c r="I87" s="445">
        <v>12.5823146</v>
      </c>
      <c r="J87" s="367">
        <v>21.659699884147088</v>
      </c>
      <c r="K87" s="588">
        <v>51.90467160866154</v>
      </c>
      <c r="L87" s="587">
        <v>0.17830896294619336</v>
      </c>
      <c r="M87" s="550">
        <v>2.967441</v>
      </c>
    </row>
    <row r="88" spans="1:13" ht="12.75" customHeight="1">
      <c r="A88" s="27" t="s">
        <v>182</v>
      </c>
      <c r="B88" s="28" t="s">
        <v>69</v>
      </c>
      <c r="C88" s="447">
        <v>23.35422276</v>
      </c>
      <c r="D88" s="368">
        <v>60.88408764680579</v>
      </c>
      <c r="E88" s="589">
        <v>-0.1808459247754074</v>
      </c>
      <c r="F88" s="447">
        <v>14.35045061</v>
      </c>
      <c r="G88" s="378">
        <v>37.411396717807</v>
      </c>
      <c r="H88" s="589">
        <v>0.03909112948979754</v>
      </c>
      <c r="I88" s="447">
        <v>9.00377215</v>
      </c>
      <c r="J88" s="368">
        <v>23.472690928998787</v>
      </c>
      <c r="K88" s="590">
        <v>38.553079854240465</v>
      </c>
      <c r="L88" s="589">
        <v>-0.38748147351582796</v>
      </c>
      <c r="M88" s="551">
        <v>1.34872</v>
      </c>
    </row>
    <row r="89" spans="1:13" ht="12.75" customHeight="1">
      <c r="A89" s="25" t="s">
        <v>183</v>
      </c>
      <c r="B89" s="26" t="s">
        <v>70</v>
      </c>
      <c r="C89" s="445">
        <v>14.76945693</v>
      </c>
      <c r="D89" s="367">
        <v>60.93940465335055</v>
      </c>
      <c r="E89" s="587">
        <v>-0.4668460037163139</v>
      </c>
      <c r="F89" s="445">
        <v>9.70867359</v>
      </c>
      <c r="G89" s="377">
        <v>40.05839831162347</v>
      </c>
      <c r="H89" s="587">
        <v>0.034276653478380936</v>
      </c>
      <c r="I89" s="445">
        <v>5.0607833399999995</v>
      </c>
      <c r="J89" s="367">
        <v>20.88100634172708</v>
      </c>
      <c r="K89" s="588">
        <v>34.265195829377056</v>
      </c>
      <c r="L89" s="587">
        <v>-0.7236828453690616</v>
      </c>
      <c r="M89" s="550">
        <v>0.912619</v>
      </c>
    </row>
    <row r="90" spans="1:13" s="3" customFormat="1" ht="12.75" customHeight="1">
      <c r="A90" s="27" t="s">
        <v>184</v>
      </c>
      <c r="B90" s="28" t="s">
        <v>71</v>
      </c>
      <c r="C90" s="447">
        <v>69.02685117</v>
      </c>
      <c r="D90" s="368">
        <v>67.74139054305499</v>
      </c>
      <c r="E90" s="589">
        <v>-0.1503595651005315</v>
      </c>
      <c r="F90" s="447">
        <v>50.36857062</v>
      </c>
      <c r="G90" s="378">
        <v>49.43057600964105</v>
      </c>
      <c r="H90" s="589">
        <v>0.039256003372263315</v>
      </c>
      <c r="I90" s="447">
        <v>18.65828055</v>
      </c>
      <c r="J90" s="368">
        <v>18.31081453341394</v>
      </c>
      <c r="K90" s="590">
        <v>27.030467468446744</v>
      </c>
      <c r="L90" s="589">
        <v>-0.43074104738536867</v>
      </c>
      <c r="M90" s="551">
        <v>4.955507</v>
      </c>
    </row>
    <row r="91" spans="1:13" ht="12.75" customHeight="1">
      <c r="A91" s="25" t="s">
        <v>185</v>
      </c>
      <c r="B91" s="26" t="s">
        <v>72</v>
      </c>
      <c r="C91" s="445">
        <v>31.744175549999998</v>
      </c>
      <c r="D91" s="367">
        <v>57.59322388915397</v>
      </c>
      <c r="E91" s="587">
        <v>-0.10253646305113617</v>
      </c>
      <c r="F91" s="445">
        <v>19.26154874</v>
      </c>
      <c r="G91" s="377">
        <v>34.94608600835663</v>
      </c>
      <c r="H91" s="587">
        <v>0.05955928118811893</v>
      </c>
      <c r="I91" s="445">
        <v>12.482626810000001</v>
      </c>
      <c r="J91" s="367">
        <v>22.647137880797345</v>
      </c>
      <c r="K91" s="588">
        <v>39.32257364926273</v>
      </c>
      <c r="L91" s="587">
        <v>-0.20659840320329703</v>
      </c>
      <c r="M91" s="550">
        <v>2.748086</v>
      </c>
    </row>
    <row r="92" spans="1:13" ht="12.75" customHeight="1">
      <c r="A92" s="27" t="s">
        <v>186</v>
      </c>
      <c r="B92" s="28" t="s">
        <v>73</v>
      </c>
      <c r="C92" s="447">
        <v>41.53485251</v>
      </c>
      <c r="D92" s="368">
        <v>65.28348159371792</v>
      </c>
      <c r="E92" s="589">
        <v>0.1038583164257858</v>
      </c>
      <c r="F92" s="447">
        <v>13.23496822</v>
      </c>
      <c r="G92" s="378">
        <v>20.802404534259214</v>
      </c>
      <c r="H92" s="589">
        <v>0.02213337638923174</v>
      </c>
      <c r="I92" s="447">
        <v>28.299884289999998</v>
      </c>
      <c r="J92" s="368">
        <v>44.48107705945871</v>
      </c>
      <c r="K92" s="590">
        <v>68.13527093466017</v>
      </c>
      <c r="L92" s="589">
        <v>0.14673778625184708</v>
      </c>
      <c r="M92" s="551">
        <v>1.722341</v>
      </c>
    </row>
    <row r="93" spans="1:13" ht="12.75" customHeight="1">
      <c r="A93" s="25" t="s">
        <v>187</v>
      </c>
      <c r="B93" s="26" t="s">
        <v>74</v>
      </c>
      <c r="C93" s="445">
        <v>18.87114097</v>
      </c>
      <c r="D93" s="367">
        <v>43.29365402042272</v>
      </c>
      <c r="E93" s="587">
        <v>-0.008372388995587898</v>
      </c>
      <c r="F93" s="445">
        <v>14.86720148</v>
      </c>
      <c r="G93" s="377">
        <v>34.107925861519156</v>
      </c>
      <c r="H93" s="587">
        <v>-0.01544363834915774</v>
      </c>
      <c r="I93" s="445">
        <v>4.0039394900000005</v>
      </c>
      <c r="J93" s="367">
        <v>9.18572815890357</v>
      </c>
      <c r="K93" s="588">
        <v>21.21726236036909</v>
      </c>
      <c r="L93" s="587">
        <v>0.018797326287329108</v>
      </c>
      <c r="M93" s="550">
        <v>1.63833</v>
      </c>
    </row>
    <row r="94" spans="1:13" ht="12.75">
      <c r="A94" s="27" t="s">
        <v>188</v>
      </c>
      <c r="B94" s="28" t="s">
        <v>98</v>
      </c>
      <c r="C94" s="447">
        <v>12.39390586</v>
      </c>
      <c r="D94" s="368">
        <v>32.40651968487466</v>
      </c>
      <c r="E94" s="589">
        <v>0.17746418279752518</v>
      </c>
      <c r="F94" s="447">
        <v>4.762425</v>
      </c>
      <c r="G94" s="378">
        <v>12.45237952051374</v>
      </c>
      <c r="H94" s="589">
        <v>-0.008270450841647237</v>
      </c>
      <c r="I94" s="447">
        <v>7.63148086</v>
      </c>
      <c r="J94" s="368">
        <v>19.954140164360926</v>
      </c>
      <c r="K94" s="590">
        <v>61.57446204775353</v>
      </c>
      <c r="L94" s="589">
        <v>0.3332916977458735</v>
      </c>
      <c r="M94" s="551">
        <v>1.547585</v>
      </c>
    </row>
    <row r="95" spans="1:13" ht="12.75">
      <c r="A95" s="25" t="s">
        <v>189</v>
      </c>
      <c r="B95" s="26" t="s">
        <v>75</v>
      </c>
      <c r="C95" s="445">
        <v>20.1904643</v>
      </c>
      <c r="D95" s="367">
        <v>51.276588293257745</v>
      </c>
      <c r="E95" s="587">
        <v>0.2533865972271445</v>
      </c>
      <c r="F95" s="445">
        <v>6.89456243</v>
      </c>
      <c r="G95" s="377">
        <v>17.509733007243064</v>
      </c>
      <c r="H95" s="587">
        <v>0.02726699356848772</v>
      </c>
      <c r="I95" s="445">
        <v>13.29590187</v>
      </c>
      <c r="J95" s="367">
        <v>33.76685528601469</v>
      </c>
      <c r="K95" s="588">
        <v>65.85238294891515</v>
      </c>
      <c r="L95" s="587">
        <v>0.4148836145191759</v>
      </c>
      <c r="M95" s="550">
        <v>2.40117</v>
      </c>
    </row>
    <row r="96" spans="1:13" ht="12.75">
      <c r="A96" s="27" t="s">
        <v>190</v>
      </c>
      <c r="B96" s="28" t="s">
        <v>76</v>
      </c>
      <c r="C96" s="447">
        <v>17.19001352</v>
      </c>
      <c r="D96" s="368">
        <v>48.612779353583456</v>
      </c>
      <c r="E96" s="589">
        <v>-0.08208290767609339</v>
      </c>
      <c r="F96" s="447">
        <v>7.80963868</v>
      </c>
      <c r="G96" s="378">
        <v>22.085395194154028</v>
      </c>
      <c r="H96" s="589">
        <v>0.04705703550828</v>
      </c>
      <c r="I96" s="447">
        <v>9.38037484</v>
      </c>
      <c r="J96" s="368">
        <v>26.527384159429428</v>
      </c>
      <c r="K96" s="590">
        <v>54.568746144883775</v>
      </c>
      <c r="L96" s="589">
        <v>-0.16756074967661605</v>
      </c>
      <c r="M96" s="551">
        <v>1.660738</v>
      </c>
    </row>
    <row r="97" spans="1:13" ht="12.75">
      <c r="A97" s="25" t="s">
        <v>191</v>
      </c>
      <c r="B97" s="26" t="s">
        <v>77</v>
      </c>
      <c r="C97" s="445">
        <v>11.178406350000001</v>
      </c>
      <c r="D97" s="367">
        <v>76.90152965052285</v>
      </c>
      <c r="E97" s="587">
        <v>0.1925200379529337</v>
      </c>
      <c r="F97" s="445">
        <v>6.37135362</v>
      </c>
      <c r="G97" s="377">
        <v>43.831546642817834</v>
      </c>
      <c r="H97" s="587">
        <v>0.04668789497820525</v>
      </c>
      <c r="I97" s="445">
        <v>4.8070527300000006</v>
      </c>
      <c r="J97" s="367">
        <v>33.06998300770501</v>
      </c>
      <c r="K97" s="588">
        <v>43.003023682351646</v>
      </c>
      <c r="L97" s="587">
        <v>0.4626168454345989</v>
      </c>
      <c r="M97" s="550">
        <v>0.70843</v>
      </c>
    </row>
    <row r="98" spans="1:13" ht="12.75">
      <c r="A98" s="27" t="s">
        <v>192</v>
      </c>
      <c r="B98" s="28" t="s">
        <v>78</v>
      </c>
      <c r="C98" s="447">
        <v>62.938350400000004</v>
      </c>
      <c r="D98" s="368">
        <v>51.516098097603226</v>
      </c>
      <c r="E98" s="589">
        <v>-0.06636149319161166</v>
      </c>
      <c r="F98" s="447">
        <v>29.341737010000003</v>
      </c>
      <c r="G98" s="378">
        <v>24.016705117858237</v>
      </c>
      <c r="H98" s="589">
        <v>0.03094035745095547</v>
      </c>
      <c r="I98" s="447">
        <v>33.59661339</v>
      </c>
      <c r="J98" s="368">
        <v>27.499392979744982</v>
      </c>
      <c r="K98" s="590">
        <v>53.38019375544357</v>
      </c>
      <c r="L98" s="589">
        <v>-0.1374594921989607</v>
      </c>
      <c r="M98" s="551">
        <v>6.960257</v>
      </c>
    </row>
    <row r="99" spans="1:13" ht="12.75">
      <c r="A99" s="25" t="s">
        <v>193</v>
      </c>
      <c r="B99" s="26" t="s">
        <v>99</v>
      </c>
      <c r="C99" s="445">
        <v>162.90743376999998</v>
      </c>
      <c r="D99" s="367">
        <v>103.98337986733627</v>
      </c>
      <c r="E99" s="587">
        <v>-0.13746436073707025</v>
      </c>
      <c r="F99" s="445">
        <v>77.79452382</v>
      </c>
      <c r="G99" s="377">
        <v>49.65603677358572</v>
      </c>
      <c r="H99" s="587">
        <v>0.10015651803884196</v>
      </c>
      <c r="I99" s="445">
        <v>85.11290995</v>
      </c>
      <c r="J99" s="367">
        <v>54.327343093750564</v>
      </c>
      <c r="K99" s="588">
        <v>52.246179305829735</v>
      </c>
      <c r="L99" s="587">
        <v>-0.27966956051533787</v>
      </c>
      <c r="M99" s="550">
        <v>6.958065</v>
      </c>
    </row>
    <row r="100" spans="1:13" ht="12.75">
      <c r="A100" s="27" t="s">
        <v>194</v>
      </c>
      <c r="B100" s="28" t="s">
        <v>79</v>
      </c>
      <c r="C100" s="447">
        <v>133.77413471</v>
      </c>
      <c r="D100" s="368">
        <v>88.11219332444138</v>
      </c>
      <c r="E100" s="589">
        <v>0.11381446793970063</v>
      </c>
      <c r="F100" s="447">
        <v>85.81844268</v>
      </c>
      <c r="G100" s="378">
        <v>56.52551017141729</v>
      </c>
      <c r="H100" s="589">
        <v>-0.003253600612373786</v>
      </c>
      <c r="I100" s="447">
        <v>47.95569203</v>
      </c>
      <c r="J100" s="368">
        <v>31.58668315302409</v>
      </c>
      <c r="K100" s="590">
        <v>35.848254323573045</v>
      </c>
      <c r="L100" s="589">
        <v>0.41021551446469595</v>
      </c>
      <c r="M100" s="551">
        <v>8.029788</v>
      </c>
    </row>
    <row r="101" spans="1:13" ht="12.75">
      <c r="A101" s="25" t="s">
        <v>195</v>
      </c>
      <c r="B101" s="26" t="s">
        <v>80</v>
      </c>
      <c r="C101" s="445">
        <v>128.19071655</v>
      </c>
      <c r="D101" s="367">
        <v>96.86548441161291</v>
      </c>
      <c r="E101" s="587">
        <v>0.14480752423167842</v>
      </c>
      <c r="F101" s="445">
        <v>72.80115644</v>
      </c>
      <c r="G101" s="377">
        <v>55.01115427134425</v>
      </c>
      <c r="H101" s="587">
        <v>0.3824993811270423</v>
      </c>
      <c r="I101" s="445">
        <v>55.38956011</v>
      </c>
      <c r="J101" s="367">
        <v>41.85433014026866</v>
      </c>
      <c r="K101" s="588">
        <v>43.20871401666254</v>
      </c>
      <c r="L101" s="587">
        <v>0.014203382624278893</v>
      </c>
      <c r="M101" s="550">
        <v>6.659875</v>
      </c>
    </row>
    <row r="102" spans="1:13" ht="12.75">
      <c r="A102" s="27" t="s">
        <v>196</v>
      </c>
      <c r="B102" s="28" t="s">
        <v>81</v>
      </c>
      <c r="C102" s="447">
        <v>63.50365686</v>
      </c>
      <c r="D102" s="368">
        <v>53.75643292853261</v>
      </c>
      <c r="E102" s="589">
        <v>-0.16987533963138757</v>
      </c>
      <c r="F102" s="447">
        <v>30.94034859</v>
      </c>
      <c r="G102" s="378">
        <v>26.191291273674747</v>
      </c>
      <c r="H102" s="589">
        <v>-0.033155565456130964</v>
      </c>
      <c r="I102" s="447">
        <v>32.56330827</v>
      </c>
      <c r="J102" s="368">
        <v>27.56514165485786</v>
      </c>
      <c r="K102" s="590">
        <v>51.27784741875414</v>
      </c>
      <c r="L102" s="589">
        <v>-0.2682002719737393</v>
      </c>
      <c r="M102" s="551">
        <v>6.914225</v>
      </c>
    </row>
    <row r="103" spans="1:13" ht="12.75">
      <c r="A103" s="25" t="s">
        <v>197</v>
      </c>
      <c r="B103" s="26" t="s">
        <v>82</v>
      </c>
      <c r="C103" s="445">
        <v>45.03369872</v>
      </c>
      <c r="D103" s="367">
        <v>110.29588296811895</v>
      </c>
      <c r="E103" s="587">
        <v>-0.16379634425006173</v>
      </c>
      <c r="F103" s="445">
        <v>16.51574411</v>
      </c>
      <c r="G103" s="377">
        <v>40.45012138163454</v>
      </c>
      <c r="H103" s="587">
        <v>0.056872448208376225</v>
      </c>
      <c r="I103" s="445">
        <v>28.51795461</v>
      </c>
      <c r="J103" s="367">
        <v>69.84576158648441</v>
      </c>
      <c r="K103" s="588">
        <v>63.32581027224139</v>
      </c>
      <c r="L103" s="587">
        <v>-0.254002372321225</v>
      </c>
      <c r="M103" s="550">
        <v>7.671243</v>
      </c>
    </row>
    <row r="104" spans="1:13" ht="12.75">
      <c r="A104" s="27" t="s">
        <v>198</v>
      </c>
      <c r="B104" s="28" t="s">
        <v>83</v>
      </c>
      <c r="C104" s="447">
        <v>18.662057869999998</v>
      </c>
      <c r="D104" s="368">
        <v>46.2166640745923</v>
      </c>
      <c r="E104" s="589">
        <v>-0.059968607471446944</v>
      </c>
      <c r="F104" s="447">
        <v>6.71160225</v>
      </c>
      <c r="G104" s="378">
        <v>16.62131093748065</v>
      </c>
      <c r="H104" s="589">
        <v>-0.19204775593735035</v>
      </c>
      <c r="I104" s="447">
        <v>11.95045562</v>
      </c>
      <c r="J104" s="368">
        <v>29.59535313711165</v>
      </c>
      <c r="K104" s="590">
        <v>64.03610846803146</v>
      </c>
      <c r="L104" s="589">
        <v>0.035060355770979434</v>
      </c>
      <c r="M104" s="551">
        <v>7.903688</v>
      </c>
    </row>
    <row r="105" spans="1:13" ht="12.75">
      <c r="A105" s="25" t="s">
        <v>199</v>
      </c>
      <c r="B105" s="26" t="s">
        <v>84</v>
      </c>
      <c r="C105" s="445">
        <v>25.410882259999998</v>
      </c>
      <c r="D105" s="367">
        <v>114.88883279530513</v>
      </c>
      <c r="E105" s="587">
        <v>0.0950803849224311</v>
      </c>
      <c r="F105" s="445">
        <v>15.622277480000001</v>
      </c>
      <c r="G105" s="377">
        <v>70.63214912875603</v>
      </c>
      <c r="H105" s="587">
        <v>0.016914399612627085</v>
      </c>
      <c r="I105" s="445">
        <v>9.78860478</v>
      </c>
      <c r="J105" s="367">
        <v>44.25668366654911</v>
      </c>
      <c r="K105" s="588">
        <v>38.52131020027008</v>
      </c>
      <c r="L105" s="587">
        <v>0.24820414439074034</v>
      </c>
      <c r="M105" s="550">
        <v>4.522722</v>
      </c>
    </row>
    <row r="106" spans="1:13" ht="13.5" thickBot="1">
      <c r="A106" s="29" t="s">
        <v>200</v>
      </c>
      <c r="B106" s="30" t="s">
        <v>100</v>
      </c>
      <c r="C106" s="446">
        <v>28.40840775</v>
      </c>
      <c r="D106" s="368">
        <v>34.77157035303507</v>
      </c>
      <c r="E106" s="589">
        <v>-0.19966612633674186</v>
      </c>
      <c r="F106" s="446">
        <v>9.87699112</v>
      </c>
      <c r="G106" s="378">
        <v>12.08932561894049</v>
      </c>
      <c r="H106" s="589">
        <v>-0.04918926667852941</v>
      </c>
      <c r="I106" s="446">
        <v>18.53141663</v>
      </c>
      <c r="J106" s="368">
        <v>22.68224473409457</v>
      </c>
      <c r="K106" s="590">
        <v>65.23215518828223</v>
      </c>
      <c r="L106" s="589">
        <v>-0.2619237999151498</v>
      </c>
      <c r="M106" s="551">
        <v>15.84098</v>
      </c>
    </row>
    <row r="107" spans="1:13" ht="12.75">
      <c r="A107" s="751" t="s">
        <v>202</v>
      </c>
      <c r="B107" s="752"/>
      <c r="C107" s="448">
        <v>4073.1562776500004</v>
      </c>
      <c r="D107" s="369">
        <v>66.43564777001394</v>
      </c>
      <c r="E107" s="591">
        <v>-0.003835254160030943</v>
      </c>
      <c r="F107" s="448">
        <v>2016.3409292200001</v>
      </c>
      <c r="G107" s="379">
        <v>32.88774272987353</v>
      </c>
      <c r="H107" s="591">
        <v>0.042892952446543564</v>
      </c>
      <c r="I107" s="448">
        <v>2056.8153484299996</v>
      </c>
      <c r="J107" s="369">
        <v>33.54790504014039</v>
      </c>
      <c r="K107" s="592">
        <v>50.49684343603617</v>
      </c>
      <c r="L107" s="591">
        <v>-0.045750311911261</v>
      </c>
      <c r="M107" s="552">
        <v>284.605439</v>
      </c>
    </row>
    <row r="108" spans="1:13" ht="12.75">
      <c r="A108" s="749" t="s">
        <v>230</v>
      </c>
      <c r="B108" s="750"/>
      <c r="C108" s="449">
        <v>117.51504659999999</v>
      </c>
      <c r="D108" s="370">
        <v>63.51227445895822</v>
      </c>
      <c r="E108" s="593">
        <v>-0.11247646445456472</v>
      </c>
      <c r="F108" s="449">
        <v>48.72661496</v>
      </c>
      <c r="G108" s="380">
        <v>26.33482462317723</v>
      </c>
      <c r="H108" s="593">
        <v>-0.01927593195644617</v>
      </c>
      <c r="I108" s="449">
        <v>68.78843164</v>
      </c>
      <c r="J108" s="370">
        <v>37.17744983578099</v>
      </c>
      <c r="K108" s="594">
        <v>58.535850199799015</v>
      </c>
      <c r="L108" s="593">
        <v>-0.1684533839667981</v>
      </c>
      <c r="M108" s="553">
        <v>35.938633</v>
      </c>
    </row>
    <row r="109" spans="1:13" ht="13.5" thickBot="1">
      <c r="A109" s="747" t="s">
        <v>285</v>
      </c>
      <c r="B109" s="748"/>
      <c r="C109" s="450">
        <v>4277.80365666</v>
      </c>
      <c r="D109" s="371">
        <v>65.41595233505834</v>
      </c>
      <c r="E109" s="595">
        <v>-0.006037660729211192</v>
      </c>
      <c r="F109" s="450">
        <v>2132.18406079</v>
      </c>
      <c r="G109" s="381">
        <v>32.605248413647686</v>
      </c>
      <c r="H109" s="595">
        <v>0.04286706190295808</v>
      </c>
      <c r="I109" s="450">
        <v>2145.6195958699996</v>
      </c>
      <c r="J109" s="371">
        <v>32.810703921410635</v>
      </c>
      <c r="K109" s="596">
        <v>50.157037771697176</v>
      </c>
      <c r="L109" s="595">
        <v>-0.05029473111292615</v>
      </c>
      <c r="M109" s="554">
        <v>326.316128</v>
      </c>
    </row>
    <row r="110" spans="3:13" s="79" customFormat="1" ht="12.75">
      <c r="C110" s="80"/>
      <c r="D110" s="80"/>
      <c r="F110" s="80"/>
      <c r="G110" s="80"/>
      <c r="I110" s="80"/>
      <c r="J110" s="80"/>
      <c r="K110" s="284"/>
      <c r="L110" s="81"/>
      <c r="M110" s="176"/>
    </row>
    <row r="111" spans="1:13" ht="12.75">
      <c r="A111" s="2" t="s">
        <v>396</v>
      </c>
      <c r="C111" s="4"/>
      <c r="D111" s="5"/>
      <c r="F111" s="4"/>
      <c r="G111" s="5"/>
      <c r="J111" s="4"/>
      <c r="K111" s="224"/>
      <c r="M111" s="2"/>
    </row>
    <row r="112" s="79" customFormat="1" ht="12.75" customHeight="1">
      <c r="A112" s="549" t="s">
        <v>435</v>
      </c>
    </row>
    <row r="113" spans="1:13" s="79" customFormat="1" ht="12.75">
      <c r="A113" s="780" t="s">
        <v>449</v>
      </c>
      <c r="B113" s="780"/>
      <c r="C113" s="780"/>
      <c r="D113" s="780"/>
      <c r="E113" s="780"/>
      <c r="F113" s="780"/>
      <c r="G113" s="780"/>
      <c r="H113" s="780"/>
      <c r="I113" s="780"/>
      <c r="J113" s="780"/>
      <c r="K113" s="780"/>
      <c r="L113" s="780"/>
      <c r="M113" s="780"/>
    </row>
    <row r="114" spans="1:13" s="79" customFormat="1" ht="12.75">
      <c r="A114" s="2"/>
      <c r="B114" s="2"/>
      <c r="J114" s="2"/>
      <c r="K114" s="282"/>
      <c r="L114" s="2"/>
      <c r="M114" s="177"/>
    </row>
    <row r="115" spans="1:13" s="79" customFormat="1" ht="12.75">
      <c r="A115" s="20"/>
      <c r="B115" s="20"/>
      <c r="C115" s="20"/>
      <c r="D115" s="20"/>
      <c r="E115" s="20"/>
      <c r="F115" s="20"/>
      <c r="G115" s="20"/>
      <c r="H115" s="20"/>
      <c r="I115" s="20"/>
      <c r="J115" s="20"/>
      <c r="K115" s="281"/>
      <c r="L115" s="20"/>
      <c r="M115" s="178"/>
    </row>
  </sheetData>
  <sheetProtection/>
  <mergeCells count="11">
    <mergeCell ref="A113:M113"/>
    <mergeCell ref="C1:M1"/>
    <mergeCell ref="A1:B1"/>
    <mergeCell ref="A5:B6"/>
    <mergeCell ref="C5:E5"/>
    <mergeCell ref="A3:M3"/>
    <mergeCell ref="F5:H5"/>
    <mergeCell ref="I5:L5"/>
    <mergeCell ref="A109:B109"/>
    <mergeCell ref="A108:B108"/>
    <mergeCell ref="A107:B107"/>
  </mergeCells>
  <hyperlinks>
    <hyperlink ref="M2" location="Index!A1" display="Index"/>
  </hyperlinks>
  <printOptions/>
  <pageMargins left="0.5118110236220472" right="0.2362204724409449" top="1.2598425196850394" bottom="0.5511811023622047" header="0.35433070866141736" footer="0.31496062992125984"/>
  <pageSetup firstPageNumber="34" useFirstPageNumber="1" horizontalDpi="600" verticalDpi="600" orientation="portrait" paperSize="9" scale="77" r:id="rId1"/>
  <headerFooter alignWithMargins="0">
    <oddHeader>&amp;LMinistère de l'intérieur
Ministère de la réforme de l’Etat, 
de la décentralisation et de la fonction publique
&amp;RPublications : «Les Finances des départements 2011»</oddHeader>
    <oddFooter>&amp;LDirection générale des collectivités locales/DESL
Mise en ligne : janvier 2013
&amp;R&amp;P</oddFooter>
  </headerFooter>
  <rowBreaks count="1" manualBreakCount="1">
    <brk id="58" max="12" man="1"/>
  </rowBreaks>
</worksheet>
</file>

<file path=xl/worksheets/sheet19.xml><?xml version="1.0" encoding="utf-8"?>
<worksheet xmlns="http://schemas.openxmlformats.org/spreadsheetml/2006/main" xmlns:r="http://schemas.openxmlformats.org/officeDocument/2006/relationships">
  <dimension ref="A1:H115"/>
  <sheetViews>
    <sheetView zoomScaleSheetLayoutView="85" workbookViewId="0" topLeftCell="A1">
      <selection activeCell="C7" sqref="C7"/>
    </sheetView>
  </sheetViews>
  <sheetFormatPr defaultColWidth="11.421875" defaultRowHeight="12.75"/>
  <cols>
    <col min="1" max="1" width="3.00390625" style="2" customWidth="1"/>
    <col min="2" max="2" width="17.8515625" style="2" bestFit="1" customWidth="1"/>
    <col min="3" max="3" width="11.7109375" style="189" customWidth="1"/>
    <col min="4" max="4" width="11.7109375" style="190" customWidth="1"/>
    <col min="5" max="5" width="12.00390625" style="189" customWidth="1"/>
    <col min="6" max="6" width="11.7109375" style="190" customWidth="1"/>
    <col min="7" max="7" width="16.140625" style="2" customWidth="1"/>
    <col min="8" max="8" width="18.00390625" style="2" customWidth="1"/>
    <col min="9" max="16384" width="11.421875" style="2" customWidth="1"/>
  </cols>
  <sheetData>
    <row r="1" spans="1:8" ht="16.5" customHeight="1">
      <c r="A1" s="755" t="s">
        <v>386</v>
      </c>
      <c r="B1" s="755"/>
      <c r="C1" s="789" t="s">
        <v>441</v>
      </c>
      <c r="D1" s="789"/>
      <c r="E1" s="789"/>
      <c r="F1" s="789"/>
      <c r="G1" s="789"/>
      <c r="H1" s="789"/>
    </row>
    <row r="2" spans="1:8" s="10" customFormat="1" ht="15" customHeight="1" thickBot="1">
      <c r="A2" s="11"/>
      <c r="B2" s="11"/>
      <c r="C2" s="179"/>
      <c r="D2" s="179"/>
      <c r="E2" s="179"/>
      <c r="F2" s="179"/>
      <c r="G2" s="9"/>
      <c r="H2" s="126" t="s">
        <v>288</v>
      </c>
    </row>
    <row r="3" spans="1:8" ht="22.5" customHeight="1" thickBot="1">
      <c r="A3" s="343" t="s">
        <v>399</v>
      </c>
      <c r="B3" s="344"/>
      <c r="C3" s="344"/>
      <c r="D3" s="344"/>
      <c r="E3" s="344"/>
      <c r="F3" s="344"/>
      <c r="G3" s="344"/>
      <c r="H3" s="345"/>
    </row>
    <row r="4" spans="1:8" ht="9" customHeight="1" thickBot="1">
      <c r="A4" s="12"/>
      <c r="B4" s="13"/>
      <c r="C4" s="180"/>
      <c r="D4" s="180"/>
      <c r="E4" s="180"/>
      <c r="F4" s="180"/>
      <c r="G4" s="13"/>
      <c r="H4" s="15"/>
    </row>
    <row r="5" spans="1:8" ht="30" customHeight="1">
      <c r="A5" s="720" t="s">
        <v>229</v>
      </c>
      <c r="B5" s="721"/>
      <c r="C5" s="788" t="s">
        <v>356</v>
      </c>
      <c r="D5" s="787"/>
      <c r="E5" s="786" t="s">
        <v>358</v>
      </c>
      <c r="F5" s="787"/>
      <c r="G5" s="360" t="s">
        <v>233</v>
      </c>
      <c r="H5" s="361" t="s">
        <v>234</v>
      </c>
    </row>
    <row r="6" spans="1:8" ht="25.5" customHeight="1">
      <c r="A6" s="722"/>
      <c r="B6" s="723"/>
      <c r="C6" s="181" t="s">
        <v>437</v>
      </c>
      <c r="D6" s="182" t="s">
        <v>357</v>
      </c>
      <c r="E6" s="183" t="s">
        <v>437</v>
      </c>
      <c r="F6" s="182" t="s">
        <v>357</v>
      </c>
      <c r="G6" s="383" t="s">
        <v>360</v>
      </c>
      <c r="H6" s="384" t="s">
        <v>360</v>
      </c>
    </row>
    <row r="7" spans="1:8" ht="12.75" customHeight="1">
      <c r="A7" s="25" t="s">
        <v>103</v>
      </c>
      <c r="B7" s="26" t="s">
        <v>1</v>
      </c>
      <c r="C7" s="184">
        <v>64</v>
      </c>
      <c r="D7" s="333">
        <v>49</v>
      </c>
      <c r="E7" s="185">
        <v>32620</v>
      </c>
      <c r="F7" s="333">
        <v>26500</v>
      </c>
      <c r="G7" s="385">
        <v>711.5679153893317</v>
      </c>
      <c r="H7" s="386">
        <v>588.1821167995095</v>
      </c>
    </row>
    <row r="8" spans="1:8" ht="12.75" customHeight="1">
      <c r="A8" s="27" t="s">
        <v>104</v>
      </c>
      <c r="B8" s="28" t="s">
        <v>2</v>
      </c>
      <c r="C8" s="186">
        <v>71</v>
      </c>
      <c r="D8" s="334">
        <v>57</v>
      </c>
      <c r="E8" s="187">
        <v>26526</v>
      </c>
      <c r="F8" s="334">
        <v>23254</v>
      </c>
      <c r="G8" s="387">
        <v>843.9878752921661</v>
      </c>
      <c r="H8" s="388">
        <v>1084.0825378873558</v>
      </c>
    </row>
    <row r="9" spans="1:8" ht="12.75" customHeight="1">
      <c r="A9" s="25" t="s">
        <v>105</v>
      </c>
      <c r="B9" s="26" t="s">
        <v>3</v>
      </c>
      <c r="C9" s="184">
        <v>46</v>
      </c>
      <c r="D9" s="333">
        <v>37</v>
      </c>
      <c r="E9" s="185">
        <v>14570</v>
      </c>
      <c r="F9" s="333">
        <v>12822</v>
      </c>
      <c r="G9" s="385">
        <v>429.3949698009609</v>
      </c>
      <c r="H9" s="386">
        <v>309.07416746739875</v>
      </c>
    </row>
    <row r="10" spans="1:8" ht="12.75" customHeight="1">
      <c r="A10" s="27" t="s">
        <v>106</v>
      </c>
      <c r="B10" s="28" t="s">
        <v>85</v>
      </c>
      <c r="C10" s="186">
        <v>21</v>
      </c>
      <c r="D10" s="334">
        <v>19</v>
      </c>
      <c r="E10" s="187">
        <v>7708</v>
      </c>
      <c r="F10" s="334">
        <v>7191</v>
      </c>
      <c r="G10" s="387">
        <v>325.51928386092374</v>
      </c>
      <c r="H10" s="388">
        <v>523.580604566684</v>
      </c>
    </row>
    <row r="11" spans="1:8" ht="12.75" customHeight="1">
      <c r="A11" s="25" t="s">
        <v>107</v>
      </c>
      <c r="B11" s="26" t="s">
        <v>4</v>
      </c>
      <c r="C11" s="184">
        <v>15</v>
      </c>
      <c r="D11" s="333">
        <v>14</v>
      </c>
      <c r="E11" s="185">
        <v>6532</v>
      </c>
      <c r="F11" s="333">
        <v>6073</v>
      </c>
      <c r="G11" s="385">
        <v>377.29974127372935</v>
      </c>
      <c r="H11" s="386">
        <v>594.2054011022658</v>
      </c>
    </row>
    <row r="12" spans="1:8" ht="12.75" customHeight="1">
      <c r="A12" s="27" t="s">
        <v>108</v>
      </c>
      <c r="B12" s="28" t="s">
        <v>5</v>
      </c>
      <c r="C12" s="186">
        <v>96</v>
      </c>
      <c r="D12" s="334">
        <v>72</v>
      </c>
      <c r="E12" s="187">
        <v>48622</v>
      </c>
      <c r="F12" s="334">
        <v>40831</v>
      </c>
      <c r="G12" s="387">
        <v>1041.4151521944798</v>
      </c>
      <c r="H12" s="388">
        <v>682.2760779071202</v>
      </c>
    </row>
    <row r="13" spans="1:8" ht="12.75" customHeight="1">
      <c r="A13" s="25" t="s">
        <v>109</v>
      </c>
      <c r="B13" s="26" t="s">
        <v>6</v>
      </c>
      <c r="C13" s="184">
        <v>41</v>
      </c>
      <c r="D13" s="333">
        <v>26</v>
      </c>
      <c r="E13" s="185">
        <v>15584</v>
      </c>
      <c r="F13" s="333">
        <v>10514</v>
      </c>
      <c r="G13" s="385">
        <v>412.1173742299795</v>
      </c>
      <c r="H13" s="386">
        <v>253.39269892197123</v>
      </c>
    </row>
    <row r="14" spans="1:8" ht="12.75" customHeight="1">
      <c r="A14" s="27" t="s">
        <v>110</v>
      </c>
      <c r="B14" s="28" t="s">
        <v>86</v>
      </c>
      <c r="C14" s="186">
        <v>41</v>
      </c>
      <c r="D14" s="334">
        <v>36</v>
      </c>
      <c r="E14" s="187">
        <v>13496</v>
      </c>
      <c r="F14" s="334">
        <v>11703</v>
      </c>
      <c r="G14" s="387">
        <v>400.61642042086544</v>
      </c>
      <c r="H14" s="388">
        <v>182.06313203912268</v>
      </c>
    </row>
    <row r="15" spans="1:8" ht="12.75" customHeight="1">
      <c r="A15" s="25" t="s">
        <v>111</v>
      </c>
      <c r="B15" s="26" t="s">
        <v>7</v>
      </c>
      <c r="C15" s="184">
        <v>19</v>
      </c>
      <c r="D15" s="333">
        <v>15</v>
      </c>
      <c r="E15" s="185">
        <v>6815</v>
      </c>
      <c r="F15" s="333">
        <v>5957</v>
      </c>
      <c r="G15" s="385">
        <v>297.95713719735875</v>
      </c>
      <c r="H15" s="386">
        <v>536.9809376375641</v>
      </c>
    </row>
    <row r="16" spans="1:8" ht="12.75" customHeight="1">
      <c r="A16" s="27" t="s">
        <v>112</v>
      </c>
      <c r="B16" s="28" t="s">
        <v>87</v>
      </c>
      <c r="C16" s="186">
        <v>34</v>
      </c>
      <c r="D16" s="334">
        <v>25</v>
      </c>
      <c r="E16" s="187">
        <v>13976</v>
      </c>
      <c r="F16" s="334">
        <v>11752</v>
      </c>
      <c r="G16" s="387">
        <v>346.9735281911849</v>
      </c>
      <c r="H16" s="388">
        <v>783.6394125643961</v>
      </c>
    </row>
    <row r="17" spans="1:8" ht="12.75" customHeight="1">
      <c r="A17" s="25" t="s">
        <v>113</v>
      </c>
      <c r="B17" s="26" t="s">
        <v>8</v>
      </c>
      <c r="C17" s="184">
        <v>32</v>
      </c>
      <c r="D17" s="333">
        <v>27</v>
      </c>
      <c r="E17" s="185">
        <v>15968</v>
      </c>
      <c r="F17" s="333">
        <v>14317</v>
      </c>
      <c r="G17" s="385">
        <v>1069.1846799849698</v>
      </c>
      <c r="H17" s="386">
        <v>456.76169150801604</v>
      </c>
    </row>
    <row r="18" spans="1:8" ht="12.75" customHeight="1">
      <c r="A18" s="27" t="s">
        <v>114</v>
      </c>
      <c r="B18" s="28" t="s">
        <v>9</v>
      </c>
      <c r="C18" s="186">
        <v>43</v>
      </c>
      <c r="D18" s="334">
        <v>21</v>
      </c>
      <c r="E18" s="187">
        <v>11670</v>
      </c>
      <c r="F18" s="334">
        <v>7370</v>
      </c>
      <c r="G18" s="387">
        <v>378.32567095115684</v>
      </c>
      <c r="H18" s="388">
        <v>451.7234832904884</v>
      </c>
    </row>
    <row r="19" spans="1:8" ht="12.75" customHeight="1">
      <c r="A19" s="25" t="s">
        <v>115</v>
      </c>
      <c r="B19" s="26" t="s">
        <v>10</v>
      </c>
      <c r="C19" s="184">
        <v>193</v>
      </c>
      <c r="D19" s="333">
        <v>136</v>
      </c>
      <c r="E19" s="185">
        <v>95059</v>
      </c>
      <c r="F19" s="333">
        <v>75165</v>
      </c>
      <c r="G19" s="385">
        <v>971.5237432541895</v>
      </c>
      <c r="H19" s="386">
        <v>2372.297855121556</v>
      </c>
    </row>
    <row r="20" spans="1:8" ht="12.75" customHeight="1">
      <c r="A20" s="27" t="s">
        <v>116</v>
      </c>
      <c r="B20" s="28" t="s">
        <v>11</v>
      </c>
      <c r="C20" s="186">
        <v>83</v>
      </c>
      <c r="D20" s="334">
        <v>63</v>
      </c>
      <c r="E20" s="187">
        <v>32814</v>
      </c>
      <c r="F20" s="334">
        <v>25909</v>
      </c>
      <c r="G20" s="387">
        <v>999.5285649417931</v>
      </c>
      <c r="H20" s="388">
        <v>278.18483756933017</v>
      </c>
    </row>
    <row r="21" spans="1:8" ht="12.75" customHeight="1">
      <c r="A21" s="25" t="s">
        <v>117</v>
      </c>
      <c r="B21" s="26" t="s">
        <v>12</v>
      </c>
      <c r="C21" s="184">
        <v>30</v>
      </c>
      <c r="D21" s="333">
        <v>22</v>
      </c>
      <c r="E21" s="185">
        <v>5581</v>
      </c>
      <c r="F21" s="333">
        <v>4580</v>
      </c>
      <c r="G21" s="385">
        <v>1601.633854148002</v>
      </c>
      <c r="H21" s="386">
        <v>304.1780756136893</v>
      </c>
    </row>
    <row r="22" spans="1:8" ht="12.75" customHeight="1">
      <c r="A22" s="27" t="s">
        <v>118</v>
      </c>
      <c r="B22" s="28" t="s">
        <v>13</v>
      </c>
      <c r="C22" s="186">
        <v>46</v>
      </c>
      <c r="D22" s="334">
        <v>38</v>
      </c>
      <c r="E22" s="187">
        <v>15275</v>
      </c>
      <c r="F22" s="334">
        <v>13065</v>
      </c>
      <c r="G22" s="387">
        <v>420.5426356792144</v>
      </c>
      <c r="H22" s="388">
        <v>403.61266906710307</v>
      </c>
    </row>
    <row r="23" spans="1:8" ht="12.75" customHeight="1">
      <c r="A23" s="25" t="s">
        <v>119</v>
      </c>
      <c r="B23" s="26" t="s">
        <v>88</v>
      </c>
      <c r="C23" s="184">
        <v>61</v>
      </c>
      <c r="D23" s="333">
        <v>51</v>
      </c>
      <c r="E23" s="185">
        <v>27925</v>
      </c>
      <c r="F23" s="333">
        <v>24629</v>
      </c>
      <c r="G23" s="385">
        <v>876.4193371530886</v>
      </c>
      <c r="H23" s="386">
        <v>484.6714320501343</v>
      </c>
    </row>
    <row r="24" spans="1:8" ht="12.75" customHeight="1">
      <c r="A24" s="27" t="s">
        <v>120</v>
      </c>
      <c r="B24" s="28" t="s">
        <v>89</v>
      </c>
      <c r="C24" s="186">
        <v>31</v>
      </c>
      <c r="D24" s="334">
        <v>27</v>
      </c>
      <c r="E24" s="187">
        <v>12840</v>
      </c>
      <c r="F24" s="334">
        <v>11567</v>
      </c>
      <c r="G24" s="387">
        <v>421.1956456386293</v>
      </c>
      <c r="H24" s="388">
        <v>30.12979828660436</v>
      </c>
    </row>
    <row r="25" spans="1:8" ht="12.75" customHeight="1">
      <c r="A25" s="25" t="s">
        <v>121</v>
      </c>
      <c r="B25" s="26" t="s">
        <v>90</v>
      </c>
      <c r="C25" s="184">
        <v>30</v>
      </c>
      <c r="D25" s="333">
        <v>25</v>
      </c>
      <c r="E25" s="185">
        <v>9980</v>
      </c>
      <c r="F25" s="333">
        <v>8810</v>
      </c>
      <c r="G25" s="385">
        <v>452.4351943887776</v>
      </c>
      <c r="H25" s="386">
        <v>545.7823426853707</v>
      </c>
    </row>
    <row r="26" spans="1:8" ht="12.75" customHeight="1">
      <c r="A26" s="27" t="s">
        <v>226</v>
      </c>
      <c r="B26" s="28" t="s">
        <v>14</v>
      </c>
      <c r="C26" s="186">
        <v>15</v>
      </c>
      <c r="D26" s="334">
        <v>14</v>
      </c>
      <c r="E26" s="187">
        <v>5962</v>
      </c>
      <c r="F26" s="334">
        <v>5522</v>
      </c>
      <c r="G26" s="387">
        <v>0</v>
      </c>
      <c r="H26" s="388">
        <v>0</v>
      </c>
    </row>
    <row r="27" spans="1:8" ht="12.75" customHeight="1">
      <c r="A27" s="25" t="s">
        <v>227</v>
      </c>
      <c r="B27" s="26" t="s">
        <v>15</v>
      </c>
      <c r="C27" s="184">
        <v>16</v>
      </c>
      <c r="D27" s="333">
        <v>15</v>
      </c>
      <c r="E27" s="185">
        <v>6476</v>
      </c>
      <c r="F27" s="333">
        <v>6026</v>
      </c>
      <c r="G27" s="385">
        <v>0</v>
      </c>
      <c r="H27" s="386">
        <v>0</v>
      </c>
    </row>
    <row r="28" spans="1:8" ht="12.75" customHeight="1">
      <c r="A28" s="27" t="s">
        <v>122</v>
      </c>
      <c r="B28" s="28" t="s">
        <v>16</v>
      </c>
      <c r="C28" s="186">
        <v>55</v>
      </c>
      <c r="D28" s="334">
        <v>47</v>
      </c>
      <c r="E28" s="187">
        <v>23124</v>
      </c>
      <c r="F28" s="334">
        <v>19706</v>
      </c>
      <c r="G28" s="387">
        <v>1056.131800726518</v>
      </c>
      <c r="H28" s="388">
        <v>264.88456322435565</v>
      </c>
    </row>
    <row r="29" spans="1:8" ht="12.75" customHeight="1">
      <c r="A29" s="25" t="s">
        <v>123</v>
      </c>
      <c r="B29" s="26" t="s">
        <v>91</v>
      </c>
      <c r="C29" s="184">
        <v>81</v>
      </c>
      <c r="D29" s="333">
        <v>47</v>
      </c>
      <c r="E29" s="185">
        <v>27638</v>
      </c>
      <c r="F29" s="333">
        <v>18086</v>
      </c>
      <c r="G29" s="385">
        <v>976.3526239235835</v>
      </c>
      <c r="H29" s="386">
        <v>606.4853632679644</v>
      </c>
    </row>
    <row r="30" spans="1:8" ht="12.75" customHeight="1">
      <c r="A30" s="27" t="s">
        <v>124</v>
      </c>
      <c r="B30" s="28" t="s">
        <v>17</v>
      </c>
      <c r="C30" s="186">
        <v>19</v>
      </c>
      <c r="D30" s="334">
        <v>18</v>
      </c>
      <c r="E30" s="187">
        <v>4486</v>
      </c>
      <c r="F30" s="334">
        <v>4421</v>
      </c>
      <c r="G30" s="387">
        <v>1353.0831810075792</v>
      </c>
      <c r="H30" s="388">
        <v>238.0033259028087</v>
      </c>
    </row>
    <row r="31" spans="1:8" ht="12.75" customHeight="1">
      <c r="A31" s="25" t="s">
        <v>125</v>
      </c>
      <c r="B31" s="26" t="s">
        <v>92</v>
      </c>
      <c r="C31" s="184">
        <v>46</v>
      </c>
      <c r="D31" s="333">
        <v>38</v>
      </c>
      <c r="E31" s="185">
        <v>16866</v>
      </c>
      <c r="F31" s="333">
        <v>14690</v>
      </c>
      <c r="G31" s="385">
        <v>991.8367289220918</v>
      </c>
      <c r="H31" s="386">
        <v>333.34840922566104</v>
      </c>
    </row>
    <row r="32" spans="1:8" ht="12.75" customHeight="1">
      <c r="A32" s="27" t="s">
        <v>126</v>
      </c>
      <c r="B32" s="28" t="s">
        <v>18</v>
      </c>
      <c r="C32" s="186">
        <v>62</v>
      </c>
      <c r="D32" s="334">
        <v>45</v>
      </c>
      <c r="E32" s="187">
        <v>24632</v>
      </c>
      <c r="F32" s="334">
        <v>20620</v>
      </c>
      <c r="G32" s="387">
        <v>392.1128085417343</v>
      </c>
      <c r="H32" s="388">
        <v>847.9543000974343</v>
      </c>
    </row>
    <row r="33" spans="1:8" ht="12.75" customHeight="1">
      <c r="A33" s="25" t="s">
        <v>127</v>
      </c>
      <c r="B33" s="26" t="s">
        <v>93</v>
      </c>
      <c r="C33" s="184">
        <v>51</v>
      </c>
      <c r="D33" s="333">
        <v>36</v>
      </c>
      <c r="E33" s="185">
        <v>23844</v>
      </c>
      <c r="F33" s="333">
        <v>17858</v>
      </c>
      <c r="G33" s="385">
        <v>357.6066817648046</v>
      </c>
      <c r="H33" s="386">
        <v>1140.102269753397</v>
      </c>
    </row>
    <row r="34" spans="1:8" ht="12.75" customHeight="1">
      <c r="A34" s="27" t="s">
        <v>128</v>
      </c>
      <c r="B34" s="28" t="s">
        <v>19</v>
      </c>
      <c r="C34" s="186">
        <v>67</v>
      </c>
      <c r="D34" s="334">
        <v>56</v>
      </c>
      <c r="E34" s="187">
        <v>31515</v>
      </c>
      <c r="F34" s="334">
        <v>27700</v>
      </c>
      <c r="G34" s="387">
        <v>327.9706552435348</v>
      </c>
      <c r="H34" s="388">
        <v>259.3609690623513</v>
      </c>
    </row>
    <row r="35" spans="1:8" ht="12.75" customHeight="1">
      <c r="A35" s="25" t="s">
        <v>129</v>
      </c>
      <c r="B35" s="26" t="s">
        <v>20</v>
      </c>
      <c r="C35" s="184">
        <v>50</v>
      </c>
      <c r="D35" s="333">
        <v>39</v>
      </c>
      <c r="E35" s="185">
        <v>20873</v>
      </c>
      <c r="F35" s="333">
        <v>17357</v>
      </c>
      <c r="G35" s="385">
        <v>425.995196186461</v>
      </c>
      <c r="H35" s="386">
        <v>539.793844200642</v>
      </c>
    </row>
    <row r="36" spans="1:8" ht="12.75" customHeight="1">
      <c r="A36" s="27" t="s">
        <v>130</v>
      </c>
      <c r="B36" s="28" t="s">
        <v>21</v>
      </c>
      <c r="C36" s="186">
        <v>113</v>
      </c>
      <c r="D36" s="334">
        <v>63</v>
      </c>
      <c r="E36" s="187">
        <v>42641</v>
      </c>
      <c r="F36" s="334">
        <v>24476</v>
      </c>
      <c r="G36" s="387">
        <v>708.600598015994</v>
      </c>
      <c r="H36" s="388">
        <v>613.8588912079923</v>
      </c>
    </row>
    <row r="37" spans="1:8" ht="12.75" customHeight="1">
      <c r="A37" s="25" t="s">
        <v>131</v>
      </c>
      <c r="B37" s="26" t="s">
        <v>22</v>
      </c>
      <c r="C37" s="184">
        <v>75</v>
      </c>
      <c r="D37" s="333">
        <v>53</v>
      </c>
      <c r="E37" s="185">
        <v>34867</v>
      </c>
      <c r="F37" s="333">
        <v>27785</v>
      </c>
      <c r="G37" s="385">
        <v>383.6520784696131</v>
      </c>
      <c r="H37" s="386">
        <v>578.982706857487</v>
      </c>
    </row>
    <row r="38" spans="1:8" ht="12.75" customHeight="1">
      <c r="A38" s="27" t="s">
        <v>132</v>
      </c>
      <c r="B38" s="28" t="s">
        <v>23</v>
      </c>
      <c r="C38" s="186">
        <v>113</v>
      </c>
      <c r="D38" s="334">
        <v>93</v>
      </c>
      <c r="E38" s="187">
        <v>56211</v>
      </c>
      <c r="F38" s="334">
        <v>48295</v>
      </c>
      <c r="G38" s="387">
        <v>324.03132945508884</v>
      </c>
      <c r="H38" s="388">
        <v>772.5922579210475</v>
      </c>
    </row>
    <row r="39" spans="1:8" ht="12.75" customHeight="1">
      <c r="A39" s="25" t="s">
        <v>133</v>
      </c>
      <c r="B39" s="26" t="s">
        <v>24</v>
      </c>
      <c r="C39" s="184">
        <v>28</v>
      </c>
      <c r="D39" s="333">
        <v>21</v>
      </c>
      <c r="E39" s="185">
        <v>8459</v>
      </c>
      <c r="F39" s="333">
        <v>6967</v>
      </c>
      <c r="G39" s="385">
        <v>359.2920049651259</v>
      </c>
      <c r="H39" s="386">
        <v>652.4808688970328</v>
      </c>
    </row>
    <row r="40" spans="1:8" ht="12.75" customHeight="1">
      <c r="A40" s="27" t="s">
        <v>134</v>
      </c>
      <c r="B40" s="28" t="s">
        <v>25</v>
      </c>
      <c r="C40" s="186">
        <v>131</v>
      </c>
      <c r="D40" s="334">
        <v>102</v>
      </c>
      <c r="E40" s="187">
        <v>67440</v>
      </c>
      <c r="F40" s="334">
        <v>55793</v>
      </c>
      <c r="G40" s="387">
        <v>821.6371696322657</v>
      </c>
      <c r="H40" s="388">
        <v>794.043825029656</v>
      </c>
    </row>
    <row r="41" spans="1:8" ht="12.75" customHeight="1">
      <c r="A41" s="25" t="s">
        <v>135</v>
      </c>
      <c r="B41" s="26" t="s">
        <v>26</v>
      </c>
      <c r="C41" s="184">
        <v>99</v>
      </c>
      <c r="D41" s="333">
        <v>76</v>
      </c>
      <c r="E41" s="185">
        <v>49455</v>
      </c>
      <c r="F41" s="333">
        <v>41285</v>
      </c>
      <c r="G41" s="385">
        <v>892.8655086442219</v>
      </c>
      <c r="H41" s="386">
        <v>471.0676522090789</v>
      </c>
    </row>
    <row r="42" spans="1:8" ht="12.75" customHeight="1">
      <c r="A42" s="27" t="s">
        <v>136</v>
      </c>
      <c r="B42" s="28" t="s">
        <v>27</v>
      </c>
      <c r="C42" s="186">
        <v>105</v>
      </c>
      <c r="D42" s="334">
        <v>59</v>
      </c>
      <c r="E42" s="187">
        <v>49680</v>
      </c>
      <c r="F42" s="334">
        <v>28504</v>
      </c>
      <c r="G42" s="387">
        <v>786.3476441223833</v>
      </c>
      <c r="H42" s="388">
        <v>198.35995712560387</v>
      </c>
    </row>
    <row r="43" spans="1:8" ht="12.75" customHeight="1">
      <c r="A43" s="25" t="s">
        <v>137</v>
      </c>
      <c r="B43" s="26" t="s">
        <v>28</v>
      </c>
      <c r="C43" s="184">
        <v>32</v>
      </c>
      <c r="D43" s="333">
        <v>27</v>
      </c>
      <c r="E43" s="185">
        <v>9903</v>
      </c>
      <c r="F43" s="333">
        <v>8842</v>
      </c>
      <c r="G43" s="385">
        <v>900.7322811269312</v>
      </c>
      <c r="H43" s="386">
        <v>377.49591537917803</v>
      </c>
    </row>
    <row r="44" spans="1:8" ht="12.75" customHeight="1">
      <c r="A44" s="27" t="s">
        <v>138</v>
      </c>
      <c r="B44" s="28" t="s">
        <v>29</v>
      </c>
      <c r="C44" s="186">
        <v>73</v>
      </c>
      <c r="D44" s="334">
        <v>56</v>
      </c>
      <c r="E44" s="187">
        <v>26772</v>
      </c>
      <c r="F44" s="334">
        <v>21748</v>
      </c>
      <c r="G44" s="387">
        <v>914.636608770357</v>
      </c>
      <c r="H44" s="388">
        <v>615.4615800089646</v>
      </c>
    </row>
    <row r="45" spans="1:8" ht="12.75" customHeight="1">
      <c r="A45" s="25" t="s">
        <v>139</v>
      </c>
      <c r="B45" s="26" t="s">
        <v>30</v>
      </c>
      <c r="C45" s="184">
        <v>122</v>
      </c>
      <c r="D45" s="333">
        <v>95</v>
      </c>
      <c r="E45" s="185">
        <v>60908</v>
      </c>
      <c r="F45" s="333">
        <v>50487</v>
      </c>
      <c r="G45" s="385">
        <v>445.65607522821307</v>
      </c>
      <c r="H45" s="386">
        <v>1636.5849814474288</v>
      </c>
    </row>
    <row r="46" spans="1:8" ht="12.75" customHeight="1">
      <c r="A46" s="27" t="s">
        <v>140</v>
      </c>
      <c r="B46" s="28" t="s">
        <v>94</v>
      </c>
      <c r="C46" s="186">
        <v>39</v>
      </c>
      <c r="D46" s="334">
        <v>28</v>
      </c>
      <c r="E46" s="187">
        <v>12551</v>
      </c>
      <c r="F46" s="334">
        <v>10036</v>
      </c>
      <c r="G46" s="387">
        <v>974.2305561309856</v>
      </c>
      <c r="H46" s="388">
        <v>693.0205704724723</v>
      </c>
    </row>
    <row r="47" spans="1:8" ht="12.75" customHeight="1">
      <c r="A47" s="25" t="s">
        <v>141</v>
      </c>
      <c r="B47" s="26" t="s">
        <v>31</v>
      </c>
      <c r="C47" s="184">
        <v>43</v>
      </c>
      <c r="D47" s="333">
        <v>36</v>
      </c>
      <c r="E47" s="185">
        <v>17702</v>
      </c>
      <c r="F47" s="333">
        <v>16074</v>
      </c>
      <c r="G47" s="385">
        <v>885.1424217602531</v>
      </c>
      <c r="H47" s="386">
        <v>1240.9605948480398</v>
      </c>
    </row>
    <row r="48" spans="1:8" ht="12.75" customHeight="1">
      <c r="A48" s="27" t="s">
        <v>142</v>
      </c>
      <c r="B48" s="28" t="s">
        <v>32</v>
      </c>
      <c r="C48" s="186">
        <v>38</v>
      </c>
      <c r="D48" s="334">
        <v>27</v>
      </c>
      <c r="E48" s="187">
        <v>15209</v>
      </c>
      <c r="F48" s="334">
        <v>12473</v>
      </c>
      <c r="G48" s="387">
        <v>382.4887408771122</v>
      </c>
      <c r="H48" s="388">
        <v>926.3655795910316</v>
      </c>
    </row>
    <row r="49" spans="1:8" ht="12.75" customHeight="1">
      <c r="A49" s="25" t="s">
        <v>143</v>
      </c>
      <c r="B49" s="26" t="s">
        <v>33</v>
      </c>
      <c r="C49" s="184">
        <v>76</v>
      </c>
      <c r="D49" s="333">
        <v>49</v>
      </c>
      <c r="E49" s="185">
        <v>35436</v>
      </c>
      <c r="F49" s="333">
        <v>24874</v>
      </c>
      <c r="G49" s="385">
        <v>353.4529977988486</v>
      </c>
      <c r="H49" s="386">
        <v>503.07540523761145</v>
      </c>
    </row>
    <row r="50" spans="1:8" ht="12.75" customHeight="1">
      <c r="A50" s="27" t="s">
        <v>144</v>
      </c>
      <c r="B50" s="28" t="s">
        <v>34</v>
      </c>
      <c r="C50" s="186">
        <v>42</v>
      </c>
      <c r="D50" s="334">
        <v>22</v>
      </c>
      <c r="E50" s="187">
        <v>11065</v>
      </c>
      <c r="F50" s="334">
        <v>6563</v>
      </c>
      <c r="G50" s="387">
        <v>431.86525802078626</v>
      </c>
      <c r="H50" s="388">
        <v>393.6552779032987</v>
      </c>
    </row>
    <row r="51" spans="1:8" ht="12.75" customHeight="1">
      <c r="A51" s="25" t="s">
        <v>145</v>
      </c>
      <c r="B51" s="26" t="s">
        <v>35</v>
      </c>
      <c r="C51" s="184">
        <v>138</v>
      </c>
      <c r="D51" s="333">
        <v>78</v>
      </c>
      <c r="E51" s="185">
        <v>64776</v>
      </c>
      <c r="F51" s="333">
        <v>37260</v>
      </c>
      <c r="G51" s="385">
        <v>514.8495218908238</v>
      </c>
      <c r="H51" s="386">
        <v>426.99214431270843</v>
      </c>
    </row>
    <row r="52" spans="1:8" ht="12.75" customHeight="1">
      <c r="A52" s="27" t="s">
        <v>146</v>
      </c>
      <c r="B52" s="28" t="s">
        <v>95</v>
      </c>
      <c r="C52" s="186">
        <v>67</v>
      </c>
      <c r="D52" s="334">
        <v>56</v>
      </c>
      <c r="E52" s="187">
        <v>31999</v>
      </c>
      <c r="F52" s="334">
        <v>27717</v>
      </c>
      <c r="G52" s="387">
        <v>1012.444212319135</v>
      </c>
      <c r="H52" s="388">
        <v>1533.992120378762</v>
      </c>
    </row>
    <row r="53" spans="1:8" ht="12.75" customHeight="1">
      <c r="A53" s="25" t="s">
        <v>147</v>
      </c>
      <c r="B53" s="26" t="s">
        <v>36</v>
      </c>
      <c r="C53" s="184">
        <v>23</v>
      </c>
      <c r="D53" s="333">
        <v>19</v>
      </c>
      <c r="E53" s="185">
        <v>7040</v>
      </c>
      <c r="F53" s="333">
        <v>6116</v>
      </c>
      <c r="G53" s="385">
        <v>1132.5317457386363</v>
      </c>
      <c r="H53" s="386">
        <v>528.8341619318181</v>
      </c>
    </row>
    <row r="54" spans="1:8" ht="12.75" customHeight="1">
      <c r="A54" s="27" t="s">
        <v>148</v>
      </c>
      <c r="B54" s="28" t="s">
        <v>37</v>
      </c>
      <c r="C54" s="186">
        <v>36</v>
      </c>
      <c r="D54" s="334">
        <v>28</v>
      </c>
      <c r="E54" s="187">
        <v>14461</v>
      </c>
      <c r="F54" s="334">
        <v>11960</v>
      </c>
      <c r="G54" s="387">
        <v>292.94247216651684</v>
      </c>
      <c r="H54" s="388">
        <v>746.5598596224328</v>
      </c>
    </row>
    <row r="55" spans="1:8" ht="12.75" customHeight="1">
      <c r="A55" s="25" t="s">
        <v>149</v>
      </c>
      <c r="B55" s="26" t="s">
        <v>38</v>
      </c>
      <c r="C55" s="184">
        <v>18</v>
      </c>
      <c r="D55" s="333">
        <v>12</v>
      </c>
      <c r="E55" s="185">
        <v>3634</v>
      </c>
      <c r="F55" s="333">
        <v>2459</v>
      </c>
      <c r="G55" s="385">
        <v>1395.5725564116676</v>
      </c>
      <c r="H55" s="386">
        <v>424.3532856356632</v>
      </c>
    </row>
    <row r="56" spans="1:8" ht="12.75" customHeight="1">
      <c r="A56" s="27" t="s">
        <v>150</v>
      </c>
      <c r="B56" s="28" t="s">
        <v>39</v>
      </c>
      <c r="C56" s="186">
        <v>92</v>
      </c>
      <c r="D56" s="334">
        <v>50</v>
      </c>
      <c r="E56" s="187">
        <v>39965</v>
      </c>
      <c r="F56" s="334">
        <v>21234</v>
      </c>
      <c r="G56" s="387">
        <v>769.8306433128988</v>
      </c>
      <c r="H56" s="388">
        <v>399.42463955961466</v>
      </c>
    </row>
    <row r="57" spans="1:8" ht="12.75" customHeight="1">
      <c r="A57" s="25" t="s">
        <v>151</v>
      </c>
      <c r="B57" s="26" t="s">
        <v>40</v>
      </c>
      <c r="C57" s="184">
        <v>74</v>
      </c>
      <c r="D57" s="333">
        <v>54</v>
      </c>
      <c r="E57" s="185">
        <v>23771</v>
      </c>
      <c r="F57" s="333">
        <v>17657</v>
      </c>
      <c r="G57" s="385">
        <v>1043.3864246350595</v>
      </c>
      <c r="H57" s="386">
        <v>361.77050944428083</v>
      </c>
    </row>
    <row r="58" spans="1:8" ht="12.75" customHeight="1">
      <c r="A58" s="27" t="s">
        <v>152</v>
      </c>
      <c r="B58" s="28" t="s">
        <v>96</v>
      </c>
      <c r="C58" s="186">
        <v>60</v>
      </c>
      <c r="D58" s="334">
        <v>47</v>
      </c>
      <c r="E58" s="187">
        <v>26497</v>
      </c>
      <c r="F58" s="334">
        <v>20468</v>
      </c>
      <c r="G58" s="387">
        <v>868.087923915915</v>
      </c>
      <c r="H58" s="388">
        <v>938.1518232252707</v>
      </c>
    </row>
    <row r="59" spans="1:8" ht="12.75" customHeight="1">
      <c r="A59" s="25" t="s">
        <v>153</v>
      </c>
      <c r="B59" s="26" t="s">
        <v>41</v>
      </c>
      <c r="C59" s="184">
        <v>27</v>
      </c>
      <c r="D59" s="333">
        <v>23</v>
      </c>
      <c r="E59" s="185">
        <v>8364</v>
      </c>
      <c r="F59" s="333">
        <v>7204</v>
      </c>
      <c r="G59" s="385">
        <v>1308.715517694883</v>
      </c>
      <c r="H59" s="386">
        <v>830.9913833094213</v>
      </c>
    </row>
    <row r="60" spans="1:8" ht="12.75" customHeight="1">
      <c r="A60" s="27" t="s">
        <v>154</v>
      </c>
      <c r="B60" s="28" t="s">
        <v>42</v>
      </c>
      <c r="C60" s="186">
        <v>42</v>
      </c>
      <c r="D60" s="334">
        <v>27</v>
      </c>
      <c r="E60" s="187">
        <v>15186</v>
      </c>
      <c r="F60" s="334">
        <v>8958</v>
      </c>
      <c r="G60" s="387">
        <v>433.136858949032</v>
      </c>
      <c r="H60" s="388">
        <v>314.0415777689978</v>
      </c>
    </row>
    <row r="61" spans="1:8" ht="12.75" customHeight="1">
      <c r="A61" s="25" t="s">
        <v>155</v>
      </c>
      <c r="B61" s="26" t="s">
        <v>43</v>
      </c>
      <c r="C61" s="184">
        <v>86</v>
      </c>
      <c r="D61" s="333">
        <v>72</v>
      </c>
      <c r="E61" s="185">
        <v>32200</v>
      </c>
      <c r="F61" s="333">
        <v>26838</v>
      </c>
      <c r="G61" s="385">
        <v>523.7525242236026</v>
      </c>
      <c r="H61" s="386">
        <v>392.92532701863354</v>
      </c>
    </row>
    <row r="62" spans="1:8" ht="12.75" customHeight="1">
      <c r="A62" s="27" t="s">
        <v>156</v>
      </c>
      <c r="B62" s="28" t="s">
        <v>44</v>
      </c>
      <c r="C62" s="186">
        <v>29</v>
      </c>
      <c r="D62" s="334">
        <v>24</v>
      </c>
      <c r="E62" s="187">
        <v>9079</v>
      </c>
      <c r="F62" s="334">
        <v>7888</v>
      </c>
      <c r="G62" s="387">
        <v>975.3473245952197</v>
      </c>
      <c r="H62" s="388">
        <v>557.614373829717</v>
      </c>
    </row>
    <row r="63" spans="1:8" ht="12.75" customHeight="1">
      <c r="A63" s="25" t="s">
        <v>157</v>
      </c>
      <c r="B63" s="26" t="s">
        <v>45</v>
      </c>
      <c r="C63" s="184">
        <v>89</v>
      </c>
      <c r="D63" s="333">
        <v>42</v>
      </c>
      <c r="E63" s="185">
        <v>34529</v>
      </c>
      <c r="F63" s="333">
        <v>16187</v>
      </c>
      <c r="G63" s="385">
        <v>874.8352332821686</v>
      </c>
      <c r="H63" s="386">
        <v>731.7264571809204</v>
      </c>
    </row>
    <row r="64" spans="1:8" ht="12.75" customHeight="1">
      <c r="A64" s="27" t="s">
        <v>158</v>
      </c>
      <c r="B64" s="28" t="s">
        <v>46</v>
      </c>
      <c r="C64" s="186">
        <v>106</v>
      </c>
      <c r="D64" s="334">
        <v>91</v>
      </c>
      <c r="E64" s="187">
        <v>46834</v>
      </c>
      <c r="F64" s="334">
        <v>40334</v>
      </c>
      <c r="G64" s="387">
        <v>359.35679079301366</v>
      </c>
      <c r="H64" s="388">
        <v>681.3345868386215</v>
      </c>
    </row>
    <row r="65" spans="1:8" ht="12.75" customHeight="1">
      <c r="A65" s="25" t="s">
        <v>159</v>
      </c>
      <c r="B65" s="26" t="s">
        <v>47</v>
      </c>
      <c r="C65" s="184">
        <v>33</v>
      </c>
      <c r="D65" s="333">
        <v>29</v>
      </c>
      <c r="E65" s="185">
        <v>8805</v>
      </c>
      <c r="F65" s="333">
        <v>7811</v>
      </c>
      <c r="G65" s="385">
        <v>420.86978421351506</v>
      </c>
      <c r="H65" s="386">
        <v>408.900308915389</v>
      </c>
    </row>
    <row r="66" spans="1:8" ht="12.75" customHeight="1">
      <c r="A66" s="27" t="s">
        <v>160</v>
      </c>
      <c r="B66" s="28" t="s">
        <v>48</v>
      </c>
      <c r="C66" s="186">
        <v>284</v>
      </c>
      <c r="D66" s="334">
        <v>200</v>
      </c>
      <c r="E66" s="187">
        <v>133063</v>
      </c>
      <c r="F66" s="334">
        <v>89942</v>
      </c>
      <c r="G66" s="387">
        <v>921.12719568926</v>
      </c>
      <c r="H66" s="388">
        <v>764.1500163832169</v>
      </c>
    </row>
    <row r="67" spans="1:8" ht="12.75" customHeight="1">
      <c r="A67" s="25" t="s">
        <v>161</v>
      </c>
      <c r="B67" s="26" t="s">
        <v>49</v>
      </c>
      <c r="C67" s="184">
        <v>80</v>
      </c>
      <c r="D67" s="333">
        <v>66</v>
      </c>
      <c r="E67" s="185">
        <v>41880</v>
      </c>
      <c r="F67" s="333">
        <v>35373</v>
      </c>
      <c r="G67" s="385">
        <v>943.4263798949379</v>
      </c>
      <c r="H67" s="386">
        <v>1297.8296568767908</v>
      </c>
    </row>
    <row r="68" spans="1:8" ht="12.75" customHeight="1">
      <c r="A68" s="27" t="s">
        <v>162</v>
      </c>
      <c r="B68" s="28" t="s">
        <v>50</v>
      </c>
      <c r="C68" s="186">
        <v>45</v>
      </c>
      <c r="D68" s="334">
        <v>31</v>
      </c>
      <c r="E68" s="187">
        <v>13399</v>
      </c>
      <c r="F68" s="334">
        <v>10254</v>
      </c>
      <c r="G68" s="387">
        <v>1063.6415098141651</v>
      </c>
      <c r="H68" s="388">
        <v>1433.010931412792</v>
      </c>
    </row>
    <row r="69" spans="1:8" ht="12.75" customHeight="1">
      <c r="A69" s="25" t="s">
        <v>163</v>
      </c>
      <c r="B69" s="26" t="s">
        <v>51</v>
      </c>
      <c r="C69" s="184">
        <v>161</v>
      </c>
      <c r="D69" s="333">
        <v>126</v>
      </c>
      <c r="E69" s="185">
        <v>74259</v>
      </c>
      <c r="F69" s="333">
        <v>59609</v>
      </c>
      <c r="G69" s="385">
        <v>880.652852718189</v>
      </c>
      <c r="H69" s="386">
        <v>557.2844192623116</v>
      </c>
    </row>
    <row r="70" spans="1:8" ht="12.75" customHeight="1">
      <c r="A70" s="27" t="s">
        <v>164</v>
      </c>
      <c r="B70" s="28" t="s">
        <v>52</v>
      </c>
      <c r="C70" s="186">
        <v>81</v>
      </c>
      <c r="D70" s="334">
        <v>58</v>
      </c>
      <c r="E70" s="187">
        <v>27288</v>
      </c>
      <c r="F70" s="334">
        <v>22110</v>
      </c>
      <c r="G70" s="387">
        <v>968.4799838756963</v>
      </c>
      <c r="H70" s="388">
        <v>386.03190743183814</v>
      </c>
    </row>
    <row r="71" spans="1:8" ht="12.75" customHeight="1">
      <c r="A71" s="25" t="s">
        <v>165</v>
      </c>
      <c r="B71" s="26" t="s">
        <v>53</v>
      </c>
      <c r="C71" s="184">
        <v>88</v>
      </c>
      <c r="D71" s="333">
        <v>49</v>
      </c>
      <c r="E71" s="185">
        <v>29489</v>
      </c>
      <c r="F71" s="333">
        <v>19992</v>
      </c>
      <c r="G71" s="385">
        <v>934.8166417986367</v>
      </c>
      <c r="H71" s="386">
        <v>917.987601139408</v>
      </c>
    </row>
    <row r="72" spans="1:8" ht="12.75" customHeight="1">
      <c r="A72" s="27" t="s">
        <v>166</v>
      </c>
      <c r="B72" s="28" t="s">
        <v>97</v>
      </c>
      <c r="C72" s="186">
        <v>27</v>
      </c>
      <c r="D72" s="334">
        <v>20</v>
      </c>
      <c r="E72" s="187">
        <v>9991</v>
      </c>
      <c r="F72" s="334">
        <v>7942</v>
      </c>
      <c r="G72" s="387">
        <v>297.33025723150837</v>
      </c>
      <c r="H72" s="388">
        <v>283.63773796416774</v>
      </c>
    </row>
    <row r="73" spans="1:8" ht="12.75" customHeight="1">
      <c r="A73" s="25" t="s">
        <v>167</v>
      </c>
      <c r="B73" s="26" t="s">
        <v>54</v>
      </c>
      <c r="C73" s="184">
        <v>41</v>
      </c>
      <c r="D73" s="333">
        <v>30</v>
      </c>
      <c r="E73" s="185">
        <v>21489</v>
      </c>
      <c r="F73" s="333">
        <v>17855</v>
      </c>
      <c r="G73" s="385">
        <v>721.854706128717</v>
      </c>
      <c r="H73" s="386">
        <v>204.52472800037228</v>
      </c>
    </row>
    <row r="74" spans="1:8" ht="12.75" customHeight="1">
      <c r="A74" s="27" t="s">
        <v>168</v>
      </c>
      <c r="B74" s="28" t="s">
        <v>55</v>
      </c>
      <c r="C74" s="186">
        <v>107</v>
      </c>
      <c r="D74" s="334">
        <v>91</v>
      </c>
      <c r="E74" s="187">
        <v>51313</v>
      </c>
      <c r="F74" s="334">
        <v>44719</v>
      </c>
      <c r="G74" s="387">
        <v>357.5483440843451</v>
      </c>
      <c r="H74" s="388">
        <v>557.9037257615029</v>
      </c>
    </row>
    <row r="75" spans="1:8" ht="12.75" customHeight="1">
      <c r="A75" s="25" t="s">
        <v>169</v>
      </c>
      <c r="B75" s="26" t="s">
        <v>56</v>
      </c>
      <c r="C75" s="184">
        <v>71</v>
      </c>
      <c r="D75" s="333">
        <v>57</v>
      </c>
      <c r="E75" s="185">
        <v>35977</v>
      </c>
      <c r="F75" s="333">
        <v>29040</v>
      </c>
      <c r="G75" s="385">
        <v>415.96117074797786</v>
      </c>
      <c r="H75" s="386">
        <v>654.4279231175474</v>
      </c>
    </row>
    <row r="76" spans="1:8" ht="12.75" customHeight="1">
      <c r="A76" s="27" t="s">
        <v>170</v>
      </c>
      <c r="B76" s="28" t="s">
        <v>57</v>
      </c>
      <c r="C76" s="186">
        <v>173</v>
      </c>
      <c r="D76" s="334">
        <v>111</v>
      </c>
      <c r="E76" s="187">
        <v>83744</v>
      </c>
      <c r="F76" s="334">
        <v>55525</v>
      </c>
      <c r="G76" s="387">
        <v>438.95538665456627</v>
      </c>
      <c r="H76" s="388">
        <v>541.0859002435996</v>
      </c>
    </row>
    <row r="77" spans="1:8" ht="12.75" customHeight="1">
      <c r="A77" s="25" t="s">
        <v>171</v>
      </c>
      <c r="B77" s="26" t="s">
        <v>58</v>
      </c>
      <c r="C77" s="184">
        <v>32</v>
      </c>
      <c r="D77" s="333">
        <v>26</v>
      </c>
      <c r="E77" s="185">
        <v>11505</v>
      </c>
      <c r="F77" s="333">
        <v>10109</v>
      </c>
      <c r="G77" s="385">
        <v>309.2441651455889</v>
      </c>
      <c r="H77" s="386">
        <v>484.1061781833985</v>
      </c>
    </row>
    <row r="78" spans="1:8" ht="12.75" customHeight="1">
      <c r="A78" s="27" t="s">
        <v>172</v>
      </c>
      <c r="B78" s="28" t="s">
        <v>59</v>
      </c>
      <c r="C78" s="186">
        <v>64</v>
      </c>
      <c r="D78" s="334">
        <v>52</v>
      </c>
      <c r="E78" s="187">
        <v>24568</v>
      </c>
      <c r="F78" s="334">
        <v>21387</v>
      </c>
      <c r="G78" s="387">
        <v>397.7481243894497</v>
      </c>
      <c r="H78" s="388">
        <v>742.024563253012</v>
      </c>
    </row>
    <row r="79" spans="1:8" ht="12.75" customHeight="1">
      <c r="A79" s="25" t="s">
        <v>173</v>
      </c>
      <c r="B79" s="26" t="s">
        <v>60</v>
      </c>
      <c r="C79" s="184">
        <v>78</v>
      </c>
      <c r="D79" s="333">
        <v>58</v>
      </c>
      <c r="E79" s="185">
        <v>27946</v>
      </c>
      <c r="F79" s="333">
        <v>21549</v>
      </c>
      <c r="G79" s="385">
        <v>877.658143562585</v>
      </c>
      <c r="H79" s="386">
        <v>829.7838009017391</v>
      </c>
    </row>
    <row r="80" spans="1:8" ht="12.75" customHeight="1">
      <c r="A80" s="27" t="s">
        <v>174</v>
      </c>
      <c r="B80" s="28" t="s">
        <v>61</v>
      </c>
      <c r="C80" s="186">
        <v>49</v>
      </c>
      <c r="D80" s="334">
        <v>38</v>
      </c>
      <c r="E80" s="187">
        <v>19936</v>
      </c>
      <c r="F80" s="334">
        <v>17032</v>
      </c>
      <c r="G80" s="387">
        <v>950.1105492576244</v>
      </c>
      <c r="H80" s="388">
        <v>667.2882699638844</v>
      </c>
    </row>
    <row r="81" spans="1:8" ht="12.75" customHeight="1">
      <c r="A81" s="25" t="s">
        <v>175</v>
      </c>
      <c r="B81" s="26" t="s">
        <v>62</v>
      </c>
      <c r="C81" s="184">
        <v>72</v>
      </c>
      <c r="D81" s="333">
        <v>48</v>
      </c>
      <c r="E81" s="185">
        <v>38326</v>
      </c>
      <c r="F81" s="333">
        <v>28548</v>
      </c>
      <c r="G81" s="385">
        <v>359.3301607263998</v>
      </c>
      <c r="H81" s="386">
        <v>352.57280749360746</v>
      </c>
    </row>
    <row r="82" spans="1:8" ht="12.75" customHeight="1">
      <c r="A82" s="27" t="s">
        <v>176</v>
      </c>
      <c r="B82" s="28" t="s">
        <v>63</v>
      </c>
      <c r="C82" s="186">
        <v>177</v>
      </c>
      <c r="D82" s="334">
        <v>112</v>
      </c>
      <c r="E82" s="187">
        <v>84587</v>
      </c>
      <c r="F82" s="334">
        <v>55844</v>
      </c>
      <c r="G82" s="387">
        <v>793.4613665220423</v>
      </c>
      <c r="H82" s="388">
        <v>236.62992894889285</v>
      </c>
    </row>
    <row r="83" spans="1:8" ht="12.75" customHeight="1">
      <c r="A83" s="25" t="s">
        <v>177</v>
      </c>
      <c r="B83" s="26" t="s">
        <v>64</v>
      </c>
      <c r="C83" s="184">
        <v>134</v>
      </c>
      <c r="D83" s="333">
        <v>111</v>
      </c>
      <c r="E83" s="185">
        <v>61164</v>
      </c>
      <c r="F83" s="333">
        <v>50673</v>
      </c>
      <c r="G83" s="385">
        <v>431.325356909293</v>
      </c>
      <c r="H83" s="386">
        <v>892.7741184356811</v>
      </c>
    </row>
    <row r="84" spans="1:8" ht="12.75" customHeight="1">
      <c r="A84" s="27" t="s">
        <v>178</v>
      </c>
      <c r="B84" s="28" t="s">
        <v>65</v>
      </c>
      <c r="C84" s="186">
        <v>149</v>
      </c>
      <c r="D84" s="334">
        <v>126</v>
      </c>
      <c r="E84" s="187">
        <v>74198</v>
      </c>
      <c r="F84" s="334">
        <v>64591</v>
      </c>
      <c r="G84" s="387">
        <v>428.83582805466455</v>
      </c>
      <c r="H84" s="388">
        <v>626.0643804415213</v>
      </c>
    </row>
    <row r="85" spans="1:8" ht="12.75" customHeight="1">
      <c r="A85" s="25" t="s">
        <v>179</v>
      </c>
      <c r="B85" s="26" t="s">
        <v>66</v>
      </c>
      <c r="C85" s="184">
        <v>141</v>
      </c>
      <c r="D85" s="333">
        <v>115</v>
      </c>
      <c r="E85" s="185">
        <v>76902</v>
      </c>
      <c r="F85" s="333">
        <v>62394</v>
      </c>
      <c r="G85" s="385">
        <v>346.5511287092663</v>
      </c>
      <c r="H85" s="386">
        <v>657.2228707965983</v>
      </c>
    </row>
    <row r="86" spans="1:8" ht="12.75" customHeight="1">
      <c r="A86" s="27" t="s">
        <v>180</v>
      </c>
      <c r="B86" s="28" t="s">
        <v>67</v>
      </c>
      <c r="C86" s="186">
        <v>54</v>
      </c>
      <c r="D86" s="334">
        <v>37</v>
      </c>
      <c r="E86" s="187">
        <v>17146</v>
      </c>
      <c r="F86" s="334">
        <v>13034</v>
      </c>
      <c r="G86" s="387">
        <v>923.723368132509</v>
      </c>
      <c r="H86" s="388">
        <v>308.56477020879504</v>
      </c>
    </row>
    <row r="87" spans="1:8" ht="12.75" customHeight="1">
      <c r="A87" s="25" t="s">
        <v>181</v>
      </c>
      <c r="B87" s="26" t="s">
        <v>68</v>
      </c>
      <c r="C87" s="184">
        <v>66</v>
      </c>
      <c r="D87" s="333">
        <v>50</v>
      </c>
      <c r="E87" s="185">
        <v>26743</v>
      </c>
      <c r="F87" s="333">
        <v>20495</v>
      </c>
      <c r="G87" s="385">
        <v>435.96021912276115</v>
      </c>
      <c r="H87" s="386">
        <v>470.4900198182702</v>
      </c>
    </row>
    <row r="88" spans="1:8" ht="12.75" customHeight="1">
      <c r="A88" s="27" t="s">
        <v>182</v>
      </c>
      <c r="B88" s="28" t="s">
        <v>69</v>
      </c>
      <c r="C88" s="186">
        <v>41</v>
      </c>
      <c r="D88" s="334">
        <v>30</v>
      </c>
      <c r="E88" s="187">
        <v>16902</v>
      </c>
      <c r="F88" s="334">
        <v>13303</v>
      </c>
      <c r="G88" s="387">
        <v>849.038611406934</v>
      </c>
      <c r="H88" s="388">
        <v>532.7045408827358</v>
      </c>
    </row>
    <row r="89" spans="1:8" ht="12.75" customHeight="1">
      <c r="A89" s="25" t="s">
        <v>183</v>
      </c>
      <c r="B89" s="26" t="s">
        <v>70</v>
      </c>
      <c r="C89" s="184">
        <v>25</v>
      </c>
      <c r="D89" s="333">
        <v>17</v>
      </c>
      <c r="E89" s="185">
        <v>11543</v>
      </c>
      <c r="F89" s="333">
        <v>9224</v>
      </c>
      <c r="G89" s="385">
        <v>841.0875500303214</v>
      </c>
      <c r="H89" s="386">
        <v>438.4287741488348</v>
      </c>
    </row>
    <row r="90" spans="1:8" s="3" customFormat="1" ht="12.75" customHeight="1">
      <c r="A90" s="27" t="s">
        <v>184</v>
      </c>
      <c r="B90" s="28" t="s">
        <v>71</v>
      </c>
      <c r="C90" s="186">
        <v>85</v>
      </c>
      <c r="D90" s="334">
        <v>70</v>
      </c>
      <c r="E90" s="187">
        <v>48283</v>
      </c>
      <c r="F90" s="334">
        <v>41948</v>
      </c>
      <c r="G90" s="387">
        <v>1043.1947190522544</v>
      </c>
      <c r="H90" s="388">
        <v>386.4358169542075</v>
      </c>
    </row>
    <row r="91" spans="1:8" ht="12.75" customHeight="1">
      <c r="A91" s="25" t="s">
        <v>185</v>
      </c>
      <c r="B91" s="26" t="s">
        <v>72</v>
      </c>
      <c r="C91" s="184">
        <v>57</v>
      </c>
      <c r="D91" s="333">
        <v>41</v>
      </c>
      <c r="E91" s="185">
        <v>28318</v>
      </c>
      <c r="F91" s="333">
        <v>22338</v>
      </c>
      <c r="G91" s="385">
        <v>680.1874687477929</v>
      </c>
      <c r="H91" s="386">
        <v>440.8018507662971</v>
      </c>
    </row>
    <row r="92" spans="1:8" ht="12.75" customHeight="1">
      <c r="A92" s="27" t="s">
        <v>186</v>
      </c>
      <c r="B92" s="28" t="s">
        <v>73</v>
      </c>
      <c r="C92" s="186">
        <v>62</v>
      </c>
      <c r="D92" s="334">
        <v>31</v>
      </c>
      <c r="E92" s="187">
        <v>30345</v>
      </c>
      <c r="F92" s="334">
        <v>13725</v>
      </c>
      <c r="G92" s="387">
        <v>436.1498836711155</v>
      </c>
      <c r="H92" s="388">
        <v>932.6045243038392</v>
      </c>
    </row>
    <row r="93" spans="1:8" ht="12.75" customHeight="1">
      <c r="A93" s="25" t="s">
        <v>187</v>
      </c>
      <c r="B93" s="26" t="s">
        <v>74</v>
      </c>
      <c r="C93" s="184">
        <v>47</v>
      </c>
      <c r="D93" s="333">
        <v>34</v>
      </c>
      <c r="E93" s="185">
        <v>18986</v>
      </c>
      <c r="F93" s="333">
        <v>15427</v>
      </c>
      <c r="G93" s="385">
        <v>783.0612809438534</v>
      </c>
      <c r="H93" s="386">
        <v>210.88904929948384</v>
      </c>
    </row>
    <row r="94" spans="1:8" ht="12.75">
      <c r="A94" s="27" t="s">
        <v>188</v>
      </c>
      <c r="B94" s="28" t="s">
        <v>98</v>
      </c>
      <c r="C94" s="186">
        <v>39</v>
      </c>
      <c r="D94" s="334">
        <v>34</v>
      </c>
      <c r="E94" s="187">
        <v>15096</v>
      </c>
      <c r="F94" s="334">
        <v>13603</v>
      </c>
      <c r="G94" s="387">
        <v>315.47595389507154</v>
      </c>
      <c r="H94" s="388">
        <v>505.52999867514575</v>
      </c>
    </row>
    <row r="95" spans="1:8" ht="12.75">
      <c r="A95" s="25" t="s">
        <v>189</v>
      </c>
      <c r="B95" s="26" t="s">
        <v>75</v>
      </c>
      <c r="C95" s="184">
        <v>49</v>
      </c>
      <c r="D95" s="333">
        <v>39</v>
      </c>
      <c r="E95" s="185">
        <v>18056</v>
      </c>
      <c r="F95" s="333">
        <v>15442</v>
      </c>
      <c r="G95" s="385">
        <v>381.8432892113425</v>
      </c>
      <c r="H95" s="386">
        <v>736.3702852237483</v>
      </c>
    </row>
    <row r="96" spans="1:8" ht="12.75">
      <c r="A96" s="27" t="s">
        <v>190</v>
      </c>
      <c r="B96" s="28" t="s">
        <v>76</v>
      </c>
      <c r="C96" s="186">
        <v>35</v>
      </c>
      <c r="D96" s="334">
        <v>31</v>
      </c>
      <c r="E96" s="187">
        <v>16183</v>
      </c>
      <c r="F96" s="334">
        <v>14411</v>
      </c>
      <c r="G96" s="387">
        <v>482.58287585738117</v>
      </c>
      <c r="H96" s="388">
        <v>579.6437520855218</v>
      </c>
    </row>
    <row r="97" spans="1:8" ht="12.75">
      <c r="A97" s="25" t="s">
        <v>191</v>
      </c>
      <c r="B97" s="26" t="s">
        <v>77</v>
      </c>
      <c r="C97" s="184">
        <v>16</v>
      </c>
      <c r="D97" s="333">
        <v>13</v>
      </c>
      <c r="E97" s="185">
        <v>6961</v>
      </c>
      <c r="F97" s="333">
        <v>5447</v>
      </c>
      <c r="G97" s="385">
        <v>915.292863094383</v>
      </c>
      <c r="H97" s="386">
        <v>690.5692759660969</v>
      </c>
    </row>
    <row r="98" spans="1:8" ht="12.75">
      <c r="A98" s="27" t="s">
        <v>192</v>
      </c>
      <c r="B98" s="28" t="s">
        <v>78</v>
      </c>
      <c r="C98" s="186">
        <v>121</v>
      </c>
      <c r="D98" s="334">
        <v>100</v>
      </c>
      <c r="E98" s="187">
        <v>65355</v>
      </c>
      <c r="F98" s="334">
        <v>55864</v>
      </c>
      <c r="G98" s="387">
        <v>448.95932996710275</v>
      </c>
      <c r="H98" s="388">
        <v>514.0633982097773</v>
      </c>
    </row>
    <row r="99" spans="1:8" ht="12.75">
      <c r="A99" s="25" t="s">
        <v>193</v>
      </c>
      <c r="B99" s="26" t="s">
        <v>99</v>
      </c>
      <c r="C99" s="184">
        <v>135</v>
      </c>
      <c r="D99" s="333">
        <v>100</v>
      </c>
      <c r="E99" s="185">
        <v>71623</v>
      </c>
      <c r="F99" s="333">
        <v>53464</v>
      </c>
      <c r="G99" s="385">
        <v>1086.1667874844672</v>
      </c>
      <c r="H99" s="386">
        <v>1188.346061321084</v>
      </c>
    </row>
    <row r="100" spans="1:8" ht="12.75">
      <c r="A100" s="27" t="s">
        <v>194</v>
      </c>
      <c r="B100" s="28" t="s">
        <v>79</v>
      </c>
      <c r="C100" s="186">
        <v>144</v>
      </c>
      <c r="D100" s="334">
        <v>120</v>
      </c>
      <c r="E100" s="187">
        <v>75564</v>
      </c>
      <c r="F100" s="334">
        <v>64978</v>
      </c>
      <c r="G100" s="387">
        <v>1135.7053978084803</v>
      </c>
      <c r="H100" s="388">
        <v>634.6367586416812</v>
      </c>
    </row>
    <row r="101" spans="1:8" ht="12.75">
      <c r="A101" s="25" t="s">
        <v>195</v>
      </c>
      <c r="B101" s="26" t="s">
        <v>80</v>
      </c>
      <c r="C101" s="184">
        <v>133</v>
      </c>
      <c r="D101" s="333">
        <v>104</v>
      </c>
      <c r="E101" s="185">
        <v>59660</v>
      </c>
      <c r="F101" s="333">
        <v>49306</v>
      </c>
      <c r="G101" s="385">
        <v>1220.2674562520951</v>
      </c>
      <c r="H101" s="386">
        <v>928.4203840093866</v>
      </c>
    </row>
    <row r="102" spans="1:8" ht="12.75">
      <c r="A102" s="27" t="s">
        <v>196</v>
      </c>
      <c r="B102" s="28" t="s">
        <v>81</v>
      </c>
      <c r="C102" s="186">
        <v>138</v>
      </c>
      <c r="D102" s="334">
        <v>109</v>
      </c>
      <c r="E102" s="187">
        <v>64784</v>
      </c>
      <c r="F102" s="334">
        <v>54412</v>
      </c>
      <c r="G102" s="387">
        <v>477.5924393368733</v>
      </c>
      <c r="H102" s="388">
        <v>502.6442990553223</v>
      </c>
    </row>
    <row r="103" spans="1:8" ht="12.75">
      <c r="A103" s="25" t="s">
        <v>197</v>
      </c>
      <c r="B103" s="26" t="s">
        <v>82</v>
      </c>
      <c r="C103" s="184">
        <v>56</v>
      </c>
      <c r="D103" s="333">
        <v>46</v>
      </c>
      <c r="E103" s="185">
        <v>28708</v>
      </c>
      <c r="F103" s="333">
        <v>25720</v>
      </c>
      <c r="G103" s="385">
        <v>575.3011045701546</v>
      </c>
      <c r="H103" s="386">
        <v>993.3800546885885</v>
      </c>
    </row>
    <row r="104" spans="1:8" ht="12.75">
      <c r="A104" s="27" t="s">
        <v>198</v>
      </c>
      <c r="B104" s="28" t="s">
        <v>83</v>
      </c>
      <c r="C104" s="186">
        <v>49</v>
      </c>
      <c r="D104" s="334">
        <v>43</v>
      </c>
      <c r="E104" s="187">
        <v>22336</v>
      </c>
      <c r="F104" s="334">
        <v>20231</v>
      </c>
      <c r="G104" s="387">
        <v>300.48362508954153</v>
      </c>
      <c r="H104" s="388">
        <v>535.0311434455587</v>
      </c>
    </row>
    <row r="105" spans="1:8" ht="12.75">
      <c r="A105" s="25" t="s">
        <v>199</v>
      </c>
      <c r="B105" s="26" t="s">
        <v>84</v>
      </c>
      <c r="C105" s="184">
        <v>31</v>
      </c>
      <c r="D105" s="333">
        <v>28</v>
      </c>
      <c r="E105" s="185">
        <v>19545</v>
      </c>
      <c r="F105" s="333">
        <v>18251</v>
      </c>
      <c r="G105" s="385">
        <v>799.2979012535176</v>
      </c>
      <c r="H105" s="386">
        <v>500.8239846508058</v>
      </c>
    </row>
    <row r="106" spans="1:8" ht="13.5" thickBot="1">
      <c r="A106" s="27" t="s">
        <v>200</v>
      </c>
      <c r="B106" s="28" t="s">
        <v>100</v>
      </c>
      <c r="C106" s="186">
        <v>82</v>
      </c>
      <c r="D106" s="334">
        <v>76</v>
      </c>
      <c r="E106" s="187">
        <v>59226</v>
      </c>
      <c r="F106" s="334">
        <v>54558</v>
      </c>
      <c r="G106" s="387">
        <v>166.76782359099042</v>
      </c>
      <c r="H106" s="388">
        <v>312.893266977341</v>
      </c>
    </row>
    <row r="107" spans="1:8" ht="12.75">
      <c r="A107" s="751" t="s">
        <v>202</v>
      </c>
      <c r="B107" s="769"/>
      <c r="C107" s="331">
        <v>6632</v>
      </c>
      <c r="D107" s="331">
        <v>4947</v>
      </c>
      <c r="E107" s="331">
        <v>2912401</v>
      </c>
      <c r="F107" s="331">
        <v>2283353</v>
      </c>
      <c r="G107" s="389">
        <v>692.3294317025712</v>
      </c>
      <c r="H107" s="390">
        <v>706.2267003856954</v>
      </c>
    </row>
    <row r="108" spans="1:8" ht="12.75">
      <c r="A108" s="749" t="s">
        <v>230</v>
      </c>
      <c r="B108" s="768"/>
      <c r="C108" s="335">
        <v>218</v>
      </c>
      <c r="D108" s="335">
        <v>193</v>
      </c>
      <c r="E108" s="335">
        <v>129815</v>
      </c>
      <c r="F108" s="335">
        <v>118760</v>
      </c>
      <c r="G108" s="391">
        <v>375.35427308092284</v>
      </c>
      <c r="H108" s="392">
        <v>529.8958644224473</v>
      </c>
    </row>
    <row r="109" spans="1:8" ht="13.5" thickBot="1">
      <c r="A109" s="747" t="s">
        <v>285</v>
      </c>
      <c r="B109" s="767"/>
      <c r="C109" s="332">
        <v>7027</v>
      </c>
      <c r="D109" s="332">
        <v>5252</v>
      </c>
      <c r="E109" s="332">
        <v>3126803</v>
      </c>
      <c r="F109" s="332">
        <v>2457957</v>
      </c>
      <c r="G109" s="393">
        <v>681.9054672744013</v>
      </c>
      <c r="H109" s="394">
        <v>686.2023593651405</v>
      </c>
    </row>
    <row r="110" spans="1:8" ht="12.75">
      <c r="A110" s="53"/>
      <c r="B110" s="53"/>
      <c r="C110" s="188"/>
      <c r="D110" s="188"/>
      <c r="E110" s="188"/>
      <c r="F110" s="188"/>
      <c r="G110" s="54"/>
      <c r="H110" s="41"/>
    </row>
    <row r="111" spans="1:7" ht="12.75">
      <c r="A111" s="2" t="s">
        <v>450</v>
      </c>
      <c r="C111" s="4"/>
      <c r="D111" s="5"/>
      <c r="E111" s="2"/>
      <c r="F111" s="4"/>
      <c r="G111" s="5"/>
    </row>
    <row r="112" ht="12.75">
      <c r="A112" s="2" t="s">
        <v>396</v>
      </c>
    </row>
    <row r="113" spans="1:8" ht="12.75">
      <c r="A113" s="753" t="s">
        <v>392</v>
      </c>
      <c r="B113" s="753"/>
      <c r="C113" s="753"/>
      <c r="D113" s="753"/>
      <c r="E113" s="753"/>
      <c r="F113" s="753"/>
      <c r="G113" s="753"/>
      <c r="H113" s="753"/>
    </row>
    <row r="114" spans="1:8" ht="12.75">
      <c r="A114" s="363"/>
      <c r="B114" s="363"/>
      <c r="C114" s="363"/>
      <c r="D114" s="363"/>
      <c r="E114" s="363"/>
      <c r="F114" s="363"/>
      <c r="G114" s="363"/>
      <c r="H114" s="363"/>
    </row>
    <row r="115" spans="1:8" ht="12.75">
      <c r="A115" s="20"/>
      <c r="B115" s="20"/>
      <c r="C115" s="191"/>
      <c r="D115" s="192"/>
      <c r="E115" s="191"/>
      <c r="F115" s="192"/>
      <c r="G115" s="20"/>
      <c r="H115" s="20"/>
    </row>
  </sheetData>
  <sheetProtection/>
  <mergeCells count="9">
    <mergeCell ref="A1:B1"/>
    <mergeCell ref="A5:B6"/>
    <mergeCell ref="E5:F5"/>
    <mergeCell ref="C5:D5"/>
    <mergeCell ref="C1:H1"/>
    <mergeCell ref="A109:B109"/>
    <mergeCell ref="A108:B108"/>
    <mergeCell ref="A107:B107"/>
    <mergeCell ref="A113:H113"/>
  </mergeCells>
  <hyperlinks>
    <hyperlink ref="H2" location="Index!A1" display="Index"/>
  </hyperlinks>
  <printOptions/>
  <pageMargins left="0.5118110236220472" right="0.2362204724409449" top="1.33" bottom="0.5511811023622047" header="0.44" footer="0.31496062992125984"/>
  <pageSetup firstPageNumber="36" useFirstPageNumber="1" horizontalDpi="600" verticalDpi="600" orientation="portrait" paperSize="9" scale="83" r:id="rId1"/>
  <headerFooter alignWithMargins="0">
    <oddHeader>&amp;LMinistère de l'intérieur
Ministère de la réforme de l’Etat, 
de la décentralisation et de la fonction publique
&amp;RPublications : «Les Finances des départements 2011»</oddHeader>
    <oddFooter>&amp;LDirection générale des collectivités locales/DESL
Mise en ligne : janvier 2013
&amp;R&amp;P</oddFooter>
  </headerFooter>
  <rowBreaks count="1" manualBreakCount="1">
    <brk id="58" max="7" man="1"/>
  </rowBreaks>
</worksheet>
</file>

<file path=xl/worksheets/sheet2.xml><?xml version="1.0" encoding="utf-8"?>
<worksheet xmlns="http://schemas.openxmlformats.org/spreadsheetml/2006/main" xmlns:r="http://schemas.openxmlformats.org/officeDocument/2006/relationships">
  <dimension ref="A2:K47"/>
  <sheetViews>
    <sheetView tabSelected="1" workbookViewId="0" topLeftCell="A1">
      <selection activeCell="H34" sqref="H34"/>
    </sheetView>
  </sheetViews>
  <sheetFormatPr defaultColWidth="11.421875" defaultRowHeight="12.75"/>
  <cols>
    <col min="1" max="1" width="9.8515625" style="127" customWidth="1"/>
    <col min="2" max="2" width="4.28125" style="130" customWidth="1"/>
    <col min="3" max="3" width="14.57421875" style="129" bestFit="1" customWidth="1"/>
    <col min="4" max="4" width="2.00390625" style="131" bestFit="1" customWidth="1"/>
    <col min="5" max="5" width="8.421875" style="127" customWidth="1"/>
    <col min="6" max="6" width="65.140625" style="127" customWidth="1"/>
    <col min="7" max="7" width="7.00390625" style="127" customWidth="1"/>
    <col min="8" max="8" width="15.28125" style="127" customWidth="1"/>
    <col min="9" max="16384" width="11.421875" style="127" customWidth="1"/>
  </cols>
  <sheetData>
    <row r="2" spans="1:6" ht="18.75">
      <c r="A2" s="728" t="s">
        <v>335</v>
      </c>
      <c r="B2" s="728"/>
      <c r="C2" s="728"/>
      <c r="D2" s="728"/>
      <c r="E2" s="136">
        <v>2011</v>
      </c>
      <c r="F2" s="137" t="s">
        <v>308</v>
      </c>
    </row>
    <row r="3" spans="3:6" ht="12.75">
      <c r="C3" s="138" t="s">
        <v>502</v>
      </c>
      <c r="D3" s="733"/>
      <c r="E3" s="733"/>
      <c r="F3" s="733"/>
    </row>
    <row r="4" spans="3:6" ht="12.75">
      <c r="C4" s="138" t="s">
        <v>318</v>
      </c>
      <c r="D4" s="733"/>
      <c r="E4" s="733"/>
      <c r="F4" s="733"/>
    </row>
    <row r="5" spans="2:6" ht="12.75">
      <c r="B5" s="734" t="s">
        <v>319</v>
      </c>
      <c r="C5" s="734"/>
      <c r="D5" s="734"/>
      <c r="E5" s="734"/>
      <c r="F5" s="734"/>
    </row>
    <row r="6" spans="2:6" ht="12.75">
      <c r="B6" s="150"/>
      <c r="C6" s="150"/>
      <c r="D6" s="150"/>
      <c r="E6" s="150"/>
      <c r="F6" s="150"/>
    </row>
    <row r="7" spans="2:6" ht="15.75">
      <c r="B7" s="133" t="s">
        <v>306</v>
      </c>
      <c r="C7" s="139" t="s">
        <v>289</v>
      </c>
      <c r="D7" s="140" t="s">
        <v>307</v>
      </c>
      <c r="E7" s="735" t="s">
        <v>309</v>
      </c>
      <c r="F7" s="736"/>
    </row>
    <row r="8" spans="2:6" ht="15.75">
      <c r="B8" s="134" t="s">
        <v>306</v>
      </c>
      <c r="C8" s="141" t="s">
        <v>290</v>
      </c>
      <c r="D8" s="142" t="s">
        <v>307</v>
      </c>
      <c r="E8" s="732" t="s">
        <v>310</v>
      </c>
      <c r="F8" s="732"/>
    </row>
    <row r="9" spans="2:6" ht="15.75">
      <c r="B9" s="134" t="s">
        <v>306</v>
      </c>
      <c r="C9" s="141" t="s">
        <v>291</v>
      </c>
      <c r="D9" s="142" t="s">
        <v>307</v>
      </c>
      <c r="E9" s="732" t="s">
        <v>311</v>
      </c>
      <c r="F9" s="732"/>
    </row>
    <row r="10" spans="2:11" ht="15.75">
      <c r="B10" s="134" t="s">
        <v>306</v>
      </c>
      <c r="C10" s="141" t="s">
        <v>304</v>
      </c>
      <c r="D10" s="142" t="s">
        <v>307</v>
      </c>
      <c r="E10" s="732" t="s">
        <v>312</v>
      </c>
      <c r="F10" s="732"/>
      <c r="K10" s="128"/>
    </row>
    <row r="11" spans="2:6" ht="15.75">
      <c r="B11" s="134" t="s">
        <v>306</v>
      </c>
      <c r="C11" s="141" t="s">
        <v>292</v>
      </c>
      <c r="D11" s="142" t="s">
        <v>307</v>
      </c>
      <c r="E11" s="732" t="s">
        <v>313</v>
      </c>
      <c r="F11" s="732"/>
    </row>
    <row r="12" spans="2:6" ht="15.75">
      <c r="B12" s="134" t="s">
        <v>306</v>
      </c>
      <c r="C12" s="141" t="s">
        <v>305</v>
      </c>
      <c r="D12" s="142" t="s">
        <v>307</v>
      </c>
      <c r="E12" s="732" t="s">
        <v>313</v>
      </c>
      <c r="F12" s="732"/>
    </row>
    <row r="13" spans="2:6" ht="15.75">
      <c r="B13" s="134" t="s">
        <v>306</v>
      </c>
      <c r="C13" s="141" t="s">
        <v>293</v>
      </c>
      <c r="D13" s="142" t="s">
        <v>307</v>
      </c>
      <c r="E13" s="732" t="s">
        <v>496</v>
      </c>
      <c r="F13" s="732"/>
    </row>
    <row r="14" spans="2:6" ht="15.75">
      <c r="B14" s="134" t="s">
        <v>306</v>
      </c>
      <c r="C14" s="141" t="s">
        <v>294</v>
      </c>
      <c r="D14" s="142" t="s">
        <v>307</v>
      </c>
      <c r="E14" s="732" t="s">
        <v>431</v>
      </c>
      <c r="F14" s="732"/>
    </row>
    <row r="15" spans="2:6" ht="15.75">
      <c r="B15" s="134" t="s">
        <v>306</v>
      </c>
      <c r="C15" s="141" t="s">
        <v>295</v>
      </c>
      <c r="D15" s="142" t="s">
        <v>307</v>
      </c>
      <c r="E15" s="732" t="s">
        <v>432</v>
      </c>
      <c r="F15" s="732"/>
    </row>
    <row r="16" spans="2:6" ht="15.75">
      <c r="B16" s="134" t="s">
        <v>306</v>
      </c>
      <c r="C16" s="141" t="s">
        <v>296</v>
      </c>
      <c r="D16" s="142" t="s">
        <v>307</v>
      </c>
      <c r="E16" s="732" t="s">
        <v>228</v>
      </c>
      <c r="F16" s="732"/>
    </row>
    <row r="17" spans="2:6" ht="15.75">
      <c r="B17" s="134" t="s">
        <v>306</v>
      </c>
      <c r="C17" s="141" t="s">
        <v>297</v>
      </c>
      <c r="D17" s="142" t="s">
        <v>307</v>
      </c>
      <c r="E17" s="732" t="s">
        <v>389</v>
      </c>
      <c r="F17" s="732"/>
    </row>
    <row r="18" spans="2:6" ht="15.75">
      <c r="B18" s="134" t="s">
        <v>306</v>
      </c>
      <c r="C18" s="141" t="s">
        <v>298</v>
      </c>
      <c r="D18" s="142" t="s">
        <v>307</v>
      </c>
      <c r="E18" s="732" t="s">
        <v>419</v>
      </c>
      <c r="F18" s="732"/>
    </row>
    <row r="19" spans="2:6" ht="15.75">
      <c r="B19" s="134" t="s">
        <v>306</v>
      </c>
      <c r="C19" s="141" t="s">
        <v>299</v>
      </c>
      <c r="D19" s="142" t="s">
        <v>307</v>
      </c>
      <c r="E19" s="732" t="s">
        <v>347</v>
      </c>
      <c r="F19" s="732"/>
    </row>
    <row r="20" spans="2:6" ht="15.75">
      <c r="B20" s="134" t="s">
        <v>306</v>
      </c>
      <c r="C20" s="141" t="s">
        <v>401</v>
      </c>
      <c r="D20" s="142" t="s">
        <v>307</v>
      </c>
      <c r="E20" s="253" t="s">
        <v>402</v>
      </c>
      <c r="F20" s="253"/>
    </row>
    <row r="21" spans="2:6" ht="15.75">
      <c r="B21" s="134" t="s">
        <v>306</v>
      </c>
      <c r="C21" s="141" t="s">
        <v>300</v>
      </c>
      <c r="D21" s="142" t="s">
        <v>307</v>
      </c>
      <c r="E21" s="732" t="s">
        <v>403</v>
      </c>
      <c r="F21" s="732"/>
    </row>
    <row r="22" spans="2:6" ht="15.75">
      <c r="B22" s="134" t="s">
        <v>306</v>
      </c>
      <c r="C22" s="141" t="s">
        <v>301</v>
      </c>
      <c r="D22" s="142" t="s">
        <v>307</v>
      </c>
      <c r="E22" s="732" t="s">
        <v>201</v>
      </c>
      <c r="F22" s="732"/>
    </row>
    <row r="23" spans="2:6" ht="15.75">
      <c r="B23" s="134" t="s">
        <v>306</v>
      </c>
      <c r="C23" s="141" t="s">
        <v>404</v>
      </c>
      <c r="D23" s="142" t="s">
        <v>307</v>
      </c>
      <c r="E23" s="253" t="s">
        <v>399</v>
      </c>
      <c r="F23" s="253"/>
    </row>
    <row r="24" spans="2:6" ht="15.75">
      <c r="B24" s="134" t="s">
        <v>306</v>
      </c>
      <c r="C24" s="141" t="s">
        <v>302</v>
      </c>
      <c r="D24" s="142" t="s">
        <v>307</v>
      </c>
      <c r="E24" s="732" t="s">
        <v>361</v>
      </c>
      <c r="F24" s="732"/>
    </row>
    <row r="25" spans="2:7" ht="15.75">
      <c r="B25" s="134" t="s">
        <v>306</v>
      </c>
      <c r="C25" s="141" t="s">
        <v>303</v>
      </c>
      <c r="D25" s="142" t="s">
        <v>307</v>
      </c>
      <c r="E25" s="731" t="s">
        <v>231</v>
      </c>
      <c r="F25" s="732"/>
      <c r="G25" s="132"/>
    </row>
    <row r="26" spans="2:6" ht="15.75">
      <c r="B26" s="134" t="s">
        <v>306</v>
      </c>
      <c r="C26" s="141" t="s">
        <v>405</v>
      </c>
      <c r="D26" s="142" t="s">
        <v>307</v>
      </c>
      <c r="E26" s="254" t="s">
        <v>408</v>
      </c>
      <c r="F26" s="253"/>
    </row>
    <row r="27" spans="2:6" ht="15.75">
      <c r="B27" s="134" t="s">
        <v>306</v>
      </c>
      <c r="C27" s="141" t="s">
        <v>406</v>
      </c>
      <c r="D27" s="142" t="s">
        <v>307</v>
      </c>
      <c r="E27" s="254" t="s">
        <v>407</v>
      </c>
      <c r="F27" s="253"/>
    </row>
    <row r="28" spans="2:6" ht="15.75">
      <c r="B28" s="134" t="s">
        <v>306</v>
      </c>
      <c r="C28" s="141" t="s">
        <v>409</v>
      </c>
      <c r="D28" s="142" t="s">
        <v>307</v>
      </c>
      <c r="E28" s="254" t="s">
        <v>407</v>
      </c>
      <c r="F28" s="253"/>
    </row>
    <row r="29" spans="2:6" ht="15.75">
      <c r="B29" s="134" t="s">
        <v>306</v>
      </c>
      <c r="C29" s="141" t="s">
        <v>410</v>
      </c>
      <c r="D29" s="142" t="s">
        <v>307</v>
      </c>
      <c r="E29" s="254" t="s">
        <v>372</v>
      </c>
      <c r="F29" s="253"/>
    </row>
    <row r="30" spans="2:6" ht="15.75">
      <c r="B30" s="134" t="s">
        <v>306</v>
      </c>
      <c r="C30" s="141" t="s">
        <v>411</v>
      </c>
      <c r="D30" s="142" t="s">
        <v>307</v>
      </c>
      <c r="E30" s="254" t="s">
        <v>376</v>
      </c>
      <c r="F30" s="253"/>
    </row>
    <row r="31" spans="2:6" ht="15.75">
      <c r="B31" s="135" t="s">
        <v>306</v>
      </c>
      <c r="C31" s="143" t="s">
        <v>412</v>
      </c>
      <c r="D31" s="144" t="s">
        <v>307</v>
      </c>
      <c r="E31" s="729" t="s">
        <v>398</v>
      </c>
      <c r="F31" s="730"/>
    </row>
    <row r="32" ht="18.75">
      <c r="E32" s="132"/>
    </row>
    <row r="33" spans="2:6" ht="12.75">
      <c r="B33" s="145"/>
      <c r="C33" s="149" t="s">
        <v>314</v>
      </c>
      <c r="D33" s="148"/>
      <c r="E33" s="738" t="s">
        <v>315</v>
      </c>
      <c r="F33" s="738"/>
    </row>
    <row r="34" spans="2:8" ht="12.75">
      <c r="B34" s="145"/>
      <c r="C34" s="145"/>
      <c r="D34" s="147"/>
      <c r="E34" s="737" t="s">
        <v>316</v>
      </c>
      <c r="F34" s="737"/>
      <c r="H34" s="711"/>
    </row>
    <row r="35" spans="2:6" ht="12.75">
      <c r="B35" s="145"/>
      <c r="C35" s="145"/>
      <c r="D35" s="147"/>
      <c r="E35" s="737" t="s">
        <v>317</v>
      </c>
      <c r="F35" s="737"/>
    </row>
    <row r="36" spans="2:6" ht="12.75">
      <c r="B36" s="145"/>
      <c r="C36" s="145"/>
      <c r="D36" s="147"/>
      <c r="E36" s="146"/>
      <c r="F36" s="146"/>
    </row>
    <row r="37" spans="2:6" ht="12.75">
      <c r="B37" s="145"/>
      <c r="C37" s="145"/>
      <c r="D37" s="147"/>
      <c r="E37" s="146"/>
      <c r="F37" s="146"/>
    </row>
    <row r="38" spans="2:6" ht="12.75">
      <c r="B38" s="145"/>
      <c r="C38" s="145"/>
      <c r="D38" s="147"/>
      <c r="E38" s="146"/>
      <c r="F38" s="146"/>
    </row>
    <row r="39" spans="2:6" ht="12.75">
      <c r="B39" s="145"/>
      <c r="C39" s="145"/>
      <c r="D39" s="147"/>
      <c r="E39" s="146"/>
      <c r="F39" s="146"/>
    </row>
    <row r="40" spans="2:6" ht="12.75">
      <c r="B40" s="145"/>
      <c r="C40" s="145"/>
      <c r="D40" s="147"/>
      <c r="E40" s="146"/>
      <c r="F40" s="146"/>
    </row>
    <row r="41" spans="1:8" ht="46.5" customHeight="1">
      <c r="A41" s="739" t="s">
        <v>491</v>
      </c>
      <c r="B41" s="739"/>
      <c r="C41" s="739"/>
      <c r="D41" s="739"/>
      <c r="E41" s="739"/>
      <c r="F41" s="739"/>
      <c r="G41" s="739"/>
      <c r="H41" s="739"/>
    </row>
    <row r="42" spans="1:8" ht="54.75" customHeight="1">
      <c r="A42" s="740" t="s">
        <v>492</v>
      </c>
      <c r="B42" s="740"/>
      <c r="C42" s="740"/>
      <c r="D42" s="740"/>
      <c r="E42" s="740"/>
      <c r="F42" s="740"/>
      <c r="G42" s="740"/>
      <c r="H42" s="740"/>
    </row>
    <row r="43" spans="1:8" ht="20.25" customHeight="1">
      <c r="A43" s="740" t="s">
        <v>500</v>
      </c>
      <c r="B43" s="740"/>
      <c r="C43" s="740"/>
      <c r="D43" s="740"/>
      <c r="E43" s="740"/>
      <c r="F43" s="740"/>
      <c r="G43" s="740"/>
      <c r="H43" s="740"/>
    </row>
    <row r="44" spans="1:8" ht="47.25" customHeight="1">
      <c r="A44" s="740" t="s">
        <v>498</v>
      </c>
      <c r="B44" s="740"/>
      <c r="C44" s="740"/>
      <c r="D44" s="740"/>
      <c r="E44" s="740"/>
      <c r="F44" s="740"/>
      <c r="G44" s="740"/>
      <c r="H44" s="740"/>
    </row>
    <row r="45" spans="1:8" ht="52.5" customHeight="1">
      <c r="A45" s="740" t="s">
        <v>501</v>
      </c>
      <c r="B45" s="740"/>
      <c r="C45" s="740"/>
      <c r="D45" s="740"/>
      <c r="E45" s="740"/>
      <c r="F45" s="740"/>
      <c r="G45" s="740"/>
      <c r="H45" s="740"/>
    </row>
    <row r="46" spans="1:8" ht="50.25" customHeight="1">
      <c r="A46" s="740" t="s">
        <v>493</v>
      </c>
      <c r="B46" s="740"/>
      <c r="C46" s="740"/>
      <c r="D46" s="740"/>
      <c r="E46" s="740"/>
      <c r="F46" s="740"/>
      <c r="G46" s="740"/>
      <c r="H46" s="740"/>
    </row>
    <row r="47" spans="1:8" ht="85.5" customHeight="1">
      <c r="A47" s="740" t="s">
        <v>497</v>
      </c>
      <c r="B47" s="740"/>
      <c r="C47" s="740"/>
      <c r="D47" s="740"/>
      <c r="E47" s="740"/>
      <c r="F47" s="740"/>
      <c r="G47" s="740"/>
      <c r="H47" s="740"/>
    </row>
  </sheetData>
  <sheetProtection/>
  <mergeCells count="32">
    <mergeCell ref="A41:H41"/>
    <mergeCell ref="A47:H47"/>
    <mergeCell ref="A42:H42"/>
    <mergeCell ref="A45:H45"/>
    <mergeCell ref="A46:H46"/>
    <mergeCell ref="A43:H43"/>
    <mergeCell ref="A44:H44"/>
    <mergeCell ref="E35:F35"/>
    <mergeCell ref="E34:F34"/>
    <mergeCell ref="E33:F33"/>
    <mergeCell ref="E13:F13"/>
    <mergeCell ref="E16:F16"/>
    <mergeCell ref="E18:F18"/>
    <mergeCell ref="E17:F17"/>
    <mergeCell ref="D3:F3"/>
    <mergeCell ref="E12:F12"/>
    <mergeCell ref="E11:F11"/>
    <mergeCell ref="E10:F10"/>
    <mergeCell ref="D4:F4"/>
    <mergeCell ref="B5:F5"/>
    <mergeCell ref="E8:F8"/>
    <mergeCell ref="E7:F7"/>
    <mergeCell ref="A2:D2"/>
    <mergeCell ref="E31:F31"/>
    <mergeCell ref="E25:F25"/>
    <mergeCell ref="E24:F24"/>
    <mergeCell ref="E22:F22"/>
    <mergeCell ref="E15:F15"/>
    <mergeCell ref="E14:F14"/>
    <mergeCell ref="E21:F21"/>
    <mergeCell ref="E19:F19"/>
    <mergeCell ref="E9:F9"/>
  </mergeCells>
  <hyperlinks>
    <hyperlink ref="C7" location="t1!A1" display="t1"/>
    <hyperlink ref="C8" location="t2!A1" display="t2"/>
    <hyperlink ref="C9" location="t3!A1" display="t3"/>
    <hyperlink ref="C10" location="'t3 bis'!A1" display="Tableau 3bis"/>
    <hyperlink ref="C11" location="t4!A1" display="t4"/>
    <hyperlink ref="C12" location="'t4 bis'!A1" display="Tableau 4bis"/>
    <hyperlink ref="C13" location="t5!A1" display="t5"/>
    <hyperlink ref="C14" location="t6!A1" display="t6"/>
    <hyperlink ref="C15" location="t7!A1" display="t7"/>
    <hyperlink ref="C16" location="t8!A1" display="t8"/>
    <hyperlink ref="C17" location="t9!A1" display="t9"/>
    <hyperlink ref="C18" location="t10!A1" display="t10"/>
    <hyperlink ref="C19" location="t11!A1" display="t11"/>
    <hyperlink ref="C21" location="t12!A1" display="t12"/>
    <hyperlink ref="C22" location="t13!A1" display="t13"/>
    <hyperlink ref="C24" location="'t14'!A1" display="Tableau 14"/>
    <hyperlink ref="C25" location="'t15'!A1" display="Tableau 15"/>
    <hyperlink ref="C20" location="t11b!Impression_des_titres" display="Tableau 11 bis"/>
    <hyperlink ref="C23" location="t13b!A1" display="Tableau 13 bis"/>
    <hyperlink ref="C26" location="'t16'!A1" display="Tableau 16"/>
    <hyperlink ref="C27" location="'t17'!A1" display="Tableau 17 :"/>
    <hyperlink ref="C28" location="t17b!A1" display="Tableau 17 bis"/>
    <hyperlink ref="C29" location="'t18'!A1" display="Tableau 18"/>
    <hyperlink ref="C30" location="'t19'!A1" display="Tableau 19"/>
    <hyperlink ref="C31" location="'t20'!A1" display="Tableau 20"/>
  </hyperlinks>
  <printOptions/>
  <pageMargins left="0.7874015748031497" right="1.9291338582677167" top="0.984251968503937" bottom="0.984251968503937" header="0.5118110236220472" footer="0.5118110236220472"/>
  <pageSetup firstPageNumber="3" useFirstPageNumber="1" horizontalDpi="600" verticalDpi="600" orientation="portrait" paperSize="9" scale="55" r:id="rId1"/>
  <headerFooter alignWithMargins="0">
    <oddHeader>&amp;LMinistère de l'intérieur
Ministère de la réforme de l’Etat, 
de la décentralisation et de la fonction publique
&amp;RPublications : «Les Finances des départements 2011»</oddHeader>
    <oddFooter>&amp;LDirection générale des collectivités locales/DESL
Mise en ligne : janvier 2013
&amp;R&amp;P</oddFooter>
  </headerFooter>
  <colBreaks count="1" manualBreakCount="1">
    <brk id="8" max="65535" man="1"/>
  </colBreaks>
</worksheet>
</file>

<file path=xl/worksheets/sheet20.xml><?xml version="1.0" encoding="utf-8"?>
<worksheet xmlns="http://schemas.openxmlformats.org/spreadsheetml/2006/main" xmlns:r="http://schemas.openxmlformats.org/officeDocument/2006/relationships">
  <dimension ref="A1:H115"/>
  <sheetViews>
    <sheetView zoomScaleSheetLayoutView="100" workbookViewId="0" topLeftCell="A1">
      <selection activeCell="A1" sqref="A1:B1"/>
    </sheetView>
  </sheetViews>
  <sheetFormatPr defaultColWidth="11.421875" defaultRowHeight="12.75"/>
  <cols>
    <col min="1" max="1" width="3.00390625" style="2" customWidth="1"/>
    <col min="2" max="2" width="17.8515625" style="2" bestFit="1" customWidth="1"/>
    <col min="3" max="4" width="12.7109375" style="2" customWidth="1"/>
    <col min="5" max="5" width="12.7109375" style="163" customWidth="1"/>
    <col min="6" max="6" width="12.7109375" style="224" customWidth="1"/>
    <col min="7" max="7" width="12.7109375" style="212" customWidth="1"/>
    <col min="8" max="8" width="18.00390625" style="189" customWidth="1"/>
    <col min="9" max="16384" width="11.421875" style="2" customWidth="1"/>
  </cols>
  <sheetData>
    <row r="1" spans="1:8" ht="16.5" customHeight="1">
      <c r="A1" s="755" t="s">
        <v>333</v>
      </c>
      <c r="B1" s="755"/>
      <c r="C1" s="789" t="s">
        <v>441</v>
      </c>
      <c r="D1" s="789"/>
      <c r="E1" s="789"/>
      <c r="F1" s="789"/>
      <c r="G1" s="789"/>
      <c r="H1" s="789"/>
    </row>
    <row r="2" spans="1:8" s="10" customFormat="1" ht="15" customHeight="1" thickBot="1">
      <c r="A2" s="11"/>
      <c r="B2" s="11"/>
      <c r="C2" s="9"/>
      <c r="D2" s="9"/>
      <c r="E2" s="193"/>
      <c r="F2" s="255"/>
      <c r="G2" s="203"/>
      <c r="H2" s="195" t="s">
        <v>288</v>
      </c>
    </row>
    <row r="3" spans="1:8" ht="22.5" customHeight="1" thickBot="1">
      <c r="A3" s="744" t="s">
        <v>361</v>
      </c>
      <c r="B3" s="745"/>
      <c r="C3" s="745"/>
      <c r="D3" s="745"/>
      <c r="E3" s="745"/>
      <c r="F3" s="745"/>
      <c r="G3" s="745"/>
      <c r="H3" s="746"/>
    </row>
    <row r="4" spans="1:8" ht="9" customHeight="1" thickBot="1">
      <c r="A4" s="12"/>
      <c r="B4" s="13"/>
      <c r="C4" s="16"/>
      <c r="D4" s="16"/>
      <c r="E4" s="161"/>
      <c r="F4" s="256"/>
      <c r="G4" s="204"/>
      <c r="H4" s="180"/>
    </row>
    <row r="5" spans="1:8" ht="30" customHeight="1">
      <c r="A5" s="720" t="s">
        <v>229</v>
      </c>
      <c r="B5" s="721"/>
      <c r="C5" s="716" t="s">
        <v>363</v>
      </c>
      <c r="D5" s="717"/>
      <c r="E5" s="717"/>
      <c r="F5" s="717"/>
      <c r="G5" s="773"/>
      <c r="H5" s="791" t="s">
        <v>439</v>
      </c>
    </row>
    <row r="6" spans="1:8" ht="29.25" customHeight="1">
      <c r="A6" s="722"/>
      <c r="B6" s="723"/>
      <c r="C6" s="83" t="s">
        <v>287</v>
      </c>
      <c r="D6" s="306" t="s">
        <v>236</v>
      </c>
      <c r="E6" s="452" t="s">
        <v>430</v>
      </c>
      <c r="F6" s="257" t="s">
        <v>362</v>
      </c>
      <c r="G6" s="7" t="s">
        <v>442</v>
      </c>
      <c r="H6" s="792"/>
    </row>
    <row r="7" spans="1:8" ht="12.75" customHeight="1">
      <c r="A7" s="25" t="s">
        <v>103</v>
      </c>
      <c r="B7" s="26" t="s">
        <v>1</v>
      </c>
      <c r="C7" s="21">
        <v>21483.883120000002</v>
      </c>
      <c r="D7" s="307">
        <v>35.906831460599044</v>
      </c>
      <c r="E7" s="367">
        <v>427.6335739166783</v>
      </c>
      <c r="F7" s="261">
        <v>5.253558697993727</v>
      </c>
      <c r="G7" s="205">
        <v>0.002501095186142388</v>
      </c>
      <c r="H7" s="196">
        <v>50239</v>
      </c>
    </row>
    <row r="8" spans="1:8" ht="12.75" customHeight="1">
      <c r="A8" s="27" t="s">
        <v>104</v>
      </c>
      <c r="B8" s="28" t="s">
        <v>2</v>
      </c>
      <c r="C8" s="22">
        <v>31347.53902</v>
      </c>
      <c r="D8" s="308">
        <v>56.62949304043862</v>
      </c>
      <c r="E8" s="368">
        <v>645.7418687815428</v>
      </c>
      <c r="F8" s="262">
        <v>6.892466060354689</v>
      </c>
      <c r="G8" s="206">
        <v>0.016667835142687437</v>
      </c>
      <c r="H8" s="197">
        <v>48545</v>
      </c>
    </row>
    <row r="9" spans="1:8" ht="12.75" customHeight="1">
      <c r="A9" s="25" t="s">
        <v>105</v>
      </c>
      <c r="B9" s="26" t="s">
        <v>3</v>
      </c>
      <c r="C9" s="21">
        <v>16844.48269</v>
      </c>
      <c r="D9" s="307">
        <v>47.675537947723704</v>
      </c>
      <c r="E9" s="367">
        <v>655.4273420233463</v>
      </c>
      <c r="F9" s="261">
        <v>5.413327396737768</v>
      </c>
      <c r="G9" s="205">
        <v>0.045066126814029994</v>
      </c>
      <c r="H9" s="196">
        <v>25700</v>
      </c>
    </row>
    <row r="10" spans="1:8" ht="12.75" customHeight="1">
      <c r="A10" s="27" t="s">
        <v>106</v>
      </c>
      <c r="B10" s="28" t="s">
        <v>85</v>
      </c>
      <c r="C10" s="23">
        <v>10744.787789999998</v>
      </c>
      <c r="D10" s="308">
        <v>65.95495571201452</v>
      </c>
      <c r="E10" s="368">
        <v>792.6222919740336</v>
      </c>
      <c r="F10" s="262">
        <v>6.764387796385233</v>
      </c>
      <c r="G10" s="206">
        <v>0.0111091186101695</v>
      </c>
      <c r="H10" s="197">
        <v>13556</v>
      </c>
    </row>
    <row r="11" spans="1:8" ht="12.75" customHeight="1">
      <c r="A11" s="25" t="s">
        <v>107</v>
      </c>
      <c r="B11" s="26" t="s">
        <v>4</v>
      </c>
      <c r="C11" s="445" t="s">
        <v>395</v>
      </c>
      <c r="D11" s="657" t="s">
        <v>394</v>
      </c>
      <c r="E11" s="657" t="s">
        <v>394</v>
      </c>
      <c r="F11" s="660" t="s">
        <v>394</v>
      </c>
      <c r="G11" s="205" t="s">
        <v>471</v>
      </c>
      <c r="H11" s="196">
        <v>11628</v>
      </c>
    </row>
    <row r="12" spans="1:8" ht="12.75" customHeight="1">
      <c r="A12" s="27" t="s">
        <v>108</v>
      </c>
      <c r="B12" s="28" t="s">
        <v>5</v>
      </c>
      <c r="C12" s="23">
        <v>10180.65195</v>
      </c>
      <c r="D12" s="308">
        <v>9.260054383418105</v>
      </c>
      <c r="E12" s="368">
        <v>113.87499105165432</v>
      </c>
      <c r="F12" s="262">
        <v>1.0006755281507251</v>
      </c>
      <c r="G12" s="206">
        <v>0.08652107157248623</v>
      </c>
      <c r="H12" s="197">
        <v>89402</v>
      </c>
    </row>
    <row r="13" spans="1:8" ht="12.75" customHeight="1">
      <c r="A13" s="25" t="s">
        <v>109</v>
      </c>
      <c r="B13" s="26" t="s">
        <v>6</v>
      </c>
      <c r="C13" s="21">
        <v>22480.77815</v>
      </c>
      <c r="D13" s="307">
        <v>69.93488363773241</v>
      </c>
      <c r="E13" s="367">
        <v>823.7432908284782</v>
      </c>
      <c r="F13" s="261">
        <v>7.830382662614217</v>
      </c>
      <c r="G13" s="205">
        <v>0.029681156598681868</v>
      </c>
      <c r="H13" s="196">
        <v>27291</v>
      </c>
    </row>
    <row r="14" spans="1:8" ht="12.75" customHeight="1">
      <c r="A14" s="27" t="s">
        <v>110</v>
      </c>
      <c r="B14" s="28" t="s">
        <v>86</v>
      </c>
      <c r="C14" s="23">
        <v>15408.50751</v>
      </c>
      <c r="D14" s="308">
        <v>52.63870672515219</v>
      </c>
      <c r="E14" s="368">
        <v>638.8270111940299</v>
      </c>
      <c r="F14" s="262">
        <v>5.7578626817625445</v>
      </c>
      <c r="G14" s="206">
        <v>-0.11564218251705272</v>
      </c>
      <c r="H14" s="197">
        <v>24120</v>
      </c>
    </row>
    <row r="15" spans="1:8" ht="12.75" customHeight="1">
      <c r="A15" s="25" t="s">
        <v>111</v>
      </c>
      <c r="B15" s="26" t="s">
        <v>7</v>
      </c>
      <c r="C15" s="21">
        <v>7229.16201</v>
      </c>
      <c r="D15" s="307">
        <v>46.48082048479393</v>
      </c>
      <c r="E15" s="367">
        <v>608.7202770293028</v>
      </c>
      <c r="F15" s="261">
        <v>4.794846712409807</v>
      </c>
      <c r="G15" s="205">
        <v>0.05310571155070587</v>
      </c>
      <c r="H15" s="196">
        <v>11876</v>
      </c>
    </row>
    <row r="16" spans="1:8" ht="12.75" customHeight="1">
      <c r="A16" s="27" t="s">
        <v>112</v>
      </c>
      <c r="B16" s="28" t="s">
        <v>87</v>
      </c>
      <c r="C16" s="23">
        <v>15512.37586</v>
      </c>
      <c r="D16" s="308">
        <v>50.09017388412246</v>
      </c>
      <c r="E16" s="368">
        <v>619.3801501297664</v>
      </c>
      <c r="F16" s="262">
        <v>6.115519417851514</v>
      </c>
      <c r="G16" s="206">
        <v>0.01885564751459534</v>
      </c>
      <c r="H16" s="197">
        <v>25045</v>
      </c>
    </row>
    <row r="17" spans="1:8" ht="12.75" customHeight="1">
      <c r="A17" s="25" t="s">
        <v>113</v>
      </c>
      <c r="B17" s="26" t="s">
        <v>8</v>
      </c>
      <c r="C17" s="21">
        <v>16493.69995</v>
      </c>
      <c r="D17" s="307">
        <v>46.03411160698088</v>
      </c>
      <c r="E17" s="367">
        <v>581.5627075914107</v>
      </c>
      <c r="F17" s="261">
        <v>4.335589440476808</v>
      </c>
      <c r="G17" s="205">
        <v>0.01602345445155473</v>
      </c>
      <c r="H17" s="196">
        <v>28361</v>
      </c>
    </row>
    <row r="18" spans="1:8" ht="12.75" customHeight="1">
      <c r="A18" s="27" t="s">
        <v>114</v>
      </c>
      <c r="B18" s="28" t="s">
        <v>9</v>
      </c>
      <c r="C18" s="23">
        <v>10983.37025</v>
      </c>
      <c r="D18" s="308">
        <v>38.198376719355906</v>
      </c>
      <c r="E18" s="368">
        <v>544.7019564570521</v>
      </c>
      <c r="F18" s="262">
        <v>3.96443148136673</v>
      </c>
      <c r="G18" s="206">
        <v>0.07013660017846512</v>
      </c>
      <c r="H18" s="197">
        <v>20164</v>
      </c>
    </row>
    <row r="19" spans="1:8" ht="12.75" customHeight="1">
      <c r="A19" s="25" t="s">
        <v>115</v>
      </c>
      <c r="B19" s="26" t="s">
        <v>10</v>
      </c>
      <c r="C19" s="21">
        <v>19726.2693</v>
      </c>
      <c r="D19" s="307">
        <v>9.898497030641968</v>
      </c>
      <c r="E19" s="367">
        <v>110.18784799803379</v>
      </c>
      <c r="F19" s="261">
        <v>1.118510452861046</v>
      </c>
      <c r="G19" s="205">
        <v>-0.01732810772366289</v>
      </c>
      <c r="H19" s="196">
        <v>179024</v>
      </c>
    </row>
    <row r="20" spans="1:8" ht="12.75" customHeight="1">
      <c r="A20" s="27" t="s">
        <v>116</v>
      </c>
      <c r="B20" s="28" t="s">
        <v>11</v>
      </c>
      <c r="C20" s="23">
        <v>12787.00837</v>
      </c>
      <c r="D20" s="308">
        <v>18.420943375840586</v>
      </c>
      <c r="E20" s="368">
        <v>208.81521278333005</v>
      </c>
      <c r="F20" s="262">
        <v>2.354501984854241</v>
      </c>
      <c r="G20" s="206">
        <v>0.07421649185341361</v>
      </c>
      <c r="H20" s="197">
        <v>61236</v>
      </c>
    </row>
    <row r="21" spans="1:8" ht="12.75" customHeight="1">
      <c r="A21" s="25" t="s">
        <v>117</v>
      </c>
      <c r="B21" s="26" t="s">
        <v>12</v>
      </c>
      <c r="C21" s="21">
        <v>6628.62551</v>
      </c>
      <c r="D21" s="307">
        <v>42.813940409755595</v>
      </c>
      <c r="E21" s="367">
        <v>676.3213457810427</v>
      </c>
      <c r="F21" s="261">
        <v>4.012700844855729</v>
      </c>
      <c r="G21" s="205">
        <v>0.038297193829600396</v>
      </c>
      <c r="H21" s="196">
        <v>9801</v>
      </c>
    </row>
    <row r="22" spans="1:8" ht="12.75" customHeight="1">
      <c r="A22" s="27" t="s">
        <v>118</v>
      </c>
      <c r="B22" s="28" t="s">
        <v>13</v>
      </c>
      <c r="C22" s="23">
        <v>12623.410230000001</v>
      </c>
      <c r="D22" s="308">
        <v>34.656181739314256</v>
      </c>
      <c r="E22" s="368">
        <v>470.3733737004882</v>
      </c>
      <c r="F22" s="262">
        <v>3.9236742767708064</v>
      </c>
      <c r="G22" s="206">
        <v>0.011941760854883743</v>
      </c>
      <c r="H22" s="197">
        <v>26837</v>
      </c>
    </row>
    <row r="23" spans="1:8" ht="12.75" customHeight="1">
      <c r="A23" s="25" t="s">
        <v>119</v>
      </c>
      <c r="B23" s="26" t="s">
        <v>88</v>
      </c>
      <c r="C23" s="21">
        <v>32697.22872</v>
      </c>
      <c r="D23" s="307">
        <v>51.932346778650974</v>
      </c>
      <c r="E23" s="367">
        <v>683.1420663142719</v>
      </c>
      <c r="F23" s="261">
        <v>5.993705638595389</v>
      </c>
      <c r="G23" s="205">
        <v>0.062340850269165804</v>
      </c>
      <c r="H23" s="196">
        <v>47863</v>
      </c>
    </row>
    <row r="24" spans="1:8" ht="12.75" customHeight="1">
      <c r="A24" s="27" t="s">
        <v>120</v>
      </c>
      <c r="B24" s="28" t="s">
        <v>89</v>
      </c>
      <c r="C24" s="23">
        <v>14185.87336</v>
      </c>
      <c r="D24" s="308">
        <v>44.08151816289114</v>
      </c>
      <c r="E24" s="368">
        <v>610.4338981883902</v>
      </c>
      <c r="F24" s="262">
        <v>4.8147880506059</v>
      </c>
      <c r="G24" s="206">
        <v>-0.02790818091292413</v>
      </c>
      <c r="H24" s="197">
        <v>23239</v>
      </c>
    </row>
    <row r="25" spans="1:8" ht="12.75" customHeight="1">
      <c r="A25" s="25" t="s">
        <v>121</v>
      </c>
      <c r="B25" s="26" t="s">
        <v>90</v>
      </c>
      <c r="C25" s="21">
        <v>17969.66342</v>
      </c>
      <c r="D25" s="307">
        <v>71.44910168069566</v>
      </c>
      <c r="E25" s="367">
        <v>979.7537440706615</v>
      </c>
      <c r="F25" s="261">
        <v>7.039761892850825</v>
      </c>
      <c r="G25" s="205">
        <v>0.07715740143273409</v>
      </c>
      <c r="H25" s="196">
        <v>18341</v>
      </c>
    </row>
    <row r="26" spans="1:8" ht="12.75" customHeight="1">
      <c r="A26" s="27" t="s">
        <v>226</v>
      </c>
      <c r="B26" s="28" t="s">
        <v>14</v>
      </c>
      <c r="C26" s="23">
        <v>10499.948339999999</v>
      </c>
      <c r="D26" s="308">
        <v>73.2285463015915</v>
      </c>
      <c r="E26" s="368">
        <v>1024.5851229508196</v>
      </c>
      <c r="F26" s="262">
        <v>5.833436558121495</v>
      </c>
      <c r="G26" s="206">
        <v>0.004221256211454749</v>
      </c>
      <c r="H26" s="197">
        <v>10248</v>
      </c>
    </row>
    <row r="27" spans="1:8" ht="12.75" customHeight="1">
      <c r="A27" s="25" t="s">
        <v>227</v>
      </c>
      <c r="B27" s="26" t="s">
        <v>15</v>
      </c>
      <c r="C27" s="21">
        <v>12619.85856</v>
      </c>
      <c r="D27" s="307">
        <v>76.61121231620996</v>
      </c>
      <c r="E27" s="367">
        <v>1099.7698091503269</v>
      </c>
      <c r="F27" s="261">
        <v>6.80751740695628</v>
      </c>
      <c r="G27" s="205">
        <v>0.07361572362457203</v>
      </c>
      <c r="H27" s="196">
        <v>11475</v>
      </c>
    </row>
    <row r="28" spans="1:8" ht="12.75" customHeight="1">
      <c r="A28" s="27" t="s">
        <v>122</v>
      </c>
      <c r="B28" s="28" t="s">
        <v>16</v>
      </c>
      <c r="C28" s="23">
        <v>24484.9481</v>
      </c>
      <c r="D28" s="308">
        <v>45.73283469464373</v>
      </c>
      <c r="E28" s="368">
        <v>547.2352792615605</v>
      </c>
      <c r="F28" s="262">
        <v>5.511606726479287</v>
      </c>
      <c r="G28" s="206">
        <v>-0.1071146295691795</v>
      </c>
      <c r="H28" s="197">
        <v>44743</v>
      </c>
    </row>
    <row r="29" spans="1:8" ht="12.75" customHeight="1">
      <c r="A29" s="25" t="s">
        <v>123</v>
      </c>
      <c r="B29" s="26" t="s">
        <v>91</v>
      </c>
      <c r="C29" s="21">
        <v>21997.475309999998</v>
      </c>
      <c r="D29" s="307">
        <v>36.51166567077968</v>
      </c>
      <c r="E29" s="367">
        <v>450.8695671155383</v>
      </c>
      <c r="F29" s="261">
        <v>4.757284245727376</v>
      </c>
      <c r="G29" s="205">
        <v>0.042051861903335874</v>
      </c>
      <c r="H29" s="196">
        <v>48789</v>
      </c>
    </row>
    <row r="30" spans="1:8" ht="12.75" customHeight="1">
      <c r="A30" s="27" t="s">
        <v>124</v>
      </c>
      <c r="B30" s="28" t="s">
        <v>17</v>
      </c>
      <c r="C30" s="23">
        <v>7709.85973</v>
      </c>
      <c r="D30" s="308">
        <v>59.85962414304459</v>
      </c>
      <c r="E30" s="368">
        <v>956.9144507881346</v>
      </c>
      <c r="F30" s="262">
        <v>5.156857695359074</v>
      </c>
      <c r="G30" s="206">
        <v>0.025732669762956295</v>
      </c>
      <c r="H30" s="197">
        <v>8057</v>
      </c>
    </row>
    <row r="31" spans="1:8" ht="12.75" customHeight="1">
      <c r="A31" s="25" t="s">
        <v>125</v>
      </c>
      <c r="B31" s="26" t="s">
        <v>92</v>
      </c>
      <c r="C31" s="21">
        <v>17268.700579999997</v>
      </c>
      <c r="D31" s="307">
        <v>40.926813417041714</v>
      </c>
      <c r="E31" s="367">
        <v>596.6863819494833</v>
      </c>
      <c r="F31" s="261">
        <v>4.797891149553079</v>
      </c>
      <c r="G31" s="205">
        <v>0.03990079594720952</v>
      </c>
      <c r="H31" s="196">
        <v>28941</v>
      </c>
    </row>
    <row r="32" spans="1:8" ht="12.75" customHeight="1">
      <c r="A32" s="27" t="s">
        <v>126</v>
      </c>
      <c r="B32" s="28" t="s">
        <v>18</v>
      </c>
      <c r="C32" s="23">
        <v>23193.63677</v>
      </c>
      <c r="D32" s="308">
        <v>43.14613581739712</v>
      </c>
      <c r="E32" s="368">
        <v>510.40087958276484</v>
      </c>
      <c r="F32" s="262">
        <v>5.624970534044457</v>
      </c>
      <c r="G32" s="206">
        <v>-0.023731030253651753</v>
      </c>
      <c r="H32" s="197">
        <v>45442</v>
      </c>
    </row>
    <row r="33" spans="1:8" ht="12.75" customHeight="1">
      <c r="A33" s="25" t="s">
        <v>127</v>
      </c>
      <c r="B33" s="26" t="s">
        <v>93</v>
      </c>
      <c r="C33" s="21">
        <v>25643.35785</v>
      </c>
      <c r="D33" s="307">
        <v>52.06688591860437</v>
      </c>
      <c r="E33" s="367">
        <v>597.7194035243112</v>
      </c>
      <c r="F33" s="261">
        <v>5.863361125828736</v>
      </c>
      <c r="G33" s="205">
        <v>0.025843335705670878</v>
      </c>
      <c r="H33" s="196">
        <v>42902</v>
      </c>
    </row>
    <row r="34" spans="1:8" ht="12.75" customHeight="1">
      <c r="A34" s="27" t="s">
        <v>128</v>
      </c>
      <c r="B34" s="28" t="s">
        <v>19</v>
      </c>
      <c r="C34" s="23">
        <v>4756.89609</v>
      </c>
      <c r="D34" s="308">
        <v>8.021246718164296</v>
      </c>
      <c r="E34" s="368">
        <v>92.98985612354608</v>
      </c>
      <c r="F34" s="262">
        <v>1.1803598259498207</v>
      </c>
      <c r="G34" s="206">
        <v>0.3992786177282073</v>
      </c>
      <c r="H34" s="197">
        <v>51155</v>
      </c>
    </row>
    <row r="35" spans="1:8" ht="12.75" customHeight="1">
      <c r="A35" s="25" t="s">
        <v>129</v>
      </c>
      <c r="B35" s="26" t="s">
        <v>20</v>
      </c>
      <c r="C35" s="21">
        <v>14809.37342</v>
      </c>
      <c r="D35" s="307">
        <v>34.041015113379075</v>
      </c>
      <c r="E35" s="367">
        <v>419.2083511195403</v>
      </c>
      <c r="F35" s="261">
        <v>4.310672667390132</v>
      </c>
      <c r="G35" s="205">
        <v>-0.020148027478562036</v>
      </c>
      <c r="H35" s="196">
        <v>35327</v>
      </c>
    </row>
    <row r="36" spans="1:8" ht="12.75" customHeight="1">
      <c r="A36" s="27" t="s">
        <v>130</v>
      </c>
      <c r="B36" s="28" t="s">
        <v>21</v>
      </c>
      <c r="C36" s="23">
        <v>35320.23501</v>
      </c>
      <c r="D36" s="308">
        <v>38.32623855211986</v>
      </c>
      <c r="E36" s="368">
        <v>459.61163608682074</v>
      </c>
      <c r="F36" s="262">
        <v>5.251684457151115</v>
      </c>
      <c r="G36" s="206">
        <v>0.04383447341247737</v>
      </c>
      <c r="H36" s="197">
        <v>76848</v>
      </c>
    </row>
    <row r="37" spans="1:8" ht="12.75" customHeight="1">
      <c r="A37" s="25" t="s">
        <v>131</v>
      </c>
      <c r="B37" s="26" t="s">
        <v>22</v>
      </c>
      <c r="C37" s="21">
        <v>27126.97805</v>
      </c>
      <c r="D37" s="307">
        <v>38.21906918520773</v>
      </c>
      <c r="E37" s="367">
        <v>433.6708346655583</v>
      </c>
      <c r="F37" s="261">
        <v>3.8653085122454245</v>
      </c>
      <c r="G37" s="205">
        <v>0.03206768531425097</v>
      </c>
      <c r="H37" s="196">
        <v>62552</v>
      </c>
    </row>
    <row r="38" spans="1:8" ht="12.75" customHeight="1">
      <c r="A38" s="27" t="s">
        <v>132</v>
      </c>
      <c r="B38" s="28" t="s">
        <v>23</v>
      </c>
      <c r="C38" s="23">
        <v>47798.30523</v>
      </c>
      <c r="D38" s="308">
        <v>38.55003595442547</v>
      </c>
      <c r="E38" s="368">
        <v>439.30246983134964</v>
      </c>
      <c r="F38" s="262">
        <v>4.3991829494211</v>
      </c>
      <c r="G38" s="206">
        <v>0.005245487112404801</v>
      </c>
      <c r="H38" s="197">
        <v>108805</v>
      </c>
    </row>
    <row r="39" spans="1:8" ht="12.75" customHeight="1">
      <c r="A39" s="25" t="s">
        <v>133</v>
      </c>
      <c r="B39" s="26" t="s">
        <v>24</v>
      </c>
      <c r="C39" s="21">
        <v>10361.32726</v>
      </c>
      <c r="D39" s="307">
        <v>53.80802582038938</v>
      </c>
      <c r="E39" s="367">
        <v>735.4718384440658</v>
      </c>
      <c r="F39" s="261">
        <v>4.923608798384546</v>
      </c>
      <c r="G39" s="205">
        <v>0.05269889588317356</v>
      </c>
      <c r="H39" s="196">
        <v>14088</v>
      </c>
    </row>
    <row r="40" spans="1:8" ht="12.75" customHeight="1">
      <c r="A40" s="27" t="s">
        <v>134</v>
      </c>
      <c r="B40" s="28" t="s">
        <v>25</v>
      </c>
      <c r="C40" s="23">
        <v>35280.77755</v>
      </c>
      <c r="D40" s="308">
        <v>24.330916306389</v>
      </c>
      <c r="E40" s="368">
        <v>283.1545802935818</v>
      </c>
      <c r="F40" s="262">
        <v>2.9984649583582303</v>
      </c>
      <c r="G40" s="206">
        <v>0.0728768565800848</v>
      </c>
      <c r="H40" s="197">
        <v>124599</v>
      </c>
    </row>
    <row r="41" spans="1:8" ht="12.75" customHeight="1">
      <c r="A41" s="25" t="s">
        <v>135</v>
      </c>
      <c r="B41" s="26" t="s">
        <v>26</v>
      </c>
      <c r="C41" s="709">
        <v>0</v>
      </c>
      <c r="D41" s="659" t="s">
        <v>394</v>
      </c>
      <c r="E41" s="658" t="s">
        <v>394</v>
      </c>
      <c r="F41" s="455" t="s">
        <v>394</v>
      </c>
      <c r="G41" s="662" t="s">
        <v>471</v>
      </c>
      <c r="H41" s="196">
        <v>91964</v>
      </c>
    </row>
    <row r="42" spans="1:8" ht="12.75" customHeight="1">
      <c r="A42" s="27" t="s">
        <v>136</v>
      </c>
      <c r="B42" s="28" t="s">
        <v>27</v>
      </c>
      <c r="C42" s="23">
        <v>33737.41258</v>
      </c>
      <c r="D42" s="308">
        <v>33.98978674659345</v>
      </c>
      <c r="E42" s="368">
        <v>367.42188778288426</v>
      </c>
      <c r="F42" s="262">
        <v>4.914098543433458</v>
      </c>
      <c r="G42" s="206">
        <v>0.014980425153376276</v>
      </c>
      <c r="H42" s="197">
        <v>91822</v>
      </c>
    </row>
    <row r="43" spans="1:8" ht="12.75" customHeight="1">
      <c r="A43" s="25" t="s">
        <v>137</v>
      </c>
      <c r="B43" s="26" t="s">
        <v>28</v>
      </c>
      <c r="C43" s="21">
        <v>9911.67844</v>
      </c>
      <c r="D43" s="307">
        <v>41.41392893553724</v>
      </c>
      <c r="E43" s="367">
        <v>593.1229992220692</v>
      </c>
      <c r="F43" s="261">
        <v>5.420119648697448</v>
      </c>
      <c r="G43" s="205">
        <v>-0.013422879883515093</v>
      </c>
      <c r="H43" s="196">
        <v>16711</v>
      </c>
    </row>
    <row r="44" spans="1:8" ht="12.75" customHeight="1">
      <c r="A44" s="27" t="s">
        <v>138</v>
      </c>
      <c r="B44" s="28" t="s">
        <v>29</v>
      </c>
      <c r="C44" s="23">
        <v>13943.25202</v>
      </c>
      <c r="D44" s="308">
        <v>23.234648578751088</v>
      </c>
      <c r="E44" s="368">
        <v>283.1519610909165</v>
      </c>
      <c r="F44" s="262">
        <v>3.1966061270588852</v>
      </c>
      <c r="G44" s="206">
        <v>-0.0011608653487553688</v>
      </c>
      <c r="H44" s="197">
        <v>49243</v>
      </c>
    </row>
    <row r="45" spans="1:8" ht="12.75" customHeight="1">
      <c r="A45" s="25" t="s">
        <v>139</v>
      </c>
      <c r="B45" s="26" t="s">
        <v>30</v>
      </c>
      <c r="C45" s="21">
        <v>9947.12395</v>
      </c>
      <c r="D45" s="307">
        <v>8.188442931042431</v>
      </c>
      <c r="E45" s="367">
        <v>91.24462418360606</v>
      </c>
      <c r="F45" s="261">
        <v>0.9486613020580295</v>
      </c>
      <c r="G45" s="205">
        <v>-0.15168028613904905</v>
      </c>
      <c r="H45" s="196">
        <v>109016</v>
      </c>
    </row>
    <row r="46" spans="1:8" ht="12.75" customHeight="1">
      <c r="A46" s="27" t="s">
        <v>140</v>
      </c>
      <c r="B46" s="28" t="s">
        <v>94</v>
      </c>
      <c r="C46" s="23">
        <v>23483.69901</v>
      </c>
      <c r="D46" s="308">
        <v>86.58542515301232</v>
      </c>
      <c r="E46" s="368">
        <v>1026.6097927868852</v>
      </c>
      <c r="F46" s="262">
        <v>10.781204630717875</v>
      </c>
      <c r="G46" s="206">
        <v>-0.01965505513194954</v>
      </c>
      <c r="H46" s="197">
        <v>22875</v>
      </c>
    </row>
    <row r="47" spans="1:8" ht="12.75" customHeight="1">
      <c r="A47" s="25" t="s">
        <v>141</v>
      </c>
      <c r="B47" s="26" t="s">
        <v>31</v>
      </c>
      <c r="C47" s="21">
        <v>16674.30837</v>
      </c>
      <c r="D47" s="307">
        <v>43.17979171845867</v>
      </c>
      <c r="E47" s="367">
        <v>566.6329687022122</v>
      </c>
      <c r="F47" s="261">
        <v>5.127483975870068</v>
      </c>
      <c r="G47" s="205">
        <v>0.04437886269287783</v>
      </c>
      <c r="H47" s="196">
        <v>29427</v>
      </c>
    </row>
    <row r="48" spans="1:8" ht="12.75" customHeight="1">
      <c r="A48" s="27" t="s">
        <v>142</v>
      </c>
      <c r="B48" s="28" t="s">
        <v>32</v>
      </c>
      <c r="C48" s="23">
        <v>19278.84084</v>
      </c>
      <c r="D48" s="308">
        <v>57.168904058405936</v>
      </c>
      <c r="E48" s="368">
        <v>747.5026497615447</v>
      </c>
      <c r="F48" s="262">
        <v>7.278630905390386</v>
      </c>
      <c r="G48" s="206">
        <v>-0.014616091857997948</v>
      </c>
      <c r="H48" s="197">
        <v>25791</v>
      </c>
    </row>
    <row r="49" spans="1:8" ht="12.75" customHeight="1">
      <c r="A49" s="25" t="s">
        <v>143</v>
      </c>
      <c r="B49" s="26" t="s">
        <v>33</v>
      </c>
      <c r="C49" s="21">
        <v>29645.63407</v>
      </c>
      <c r="D49" s="307">
        <v>39.01008236089838</v>
      </c>
      <c r="E49" s="367">
        <v>461.37474235468056</v>
      </c>
      <c r="F49" s="261">
        <v>4.909446073651641</v>
      </c>
      <c r="G49" s="205">
        <v>-0.014816912818571115</v>
      </c>
      <c r="H49" s="196">
        <v>64255</v>
      </c>
    </row>
    <row r="50" spans="1:8" ht="12.75" customHeight="1">
      <c r="A50" s="27" t="s">
        <v>144</v>
      </c>
      <c r="B50" s="28" t="s">
        <v>34</v>
      </c>
      <c r="C50" s="23">
        <v>10784.622650000001</v>
      </c>
      <c r="D50" s="308">
        <v>46.89659623596532</v>
      </c>
      <c r="E50" s="368">
        <v>586.8543641508408</v>
      </c>
      <c r="F50" s="262">
        <v>5.718121297339093</v>
      </c>
      <c r="G50" s="206">
        <v>0.03444517658207591</v>
      </c>
      <c r="H50" s="197">
        <v>18377</v>
      </c>
    </row>
    <row r="51" spans="1:8" ht="12.75" customHeight="1">
      <c r="A51" s="25" t="s">
        <v>145</v>
      </c>
      <c r="B51" s="26" t="s">
        <v>35</v>
      </c>
      <c r="C51" s="21">
        <v>40353.47537</v>
      </c>
      <c r="D51" s="307">
        <v>31.268844244974748</v>
      </c>
      <c r="E51" s="367">
        <v>343.0571999251885</v>
      </c>
      <c r="F51" s="261">
        <v>4.346942604963554</v>
      </c>
      <c r="G51" s="205">
        <v>-0.004729074242504017</v>
      </c>
      <c r="H51" s="196">
        <v>117629</v>
      </c>
    </row>
    <row r="52" spans="1:8" ht="12.75" customHeight="1">
      <c r="A52" s="27" t="s">
        <v>146</v>
      </c>
      <c r="B52" s="28" t="s">
        <v>95</v>
      </c>
      <c r="C52" s="23">
        <v>7835.6195</v>
      </c>
      <c r="D52" s="308">
        <v>11.713959064930716</v>
      </c>
      <c r="E52" s="368">
        <v>135.82283758016987</v>
      </c>
      <c r="F52" s="262">
        <v>1.6467528060649106</v>
      </c>
      <c r="G52" s="206">
        <v>-0.03378571990884993</v>
      </c>
      <c r="H52" s="197">
        <v>57690</v>
      </c>
    </row>
    <row r="53" spans="1:8" ht="12.75" customHeight="1">
      <c r="A53" s="25" t="s">
        <v>147</v>
      </c>
      <c r="B53" s="26" t="s">
        <v>36</v>
      </c>
      <c r="C53" s="21">
        <v>8589.94277</v>
      </c>
      <c r="D53" s="307">
        <v>47.87723932090783</v>
      </c>
      <c r="E53" s="367">
        <v>686.1524698458343</v>
      </c>
      <c r="F53" s="261">
        <v>5.071662828485881</v>
      </c>
      <c r="G53" s="205">
        <v>0.009387563117841946</v>
      </c>
      <c r="H53" s="196">
        <v>12519</v>
      </c>
    </row>
    <row r="54" spans="1:8" ht="12.75" customHeight="1">
      <c r="A54" s="27" t="s">
        <v>148</v>
      </c>
      <c r="B54" s="28" t="s">
        <v>37</v>
      </c>
      <c r="C54" s="23">
        <v>13368.304259999999</v>
      </c>
      <c r="D54" s="308">
        <v>39.56489157489427</v>
      </c>
      <c r="E54" s="368">
        <v>532.5805449982072</v>
      </c>
      <c r="F54" s="262">
        <v>4.603129701791831</v>
      </c>
      <c r="G54" s="206">
        <v>0.009058202462043141</v>
      </c>
      <c r="H54" s="197">
        <v>25101</v>
      </c>
    </row>
    <row r="55" spans="1:8" ht="12.75" customHeight="1">
      <c r="A55" s="25" t="s">
        <v>149</v>
      </c>
      <c r="B55" s="26" t="s">
        <v>38</v>
      </c>
      <c r="C55" s="21">
        <v>6469.75616</v>
      </c>
      <c r="D55" s="307">
        <v>79.791770901422</v>
      </c>
      <c r="E55" s="367">
        <v>901.456898425526</v>
      </c>
      <c r="F55" s="261">
        <v>7.353542128890461</v>
      </c>
      <c r="G55" s="205">
        <v>0.08188304844930139</v>
      </c>
      <c r="H55" s="196">
        <v>7177</v>
      </c>
    </row>
    <row r="56" spans="1:8" ht="12.75" customHeight="1">
      <c r="A56" s="27" t="s">
        <v>150</v>
      </c>
      <c r="B56" s="28" t="s">
        <v>39</v>
      </c>
      <c r="C56" s="23">
        <v>24448.00113</v>
      </c>
      <c r="D56" s="308">
        <v>30.619939944942224</v>
      </c>
      <c r="E56" s="368">
        <v>353.05502231143583</v>
      </c>
      <c r="F56" s="262">
        <v>4.472226029344902</v>
      </c>
      <c r="G56" s="206">
        <v>-0.08446252260223208</v>
      </c>
      <c r="H56" s="197">
        <v>69247</v>
      </c>
    </row>
    <row r="57" spans="1:8" ht="12.75" customHeight="1">
      <c r="A57" s="25" t="s">
        <v>151</v>
      </c>
      <c r="B57" s="26" t="s">
        <v>40</v>
      </c>
      <c r="C57" s="21">
        <v>21049.28134</v>
      </c>
      <c r="D57" s="307">
        <v>40.855969231784506</v>
      </c>
      <c r="E57" s="367">
        <v>509.9518215955617</v>
      </c>
      <c r="F57" s="261">
        <v>5.282999445011121</v>
      </c>
      <c r="G57" s="205">
        <v>0.025293045649318557</v>
      </c>
      <c r="H57" s="196">
        <v>41277</v>
      </c>
    </row>
    <row r="58" spans="1:8" ht="12.75" customHeight="1">
      <c r="A58" s="27" t="s">
        <v>152</v>
      </c>
      <c r="B58" s="28" t="s">
        <v>96</v>
      </c>
      <c r="C58" s="23">
        <v>18781.50073</v>
      </c>
      <c r="D58" s="308">
        <v>32.367109389675406</v>
      </c>
      <c r="E58" s="368">
        <v>378.65165480534665</v>
      </c>
      <c r="F58" s="262">
        <v>5.081753077926524</v>
      </c>
      <c r="G58" s="206">
        <v>-0.00764235770329702</v>
      </c>
      <c r="H58" s="197">
        <v>49601</v>
      </c>
    </row>
    <row r="59" spans="1:8" ht="12.75" customHeight="1">
      <c r="A59" s="25" t="s">
        <v>153</v>
      </c>
      <c r="B59" s="26" t="s">
        <v>41</v>
      </c>
      <c r="C59" s="21">
        <v>8883.37986</v>
      </c>
      <c r="D59" s="307">
        <v>45.93552785074565</v>
      </c>
      <c r="E59" s="367">
        <v>586.2843096620908</v>
      </c>
      <c r="F59" s="261">
        <v>5.7144243315563665</v>
      </c>
      <c r="G59" s="205">
        <v>0.037901356689254984</v>
      </c>
      <c r="H59" s="196">
        <v>15152</v>
      </c>
    </row>
    <row r="60" spans="1:8" ht="12.75" customHeight="1">
      <c r="A60" s="27" t="s">
        <v>154</v>
      </c>
      <c r="B60" s="28" t="s">
        <v>42</v>
      </c>
      <c r="C60" s="23">
        <v>11620.67941</v>
      </c>
      <c r="D60" s="308">
        <v>37.12973691189392</v>
      </c>
      <c r="E60" s="368">
        <v>447.89668182694163</v>
      </c>
      <c r="F60" s="262">
        <v>4.892765298995105</v>
      </c>
      <c r="G60" s="206">
        <v>-0.0031154081980871995</v>
      </c>
      <c r="H60" s="197">
        <v>25945</v>
      </c>
    </row>
    <row r="61" spans="1:8" ht="12.75" customHeight="1">
      <c r="A61" s="25" t="s">
        <v>155</v>
      </c>
      <c r="B61" s="26" t="s">
        <v>43</v>
      </c>
      <c r="C61" s="21">
        <v>22599.60802</v>
      </c>
      <c r="D61" s="307">
        <v>30.420630417927484</v>
      </c>
      <c r="E61" s="367">
        <v>363.22679599479255</v>
      </c>
      <c r="F61" s="261">
        <v>3.866427920903035</v>
      </c>
      <c r="G61" s="205">
        <v>0.016795736786956006</v>
      </c>
      <c r="H61" s="196">
        <v>62219</v>
      </c>
    </row>
    <row r="62" spans="1:8" ht="12.75" customHeight="1">
      <c r="A62" s="27" t="s">
        <v>156</v>
      </c>
      <c r="B62" s="28" t="s">
        <v>44</v>
      </c>
      <c r="C62" s="23">
        <v>10989.73888</v>
      </c>
      <c r="D62" s="308">
        <v>54.828893268208965</v>
      </c>
      <c r="E62" s="368">
        <v>699.5823336940608</v>
      </c>
      <c r="F62" s="262">
        <v>6.0274534968865225</v>
      </c>
      <c r="G62" s="206">
        <v>0.047226691157348455</v>
      </c>
      <c r="H62" s="197">
        <v>15709</v>
      </c>
    </row>
    <row r="63" spans="1:8" ht="12.75" customHeight="1">
      <c r="A63" s="25" t="s">
        <v>157</v>
      </c>
      <c r="B63" s="26" t="s">
        <v>45</v>
      </c>
      <c r="C63" s="21">
        <v>25553.23269</v>
      </c>
      <c r="D63" s="307">
        <v>34.85422097372147</v>
      </c>
      <c r="E63" s="367">
        <v>415.51323116198904</v>
      </c>
      <c r="F63" s="261">
        <v>5.241251396050403</v>
      </c>
      <c r="G63" s="205">
        <v>0.008211096975513144</v>
      </c>
      <c r="H63" s="196">
        <v>61498</v>
      </c>
    </row>
    <row r="64" spans="1:8" ht="12.75" customHeight="1">
      <c r="A64" s="27" t="s">
        <v>158</v>
      </c>
      <c r="B64" s="28" t="s">
        <v>46</v>
      </c>
      <c r="C64" s="23">
        <v>41730.90425</v>
      </c>
      <c r="D64" s="308">
        <v>39.22962345829887</v>
      </c>
      <c r="E64" s="368">
        <v>469.1606809596618</v>
      </c>
      <c r="F64" s="262">
        <v>5.9492790508148605</v>
      </c>
      <c r="G64" s="206">
        <v>0.147162933105355</v>
      </c>
      <c r="H64" s="197">
        <v>88948</v>
      </c>
    </row>
    <row r="65" spans="1:8" ht="12.75" customHeight="1">
      <c r="A65" s="25" t="s">
        <v>159</v>
      </c>
      <c r="B65" s="26" t="s">
        <v>47</v>
      </c>
      <c r="C65" s="21">
        <v>12466.89809</v>
      </c>
      <c r="D65" s="307">
        <v>54.635285953441084</v>
      </c>
      <c r="E65" s="367">
        <v>779.9610917167167</v>
      </c>
      <c r="F65" s="261">
        <v>5.169114231829384</v>
      </c>
      <c r="G65" s="205">
        <v>0.005757677799014482</v>
      </c>
      <c r="H65" s="196">
        <v>15984</v>
      </c>
    </row>
    <row r="66" spans="1:8" ht="12.75" customHeight="1">
      <c r="A66" s="27" t="s">
        <v>160</v>
      </c>
      <c r="B66" s="28" t="s">
        <v>48</v>
      </c>
      <c r="C66" s="23">
        <v>86056.67672</v>
      </c>
      <c r="D66" s="308">
        <v>33.017840804582924</v>
      </c>
      <c r="E66" s="368">
        <v>341.2334074300238</v>
      </c>
      <c r="F66" s="262">
        <v>3.639429205218784</v>
      </c>
      <c r="G66" s="206">
        <v>0.09199089763004253</v>
      </c>
      <c r="H66" s="197">
        <v>252193</v>
      </c>
    </row>
    <row r="67" spans="1:8" ht="12.75" customHeight="1">
      <c r="A67" s="25" t="s">
        <v>161</v>
      </c>
      <c r="B67" s="26" t="s">
        <v>49</v>
      </c>
      <c r="C67" s="21">
        <v>54433.72455</v>
      </c>
      <c r="D67" s="307">
        <v>66.44822879917967</v>
      </c>
      <c r="E67" s="367">
        <v>743.4269946735864</v>
      </c>
      <c r="F67" s="261">
        <v>8.405260446495072</v>
      </c>
      <c r="G67" s="205">
        <v>-0.08619877984216506</v>
      </c>
      <c r="H67" s="196">
        <v>73220</v>
      </c>
    </row>
    <row r="68" spans="1:8" ht="12.75" customHeight="1">
      <c r="A68" s="27" t="s">
        <v>162</v>
      </c>
      <c r="B68" s="28" t="s">
        <v>50</v>
      </c>
      <c r="C68" s="23">
        <v>18328.02624</v>
      </c>
      <c r="D68" s="308">
        <v>60.68380511547057</v>
      </c>
      <c r="E68" s="368">
        <v>788.6753405912474</v>
      </c>
      <c r="F68" s="262">
        <v>6.9760238123123</v>
      </c>
      <c r="G68" s="206">
        <v>0.08452539212772181</v>
      </c>
      <c r="H68" s="197">
        <v>23239</v>
      </c>
    </row>
    <row r="69" spans="1:8" ht="12.75" customHeight="1">
      <c r="A69" s="25" t="s">
        <v>163</v>
      </c>
      <c r="B69" s="26" t="s">
        <v>51</v>
      </c>
      <c r="C69" s="21">
        <v>52149.165420000005</v>
      </c>
      <c r="D69" s="307">
        <v>35.06535804556082</v>
      </c>
      <c r="E69" s="367">
        <v>376.93105571296405</v>
      </c>
      <c r="F69" s="261">
        <v>4.111408042701447</v>
      </c>
      <c r="G69" s="205">
        <v>0.024275312725086318</v>
      </c>
      <c r="H69" s="196">
        <v>138352</v>
      </c>
    </row>
    <row r="70" spans="1:8" ht="12.75" customHeight="1">
      <c r="A70" s="27" t="s">
        <v>164</v>
      </c>
      <c r="B70" s="28" t="s">
        <v>52</v>
      </c>
      <c r="C70" s="710" t="s">
        <v>395</v>
      </c>
      <c r="D70" s="308" t="s">
        <v>394</v>
      </c>
      <c r="E70" s="368" t="s">
        <v>394</v>
      </c>
      <c r="F70" s="262" t="s">
        <v>394</v>
      </c>
      <c r="G70" s="206" t="s">
        <v>395</v>
      </c>
      <c r="H70" s="197">
        <v>50274</v>
      </c>
    </row>
    <row r="71" spans="1:8" ht="12.75" customHeight="1">
      <c r="A71" s="25" t="s">
        <v>165</v>
      </c>
      <c r="B71" s="26" t="s">
        <v>53</v>
      </c>
      <c r="C71" s="21">
        <v>22572.17259</v>
      </c>
      <c r="D71" s="307">
        <v>33.767070910007526</v>
      </c>
      <c r="E71" s="367">
        <v>408.90876234126193</v>
      </c>
      <c r="F71" s="261">
        <v>4.324210095135685</v>
      </c>
      <c r="G71" s="205">
        <v>-0.003602945876306829</v>
      </c>
      <c r="H71" s="196">
        <v>55201</v>
      </c>
    </row>
    <row r="72" spans="1:8" ht="12.75" customHeight="1">
      <c r="A72" s="27" t="s">
        <v>166</v>
      </c>
      <c r="B72" s="28" t="s">
        <v>97</v>
      </c>
      <c r="C72" s="23">
        <v>9433.60648</v>
      </c>
      <c r="D72" s="308">
        <v>39.722120847193565</v>
      </c>
      <c r="E72" s="368">
        <v>502.8306849315069</v>
      </c>
      <c r="F72" s="262">
        <v>3.7508440042798843</v>
      </c>
      <c r="G72" s="206">
        <v>0.07713784174280058</v>
      </c>
      <c r="H72" s="197">
        <v>18761</v>
      </c>
    </row>
    <row r="73" spans="1:8" ht="12.75" customHeight="1">
      <c r="A73" s="25" t="s">
        <v>167</v>
      </c>
      <c r="B73" s="26" t="s">
        <v>54</v>
      </c>
      <c r="C73" s="21">
        <v>11371.5954</v>
      </c>
      <c r="D73" s="307">
        <v>25.256797834039254</v>
      </c>
      <c r="E73" s="367">
        <v>300.30357303192756</v>
      </c>
      <c r="F73" s="261">
        <v>2.580960952086418</v>
      </c>
      <c r="G73" s="205" t="s">
        <v>471</v>
      </c>
      <c r="H73" s="196">
        <v>37867</v>
      </c>
    </row>
    <row r="74" spans="1:8" ht="12.75" customHeight="1">
      <c r="A74" s="27" t="s">
        <v>168</v>
      </c>
      <c r="B74" s="28" t="s">
        <v>55</v>
      </c>
      <c r="C74" s="23">
        <v>25505.19739</v>
      </c>
      <c r="D74" s="308">
        <v>22.99833308686549</v>
      </c>
      <c r="E74" s="368">
        <v>268.47858809040093</v>
      </c>
      <c r="F74" s="262">
        <v>3.325368174553573</v>
      </c>
      <c r="G74" s="206">
        <v>-0.03532579711270112</v>
      </c>
      <c r="H74" s="197">
        <v>94999</v>
      </c>
    </row>
    <row r="75" spans="1:8" ht="12.75" customHeight="1">
      <c r="A75" s="25" t="s">
        <v>169</v>
      </c>
      <c r="B75" s="26" t="s">
        <v>56</v>
      </c>
      <c r="C75" s="21">
        <v>30605.131289999998</v>
      </c>
      <c r="D75" s="307">
        <v>40.23682010188989</v>
      </c>
      <c r="E75" s="367">
        <v>478.0707190165266</v>
      </c>
      <c r="F75" s="261">
        <v>5.5360108269857555</v>
      </c>
      <c r="G75" s="205">
        <v>0.016422331415730573</v>
      </c>
      <c r="H75" s="196">
        <v>64018</v>
      </c>
    </row>
    <row r="76" spans="1:8" ht="12.75" customHeight="1">
      <c r="A76" s="27" t="s">
        <v>170</v>
      </c>
      <c r="B76" s="28" t="s">
        <v>57</v>
      </c>
      <c r="C76" s="23">
        <v>50050.738119999995</v>
      </c>
      <c r="D76" s="308">
        <v>29.094056482908872</v>
      </c>
      <c r="E76" s="368">
        <v>307.7640128637926</v>
      </c>
      <c r="F76" s="262">
        <v>3.698113876693975</v>
      </c>
      <c r="G76" s="206">
        <v>0.0177422827590743</v>
      </c>
      <c r="H76" s="197">
        <v>162627</v>
      </c>
    </row>
    <row r="77" spans="1:8" ht="12.75" customHeight="1">
      <c r="A77" s="25" t="s">
        <v>171</v>
      </c>
      <c r="B77" s="26" t="s">
        <v>58</v>
      </c>
      <c r="C77" s="21">
        <v>14466.70122</v>
      </c>
      <c r="D77" s="307">
        <v>58.77690650024987</v>
      </c>
      <c r="E77" s="367">
        <v>775.1125814402058</v>
      </c>
      <c r="F77" s="261">
        <v>8.214916417503018</v>
      </c>
      <c r="G77" s="205">
        <v>0.012409250869487076</v>
      </c>
      <c r="H77" s="196">
        <v>18664</v>
      </c>
    </row>
    <row r="78" spans="1:8" ht="12.75" customHeight="1">
      <c r="A78" s="27" t="s">
        <v>172</v>
      </c>
      <c r="B78" s="28" t="s">
        <v>59</v>
      </c>
      <c r="C78" s="23">
        <v>23607.805579999997</v>
      </c>
      <c r="D78" s="308">
        <v>41.183468525124944</v>
      </c>
      <c r="E78" s="368">
        <v>541.8735643950696</v>
      </c>
      <c r="F78" s="262">
        <v>5.590586725380852</v>
      </c>
      <c r="G78" s="206">
        <v>-0.036346058440396956</v>
      </c>
      <c r="H78" s="197">
        <v>43567</v>
      </c>
    </row>
    <row r="79" spans="1:8" ht="12.75" customHeight="1">
      <c r="A79" s="25" t="s">
        <v>173</v>
      </c>
      <c r="B79" s="26" t="s">
        <v>60</v>
      </c>
      <c r="C79" s="21">
        <v>19385.76195</v>
      </c>
      <c r="D79" s="307">
        <v>33.73249615880534</v>
      </c>
      <c r="E79" s="367">
        <v>398.02406221127194</v>
      </c>
      <c r="F79" s="261">
        <v>4.175665463773988</v>
      </c>
      <c r="G79" s="205">
        <v>-0.06423349994670757</v>
      </c>
      <c r="H79" s="196">
        <v>48705</v>
      </c>
    </row>
    <row r="80" spans="1:8" ht="12.75" customHeight="1">
      <c r="A80" s="27" t="s">
        <v>174</v>
      </c>
      <c r="B80" s="28" t="s">
        <v>61</v>
      </c>
      <c r="C80" s="23">
        <v>21281.529059999997</v>
      </c>
      <c r="D80" s="308">
        <v>50.41236402312927</v>
      </c>
      <c r="E80" s="368">
        <v>585.0109698169223</v>
      </c>
      <c r="F80" s="262">
        <v>5.621609856652321</v>
      </c>
      <c r="G80" s="206">
        <v>0.1367175314685556</v>
      </c>
      <c r="H80" s="197">
        <v>36378</v>
      </c>
    </row>
    <row r="81" spans="1:8" ht="12.75" customHeight="1">
      <c r="A81" s="25" t="s">
        <v>175</v>
      </c>
      <c r="B81" s="26" t="s">
        <v>62</v>
      </c>
      <c r="C81" s="21">
        <v>42010.66161</v>
      </c>
      <c r="D81" s="307">
        <v>56.92347309016016</v>
      </c>
      <c r="E81" s="367">
        <v>635.7353229321146</v>
      </c>
      <c r="F81" s="261">
        <v>7.670070122253035</v>
      </c>
      <c r="G81" s="205">
        <v>0.03537356587782381</v>
      </c>
      <c r="H81" s="196">
        <v>66082</v>
      </c>
    </row>
    <row r="82" spans="1:8" ht="12.75" customHeight="1">
      <c r="A82" s="27" t="s">
        <v>176</v>
      </c>
      <c r="B82" s="28" t="s">
        <v>63</v>
      </c>
      <c r="C82" s="447" t="s">
        <v>471</v>
      </c>
      <c r="D82" s="456" t="s">
        <v>394</v>
      </c>
      <c r="E82" s="457" t="s">
        <v>394</v>
      </c>
      <c r="F82" s="661" t="s">
        <v>394</v>
      </c>
      <c r="G82" s="206" t="s">
        <v>471</v>
      </c>
      <c r="H82" s="197">
        <v>196415</v>
      </c>
    </row>
    <row r="83" spans="1:8" ht="12.75" customHeight="1">
      <c r="A83" s="25" t="s">
        <v>177</v>
      </c>
      <c r="B83" s="26" t="s">
        <v>64</v>
      </c>
      <c r="C83" s="21">
        <v>53914.422</v>
      </c>
      <c r="D83" s="307">
        <v>42.32595614194165</v>
      </c>
      <c r="E83" s="367">
        <v>465.4857542478243</v>
      </c>
      <c r="F83" s="261">
        <v>4.591679277944105</v>
      </c>
      <c r="G83" s="205">
        <v>0.06493763002405184</v>
      </c>
      <c r="H83" s="196">
        <v>115824</v>
      </c>
    </row>
    <row r="84" spans="1:8" ht="12.75" customHeight="1">
      <c r="A84" s="27" t="s">
        <v>178</v>
      </c>
      <c r="B84" s="28" t="s">
        <v>65</v>
      </c>
      <c r="C84" s="23">
        <v>31476.611800000002</v>
      </c>
      <c r="D84" s="308">
        <v>23.751720864601374</v>
      </c>
      <c r="E84" s="368">
        <v>238.76306056192732</v>
      </c>
      <c r="F84" s="262">
        <v>3.132960080031565</v>
      </c>
      <c r="G84" s="206">
        <v>0.15397244429395207</v>
      </c>
      <c r="H84" s="197">
        <v>131832</v>
      </c>
    </row>
    <row r="85" spans="1:8" ht="12.75" customHeight="1">
      <c r="A85" s="25" t="s">
        <v>179</v>
      </c>
      <c r="B85" s="26" t="s">
        <v>66</v>
      </c>
      <c r="C85" s="21">
        <v>11583.77318</v>
      </c>
      <c r="D85" s="307">
        <v>8.088583157486067</v>
      </c>
      <c r="E85" s="367">
        <v>84.14831707334791</v>
      </c>
      <c r="F85" s="261">
        <v>1.2973243363047888</v>
      </c>
      <c r="G85" s="205">
        <v>-0.05225585779917685</v>
      </c>
      <c r="H85" s="196">
        <v>137659</v>
      </c>
    </row>
    <row r="86" spans="1:8" ht="12.75" customHeight="1">
      <c r="A86" s="27" t="s">
        <v>180</v>
      </c>
      <c r="B86" s="28" t="s">
        <v>67</v>
      </c>
      <c r="C86" s="23">
        <v>12524.21339</v>
      </c>
      <c r="D86" s="308">
        <v>33.24841748830591</v>
      </c>
      <c r="E86" s="368">
        <v>433.04911275543725</v>
      </c>
      <c r="F86" s="262">
        <v>4.407304592805537</v>
      </c>
      <c r="G86" s="206">
        <v>0.11347741884531581</v>
      </c>
      <c r="H86" s="197">
        <v>28921</v>
      </c>
    </row>
    <row r="87" spans="1:8" ht="12.75" customHeight="1">
      <c r="A87" s="25" t="s">
        <v>181</v>
      </c>
      <c r="B87" s="26" t="s">
        <v>68</v>
      </c>
      <c r="C87" s="21">
        <v>33248.4446</v>
      </c>
      <c r="D87" s="307">
        <v>57.23520310410065</v>
      </c>
      <c r="E87" s="367">
        <v>666.5285688511117</v>
      </c>
      <c r="F87" s="261">
        <v>6.545060885693481</v>
      </c>
      <c r="G87" s="205">
        <v>0.08748846328867521</v>
      </c>
      <c r="H87" s="196">
        <v>49883</v>
      </c>
    </row>
    <row r="88" spans="1:8" ht="12.75" customHeight="1">
      <c r="A88" s="27" t="s">
        <v>182</v>
      </c>
      <c r="B88" s="28" t="s">
        <v>69</v>
      </c>
      <c r="C88" s="23">
        <v>11903.75518</v>
      </c>
      <c r="D88" s="308">
        <v>31.032900608730788</v>
      </c>
      <c r="E88" s="368">
        <v>392.0351462257937</v>
      </c>
      <c r="F88" s="262">
        <v>3.431566810423058</v>
      </c>
      <c r="G88" s="206" t="s">
        <v>471</v>
      </c>
      <c r="H88" s="197">
        <v>30364</v>
      </c>
    </row>
    <row r="89" spans="1:8" ht="12.75" customHeight="1">
      <c r="A89" s="25" t="s">
        <v>183</v>
      </c>
      <c r="B89" s="26" t="s">
        <v>70</v>
      </c>
      <c r="C89" s="21">
        <v>12443.92887</v>
      </c>
      <c r="D89" s="307">
        <v>51.344177411568594</v>
      </c>
      <c r="E89" s="367">
        <v>651.5487130216242</v>
      </c>
      <c r="F89" s="261">
        <v>5.201085004661746</v>
      </c>
      <c r="G89" s="205">
        <v>-0.031226004139052188</v>
      </c>
      <c r="H89" s="196">
        <v>19099</v>
      </c>
    </row>
    <row r="90" spans="1:8" s="3" customFormat="1" ht="12.75" customHeight="1">
      <c r="A90" s="27" t="s">
        <v>184</v>
      </c>
      <c r="B90" s="28" t="s">
        <v>71</v>
      </c>
      <c r="C90" s="23">
        <v>8440.87807</v>
      </c>
      <c r="D90" s="308">
        <v>8.28368682873787</v>
      </c>
      <c r="E90" s="368">
        <v>102.85600523974898</v>
      </c>
      <c r="F90" s="262">
        <v>0.9556555285374891</v>
      </c>
      <c r="G90" s="206">
        <v>0.07062304926199969</v>
      </c>
      <c r="H90" s="197">
        <v>82065</v>
      </c>
    </row>
    <row r="91" spans="1:8" ht="12.75" customHeight="1">
      <c r="A91" s="25" t="s">
        <v>185</v>
      </c>
      <c r="B91" s="26" t="s">
        <v>72</v>
      </c>
      <c r="C91" s="21">
        <v>15167.517609999999</v>
      </c>
      <c r="D91" s="307">
        <v>27.51831548371763</v>
      </c>
      <c r="E91" s="367">
        <v>296.5011750562017</v>
      </c>
      <c r="F91" s="261">
        <v>3.095628729318262</v>
      </c>
      <c r="G91" s="205">
        <v>0.005151963279952376</v>
      </c>
      <c r="H91" s="196">
        <v>51155</v>
      </c>
    </row>
    <row r="92" spans="1:8" ht="12.75" customHeight="1">
      <c r="A92" s="27" t="s">
        <v>186</v>
      </c>
      <c r="B92" s="28" t="s">
        <v>73</v>
      </c>
      <c r="C92" s="23">
        <v>28508.86112</v>
      </c>
      <c r="D92" s="308">
        <v>44.809541811597505</v>
      </c>
      <c r="E92" s="368">
        <v>551.8342518679107</v>
      </c>
      <c r="F92" s="262">
        <v>5.95517601368793</v>
      </c>
      <c r="G92" s="206">
        <v>0.11972020151237883</v>
      </c>
      <c r="H92" s="197">
        <v>51662</v>
      </c>
    </row>
    <row r="93" spans="1:8" ht="12.75" customHeight="1">
      <c r="A93" s="25" t="s">
        <v>187</v>
      </c>
      <c r="B93" s="26" t="s">
        <v>74</v>
      </c>
      <c r="C93" s="21">
        <v>19331.64418</v>
      </c>
      <c r="D93" s="307">
        <v>44.35012785423745</v>
      </c>
      <c r="E93" s="367">
        <v>557.3327619212362</v>
      </c>
      <c r="F93" s="261">
        <v>6.085846698338637</v>
      </c>
      <c r="G93" s="205">
        <v>-0.011227792811906556</v>
      </c>
      <c r="H93" s="196">
        <v>34686</v>
      </c>
    </row>
    <row r="94" spans="1:8" ht="12.75">
      <c r="A94" s="27" t="s">
        <v>188</v>
      </c>
      <c r="B94" s="28" t="s">
        <v>98</v>
      </c>
      <c r="C94" s="23">
        <v>16499.51639</v>
      </c>
      <c r="D94" s="308">
        <v>43.14151718782276</v>
      </c>
      <c r="E94" s="368">
        <v>596.4255490890688</v>
      </c>
      <c r="F94" s="262">
        <v>5.088867398047367</v>
      </c>
      <c r="G94" s="206" t="s">
        <v>471</v>
      </c>
      <c r="H94" s="197">
        <v>27664</v>
      </c>
    </row>
    <row r="95" spans="1:8" ht="12.75">
      <c r="A95" s="25" t="s">
        <v>189</v>
      </c>
      <c r="B95" s="26" t="s">
        <v>75</v>
      </c>
      <c r="C95" s="21">
        <v>21775.70152</v>
      </c>
      <c r="D95" s="307">
        <v>55.30252623452087</v>
      </c>
      <c r="E95" s="367">
        <v>670.702606338744</v>
      </c>
      <c r="F95" s="261">
        <v>7.023094548026679</v>
      </c>
      <c r="G95" s="205">
        <v>0.038326773435059636</v>
      </c>
      <c r="H95" s="196">
        <v>32467</v>
      </c>
    </row>
    <row r="96" spans="1:8" ht="12.75">
      <c r="A96" s="27" t="s">
        <v>190</v>
      </c>
      <c r="B96" s="28" t="s">
        <v>76</v>
      </c>
      <c r="C96" s="23">
        <v>20793.316850000003</v>
      </c>
      <c r="D96" s="308">
        <v>58.802799828059655</v>
      </c>
      <c r="E96" s="368">
        <v>780.6471260699806</v>
      </c>
      <c r="F96" s="262">
        <v>6.531196853573373</v>
      </c>
      <c r="G96" s="206">
        <v>-0.0035008127282405432</v>
      </c>
      <c r="H96" s="197">
        <v>26636</v>
      </c>
    </row>
    <row r="97" spans="1:8" ht="12.75">
      <c r="A97" s="25" t="s">
        <v>191</v>
      </c>
      <c r="B97" s="26" t="s">
        <v>77</v>
      </c>
      <c r="C97" s="21">
        <v>4479.955</v>
      </c>
      <c r="D97" s="307">
        <v>30.819723445239404</v>
      </c>
      <c r="E97" s="367">
        <v>348.8789813877424</v>
      </c>
      <c r="F97" s="261">
        <v>3.7567195699701292</v>
      </c>
      <c r="G97" s="205">
        <v>-0.0035312715268879247</v>
      </c>
      <c r="H97" s="196">
        <v>12841</v>
      </c>
    </row>
    <row r="98" spans="1:8" ht="12.75">
      <c r="A98" s="27" t="s">
        <v>192</v>
      </c>
      <c r="B98" s="28" t="s">
        <v>78</v>
      </c>
      <c r="C98" s="23">
        <v>18656.02218</v>
      </c>
      <c r="D98" s="308">
        <v>15.270267851442473</v>
      </c>
      <c r="E98" s="368">
        <v>158.46043318355942</v>
      </c>
      <c r="F98" s="262">
        <v>1.9054157902197968</v>
      </c>
      <c r="G98" s="206" t="s">
        <v>471</v>
      </c>
      <c r="H98" s="197">
        <v>117733</v>
      </c>
    </row>
    <row r="99" spans="1:8" ht="12.75">
      <c r="A99" s="25" t="s">
        <v>193</v>
      </c>
      <c r="B99" s="26" t="s">
        <v>99</v>
      </c>
      <c r="C99" s="21">
        <v>374.86391</v>
      </c>
      <c r="D99" s="307">
        <v>0.2392746325322276</v>
      </c>
      <c r="E99" s="367">
        <v>2.881684360226006</v>
      </c>
      <c r="F99" s="261">
        <v>0.023274092483245537</v>
      </c>
      <c r="G99" s="205">
        <v>-0.14350052750961206</v>
      </c>
      <c r="H99" s="196">
        <v>130085</v>
      </c>
    </row>
    <row r="100" spans="1:8" ht="12.75">
      <c r="A100" s="27" t="s">
        <v>194</v>
      </c>
      <c r="B100" s="28" t="s">
        <v>79</v>
      </c>
      <c r="C100" s="23">
        <v>568.2969</v>
      </c>
      <c r="D100" s="308">
        <v>0.3743166526700588</v>
      </c>
      <c r="E100" s="368">
        <v>4.209481941275814</v>
      </c>
      <c r="F100" s="262">
        <v>0.03451212926065818</v>
      </c>
      <c r="G100" s="206">
        <v>0.14240358482290372</v>
      </c>
      <c r="H100" s="197">
        <v>135004</v>
      </c>
    </row>
    <row r="101" spans="1:8" ht="12.75">
      <c r="A101" s="25" t="s">
        <v>195</v>
      </c>
      <c r="B101" s="26" t="s">
        <v>80</v>
      </c>
      <c r="C101" s="21">
        <v>10172.956269999999</v>
      </c>
      <c r="D101" s="307">
        <v>7.687049136723971</v>
      </c>
      <c r="E101" s="367">
        <v>91.4538123449243</v>
      </c>
      <c r="F101" s="261">
        <v>0.8480318697827983</v>
      </c>
      <c r="G101" s="205" t="s">
        <v>471</v>
      </c>
      <c r="H101" s="196">
        <v>111236</v>
      </c>
    </row>
    <row r="102" spans="1:8" ht="12.75">
      <c r="A102" s="27" t="s">
        <v>196</v>
      </c>
      <c r="B102" s="28" t="s">
        <v>81</v>
      </c>
      <c r="C102" s="23">
        <v>8980.75271</v>
      </c>
      <c r="D102" s="308">
        <v>7.602290239240445</v>
      </c>
      <c r="E102" s="368">
        <v>77.37959099094442</v>
      </c>
      <c r="F102" s="262">
        <v>1.043269566766709</v>
      </c>
      <c r="G102" s="206">
        <v>0.08318920495634585</v>
      </c>
      <c r="H102" s="197">
        <v>116061</v>
      </c>
    </row>
    <row r="103" spans="1:8" ht="12.75">
      <c r="A103" s="25" t="s">
        <v>197</v>
      </c>
      <c r="B103" s="26" t="s">
        <v>82</v>
      </c>
      <c r="C103" s="21">
        <v>8549.96859</v>
      </c>
      <c r="D103" s="307">
        <v>20.940459295761194</v>
      </c>
      <c r="E103" s="367">
        <v>160.4061496754343</v>
      </c>
      <c r="F103" s="261">
        <v>1.5921418001296799</v>
      </c>
      <c r="G103" s="205">
        <v>0.09798750120406652</v>
      </c>
      <c r="H103" s="196">
        <v>53302</v>
      </c>
    </row>
    <row r="104" spans="1:8" ht="12.75">
      <c r="A104" s="27" t="s">
        <v>198</v>
      </c>
      <c r="B104" s="28" t="s">
        <v>83</v>
      </c>
      <c r="C104" s="23">
        <v>9574.50504</v>
      </c>
      <c r="D104" s="308">
        <v>23.711301625824984</v>
      </c>
      <c r="E104" s="368">
        <v>221.49362759386491</v>
      </c>
      <c r="F104" s="262">
        <v>1.7494327702614683</v>
      </c>
      <c r="G104" s="206">
        <v>-0.05279249940188813</v>
      </c>
      <c r="H104" s="197">
        <v>43227</v>
      </c>
    </row>
    <row r="105" spans="1:8" ht="12.75">
      <c r="A105" s="25" t="s">
        <v>199</v>
      </c>
      <c r="B105" s="26" t="s">
        <v>84</v>
      </c>
      <c r="C105" s="21">
        <v>21385.67513</v>
      </c>
      <c r="D105" s="307">
        <v>96.68988384920742</v>
      </c>
      <c r="E105" s="367">
        <v>660.1535770952307</v>
      </c>
      <c r="F105" s="261">
        <v>7.646823223035259</v>
      </c>
      <c r="G105" s="205">
        <v>0.0813519563023739</v>
      </c>
      <c r="H105" s="196">
        <v>32395</v>
      </c>
    </row>
    <row r="106" spans="1:8" ht="13.5" thickBot="1">
      <c r="A106" s="29" t="s">
        <v>200</v>
      </c>
      <c r="B106" s="114" t="s">
        <v>100</v>
      </c>
      <c r="C106" s="22">
        <v>0</v>
      </c>
      <c r="D106" s="453" t="s">
        <v>394</v>
      </c>
      <c r="E106" s="454" t="s">
        <v>394</v>
      </c>
      <c r="F106" s="453" t="s">
        <v>394</v>
      </c>
      <c r="G106" s="417">
        <v>0</v>
      </c>
      <c r="H106" s="418">
        <v>105266</v>
      </c>
    </row>
    <row r="107" spans="1:8" ht="12.75">
      <c r="A107" s="751" t="s">
        <v>202</v>
      </c>
      <c r="B107" s="769"/>
      <c r="C107" s="238">
        <v>1878513.08793</v>
      </c>
      <c r="D107" s="309">
        <v>30.639687096190166</v>
      </c>
      <c r="E107" s="369">
        <v>356.55964344853504</v>
      </c>
      <c r="F107" s="285">
        <v>3.7321776003882436</v>
      </c>
      <c r="G107" s="207">
        <v>-0.00453051168831764</v>
      </c>
      <c r="H107" s="198">
        <v>5268440</v>
      </c>
    </row>
    <row r="108" spans="1:8" ht="12.75">
      <c r="A108" s="749" t="s">
        <v>230</v>
      </c>
      <c r="B108" s="768"/>
      <c r="C108" s="239">
        <v>39510.14876</v>
      </c>
      <c r="D108" s="310">
        <v>21.353686056057672</v>
      </c>
      <c r="E108" s="370">
        <v>168.70980298048593</v>
      </c>
      <c r="F108" s="264">
        <v>1.5225634288495318</v>
      </c>
      <c r="G108" s="208">
        <v>0.04879688416556949</v>
      </c>
      <c r="H108" s="199">
        <v>234190</v>
      </c>
    </row>
    <row r="109" spans="1:8" ht="13.5" thickBot="1">
      <c r="A109" s="747" t="s">
        <v>285</v>
      </c>
      <c r="B109" s="767"/>
      <c r="C109" s="240">
        <v>1918143.43669</v>
      </c>
      <c r="D109" s="311">
        <v>29.33215025681833</v>
      </c>
      <c r="E109" s="371">
        <v>336.5727831048886</v>
      </c>
      <c r="F109" s="286">
        <v>3.4940830139753456</v>
      </c>
      <c r="G109" s="209">
        <v>-0.0034512755094242564</v>
      </c>
      <c r="H109" s="200">
        <v>5699045</v>
      </c>
    </row>
    <row r="110" spans="3:8" ht="12.75">
      <c r="C110" s="4"/>
      <c r="D110" s="4"/>
      <c r="G110" s="210"/>
      <c r="H110" s="201"/>
    </row>
    <row r="111" spans="1:8" ht="12.75">
      <c r="A111" s="790" t="s">
        <v>393</v>
      </c>
      <c r="B111" s="790"/>
      <c r="C111" s="790"/>
      <c r="D111" s="790"/>
      <c r="E111" s="790"/>
      <c r="F111" s="790"/>
      <c r="G111" s="790"/>
      <c r="H111" s="790"/>
    </row>
    <row r="112" spans="1:8" ht="12.75">
      <c r="A112" s="597" t="s">
        <v>478</v>
      </c>
      <c r="C112" s="4"/>
      <c r="D112" s="5"/>
      <c r="E112" s="2"/>
      <c r="G112" s="5"/>
      <c r="H112" s="2"/>
    </row>
    <row r="113" spans="1:8" ht="12.75">
      <c r="A113" s="2" t="s">
        <v>396</v>
      </c>
      <c r="C113" s="4"/>
      <c r="D113" s="5"/>
      <c r="E113" s="2"/>
      <c r="G113" s="5"/>
      <c r="H113" s="2"/>
    </row>
    <row r="114" spans="1:8" ht="12.75">
      <c r="A114" s="753" t="s">
        <v>479</v>
      </c>
      <c r="B114" s="753"/>
      <c r="C114" s="753"/>
      <c r="D114" s="753"/>
      <c r="E114" s="753"/>
      <c r="F114" s="753"/>
      <c r="G114" s="753"/>
      <c r="H114" s="753"/>
    </row>
    <row r="115" spans="1:8" ht="12.75">
      <c r="A115" s="20"/>
      <c r="B115" s="20"/>
      <c r="C115" s="20"/>
      <c r="D115" s="20"/>
      <c r="E115" s="162"/>
      <c r="F115" s="259"/>
      <c r="G115" s="211"/>
      <c r="H115" s="191"/>
    </row>
  </sheetData>
  <sheetProtection/>
  <mergeCells count="11">
    <mergeCell ref="C1:H1"/>
    <mergeCell ref="A1:B1"/>
    <mergeCell ref="A5:B6"/>
    <mergeCell ref="A3:H3"/>
    <mergeCell ref="C5:G5"/>
    <mergeCell ref="H5:H6"/>
    <mergeCell ref="A109:B109"/>
    <mergeCell ref="A108:B108"/>
    <mergeCell ref="A107:B107"/>
    <mergeCell ref="A114:H114"/>
    <mergeCell ref="A111:H111"/>
  </mergeCells>
  <hyperlinks>
    <hyperlink ref="H2" location="Index!A1" display="Index"/>
  </hyperlinks>
  <printOptions/>
  <pageMargins left="0.5118110236220472" right="0.2362204724409449" top="1.062992125984252" bottom="0.5511811023622047" header="0.2755905511811024" footer="0.15748031496062992"/>
  <pageSetup firstPageNumber="38" useFirstPageNumber="1" horizontalDpi="600" verticalDpi="600" orientation="portrait" paperSize="9" scale="85" r:id="rId1"/>
  <headerFooter alignWithMargins="0">
    <oddHeader>&amp;LMinistère de l'intérieur
Ministère de la réforme de l’Etat, 
de la décentralisation et de la fonction publique
&amp;RPublications : «Les Finances des départements 2011»</oddHeader>
    <oddFooter>&amp;LDirection générale des collectivités locales/DESL
Mise en ligne : janvier 2013
&amp;R&amp;P</oddFooter>
  </headerFooter>
  <rowBreaks count="1" manualBreakCount="1">
    <brk id="58" max="7" man="1"/>
  </rowBreaks>
</worksheet>
</file>

<file path=xl/worksheets/sheet21.xml><?xml version="1.0" encoding="utf-8"?>
<worksheet xmlns="http://schemas.openxmlformats.org/spreadsheetml/2006/main" xmlns:r="http://schemas.openxmlformats.org/officeDocument/2006/relationships">
  <dimension ref="A1:K114"/>
  <sheetViews>
    <sheetView zoomScaleSheetLayoutView="85" workbookViewId="0" topLeftCell="A1">
      <selection activeCell="C7" sqref="C7"/>
    </sheetView>
  </sheetViews>
  <sheetFormatPr defaultColWidth="11.421875" defaultRowHeight="12.75"/>
  <cols>
    <col min="1" max="1" width="3.00390625" style="2" customWidth="1"/>
    <col min="2" max="2" width="17.8515625" style="2" bestFit="1" customWidth="1"/>
    <col min="3" max="3" width="9.8515625" style="2" customWidth="1"/>
    <col min="4" max="4" width="8.7109375" style="2" customWidth="1"/>
    <col min="5" max="6" width="9.8515625" style="2" customWidth="1"/>
    <col min="7" max="7" width="10.421875" style="2" customWidth="1"/>
    <col min="8" max="8" width="9.8515625" style="2" customWidth="1"/>
    <col min="9" max="9" width="8.7109375" style="2" customWidth="1"/>
    <col min="10" max="10" width="13.57421875" style="2" customWidth="1"/>
    <col min="11" max="11" width="12.421875" style="163" customWidth="1"/>
    <col min="12" max="16384" width="11.421875" style="2" customWidth="1"/>
  </cols>
  <sheetData>
    <row r="1" spans="1:11" ht="16.5" customHeight="1">
      <c r="A1" s="755" t="s">
        <v>334</v>
      </c>
      <c r="B1" s="755"/>
      <c r="C1" s="789" t="s">
        <v>441</v>
      </c>
      <c r="D1" s="789"/>
      <c r="E1" s="789"/>
      <c r="F1" s="789"/>
      <c r="G1" s="789"/>
      <c r="H1" s="789"/>
      <c r="I1" s="789"/>
      <c r="J1" s="789"/>
      <c r="K1" s="789"/>
    </row>
    <row r="2" spans="1:11" s="10" customFormat="1" ht="15" customHeight="1" thickBot="1">
      <c r="A2" s="11"/>
      <c r="B2" s="11"/>
      <c r="C2" s="9"/>
      <c r="D2" s="9"/>
      <c r="E2" s="9"/>
      <c r="F2" s="9"/>
      <c r="G2" s="9"/>
      <c r="K2" s="213" t="s">
        <v>288</v>
      </c>
    </row>
    <row r="3" spans="1:11" ht="22.5" customHeight="1" thickBot="1">
      <c r="A3" s="744" t="s">
        <v>231</v>
      </c>
      <c r="B3" s="745"/>
      <c r="C3" s="745"/>
      <c r="D3" s="745"/>
      <c r="E3" s="745"/>
      <c r="F3" s="745"/>
      <c r="G3" s="745"/>
      <c r="H3" s="745"/>
      <c r="I3" s="745"/>
      <c r="J3" s="745"/>
      <c r="K3" s="746"/>
    </row>
    <row r="4" spans="1:11" ht="9" customHeight="1" thickBot="1">
      <c r="A4" s="12"/>
      <c r="B4" s="13"/>
      <c r="C4" s="13"/>
      <c r="D4" s="13"/>
      <c r="E4" s="15"/>
      <c r="F4" s="13"/>
      <c r="G4" s="13"/>
      <c r="H4" s="16"/>
      <c r="I4" s="16"/>
      <c r="J4" s="16"/>
      <c r="K4" s="161"/>
    </row>
    <row r="5" spans="1:11" ht="33" customHeight="1">
      <c r="A5" s="720" t="s">
        <v>229</v>
      </c>
      <c r="B5" s="721"/>
      <c r="C5" s="716" t="s">
        <v>232</v>
      </c>
      <c r="D5" s="717"/>
      <c r="E5" s="712"/>
      <c r="F5" s="716" t="s">
        <v>233</v>
      </c>
      <c r="G5" s="717"/>
      <c r="H5" s="716" t="s">
        <v>234</v>
      </c>
      <c r="I5" s="717"/>
      <c r="J5" s="653" t="s">
        <v>366</v>
      </c>
      <c r="K5" s="794" t="s">
        <v>369</v>
      </c>
    </row>
    <row r="6" spans="1:11" ht="22.5" customHeight="1">
      <c r="A6" s="722"/>
      <c r="B6" s="723"/>
      <c r="C6" s="395" t="s">
        <v>236</v>
      </c>
      <c r="D6" s="317" t="s">
        <v>368</v>
      </c>
      <c r="E6" s="7" t="s">
        <v>442</v>
      </c>
      <c r="F6" s="395" t="s">
        <v>236</v>
      </c>
      <c r="G6" s="322" t="s">
        <v>368</v>
      </c>
      <c r="H6" s="395" t="s">
        <v>236</v>
      </c>
      <c r="I6" s="317" t="s">
        <v>368</v>
      </c>
      <c r="J6" s="323" t="s">
        <v>367</v>
      </c>
      <c r="K6" s="795"/>
    </row>
    <row r="7" spans="1:11" ht="12.75" customHeight="1">
      <c r="A7" s="25" t="s">
        <v>103</v>
      </c>
      <c r="B7" s="26" t="s">
        <v>1</v>
      </c>
      <c r="C7" s="434">
        <v>115.39271303292705</v>
      </c>
      <c r="D7" s="367">
        <v>15492.883508931924</v>
      </c>
      <c r="E7" s="587">
        <v>-0.08415682500575539</v>
      </c>
      <c r="F7" s="434">
        <v>43.67380595430896</v>
      </c>
      <c r="G7" s="598">
        <v>5863.742781129779</v>
      </c>
      <c r="H7" s="434">
        <v>71.71890707861807</v>
      </c>
      <c r="I7" s="367">
        <v>9629.140727802142</v>
      </c>
      <c r="J7" s="599">
        <v>4456.376</v>
      </c>
      <c r="K7" s="600">
        <v>7.448110803027796</v>
      </c>
    </row>
    <row r="8" spans="1:11" ht="12.75" customHeight="1">
      <c r="A8" s="27" t="s">
        <v>104</v>
      </c>
      <c r="B8" s="28" t="s">
        <v>2</v>
      </c>
      <c r="C8" s="435">
        <v>70.1460985990552</v>
      </c>
      <c r="D8" s="368">
        <v>7101.427247069977</v>
      </c>
      <c r="E8" s="589">
        <v>-0.2525775508113809</v>
      </c>
      <c r="F8" s="435">
        <v>15.774848298723704</v>
      </c>
      <c r="G8" s="601">
        <v>1597.0088110995932</v>
      </c>
      <c r="H8" s="435">
        <v>54.371250300331496</v>
      </c>
      <c r="I8" s="368">
        <v>5504.418435970384</v>
      </c>
      <c r="J8" s="602">
        <v>5467.876</v>
      </c>
      <c r="K8" s="603">
        <v>9.87774656538194</v>
      </c>
    </row>
    <row r="9" spans="1:11" ht="12.75" customHeight="1">
      <c r="A9" s="25" t="s">
        <v>105</v>
      </c>
      <c r="B9" s="26" t="s">
        <v>3</v>
      </c>
      <c r="C9" s="434">
        <v>53.072898546622696</v>
      </c>
      <c r="D9" s="367">
        <v>3582.5029861433773</v>
      </c>
      <c r="E9" s="587">
        <v>-0.4475143847988543</v>
      </c>
      <c r="F9" s="434">
        <v>20.035480010755276</v>
      </c>
      <c r="G9" s="598">
        <v>1352.4259826188495</v>
      </c>
      <c r="H9" s="434">
        <v>33.037418535867424</v>
      </c>
      <c r="I9" s="367">
        <v>2230.0770035245278</v>
      </c>
      <c r="J9" s="599">
        <v>5234.176</v>
      </c>
      <c r="K9" s="600">
        <v>14.814474335932527</v>
      </c>
    </row>
    <row r="10" spans="1:11" ht="12.75" customHeight="1">
      <c r="A10" s="27" t="s">
        <v>106</v>
      </c>
      <c r="B10" s="28" t="s">
        <v>85</v>
      </c>
      <c r="C10" s="436">
        <v>267.7245631663915</v>
      </c>
      <c r="D10" s="368">
        <v>16990.758204129335</v>
      </c>
      <c r="E10" s="589">
        <v>0.0009319913281444769</v>
      </c>
      <c r="F10" s="436">
        <v>112.69896151886613</v>
      </c>
      <c r="G10" s="601">
        <v>7152.279127386054</v>
      </c>
      <c r="H10" s="436">
        <v>155.02560164752532</v>
      </c>
      <c r="I10" s="368">
        <v>9838.47907674328</v>
      </c>
      <c r="J10" s="602">
        <v>2567</v>
      </c>
      <c r="K10" s="603">
        <v>15.757069811123865</v>
      </c>
    </row>
    <row r="11" spans="1:11" ht="12.75" customHeight="1">
      <c r="A11" s="25" t="s">
        <v>107</v>
      </c>
      <c r="B11" s="26" t="s">
        <v>4</v>
      </c>
      <c r="C11" s="434">
        <v>190.5730536857423</v>
      </c>
      <c r="D11" s="367">
        <v>13567.170837112002</v>
      </c>
      <c r="E11" s="587">
        <v>-0.16718465282329886</v>
      </c>
      <c r="F11" s="434">
        <v>45.02117077786619</v>
      </c>
      <c r="G11" s="598">
        <v>3205.1221482620494</v>
      </c>
      <c r="H11" s="434">
        <v>145.55188290787615</v>
      </c>
      <c r="I11" s="367">
        <v>10362.048688849954</v>
      </c>
      <c r="J11" s="599">
        <v>1959.463</v>
      </c>
      <c r="K11" s="600">
        <v>14.046631827207754</v>
      </c>
    </row>
    <row r="12" spans="1:11" ht="12.75" customHeight="1">
      <c r="A12" s="27" t="s">
        <v>108</v>
      </c>
      <c r="B12" s="28" t="s">
        <v>5</v>
      </c>
      <c r="C12" s="436">
        <v>69.40386453353416</v>
      </c>
      <c r="D12" s="368">
        <v>29018.426041988336</v>
      </c>
      <c r="E12" s="589">
        <v>-0.2802610722025949</v>
      </c>
      <c r="F12" s="436">
        <v>14.310687474077147</v>
      </c>
      <c r="G12" s="601">
        <v>5983.436640993774</v>
      </c>
      <c r="H12" s="436">
        <v>55.09317705945702</v>
      </c>
      <c r="I12" s="368">
        <v>23034.989400994564</v>
      </c>
      <c r="J12" s="602">
        <v>2629.492</v>
      </c>
      <c r="K12" s="603">
        <v>2.391717057055746</v>
      </c>
    </row>
    <row r="13" spans="1:11" ht="12.75" customHeight="1">
      <c r="A13" s="25" t="s">
        <v>109</v>
      </c>
      <c r="B13" s="26" t="s">
        <v>6</v>
      </c>
      <c r="C13" s="434">
        <v>146.21020830416887</v>
      </c>
      <c r="D13" s="367">
        <v>12342.360842962184</v>
      </c>
      <c r="E13" s="587">
        <v>0.1718746004810181</v>
      </c>
      <c r="F13" s="434">
        <v>25.50086193004887</v>
      </c>
      <c r="G13" s="598">
        <v>2152.65981355042</v>
      </c>
      <c r="H13" s="434">
        <v>120.70934637412</v>
      </c>
      <c r="I13" s="367">
        <v>10189.701029411764</v>
      </c>
      <c r="J13" s="599">
        <v>3808</v>
      </c>
      <c r="K13" s="600">
        <v>11.84621079909038</v>
      </c>
    </row>
    <row r="14" spans="1:11" ht="12.75" customHeight="1">
      <c r="A14" s="27" t="s">
        <v>110</v>
      </c>
      <c r="B14" s="28" t="s">
        <v>86</v>
      </c>
      <c r="C14" s="436">
        <v>91.63111552941015</v>
      </c>
      <c r="D14" s="368">
        <v>8253.059507692307</v>
      </c>
      <c r="E14" s="589">
        <v>0.3623514695239505</v>
      </c>
      <c r="F14" s="436">
        <v>18.296716099234086</v>
      </c>
      <c r="G14" s="601">
        <v>1647.9542553846154</v>
      </c>
      <c r="H14" s="436">
        <v>73.33439943017608</v>
      </c>
      <c r="I14" s="368">
        <v>6605.105252307692</v>
      </c>
      <c r="J14" s="602">
        <v>3250</v>
      </c>
      <c r="K14" s="603">
        <v>11.102684458291485</v>
      </c>
    </row>
    <row r="15" spans="1:11" ht="12.75" customHeight="1">
      <c r="A15" s="25" t="s">
        <v>111</v>
      </c>
      <c r="B15" s="26" t="s">
        <v>7</v>
      </c>
      <c r="C15" s="434">
        <v>103.33554992605929</v>
      </c>
      <c r="D15" s="367">
        <v>6090.521619907095</v>
      </c>
      <c r="E15" s="587">
        <v>-0.07919163654515982</v>
      </c>
      <c r="F15" s="434">
        <v>19.053939368610557</v>
      </c>
      <c r="G15" s="598">
        <v>1123.0252294777433</v>
      </c>
      <c r="H15" s="434">
        <v>84.28161055744873</v>
      </c>
      <c r="I15" s="367">
        <v>4967.496390429351</v>
      </c>
      <c r="J15" s="599">
        <v>2638.818</v>
      </c>
      <c r="K15" s="600">
        <v>16.966617372854113</v>
      </c>
    </row>
    <row r="16" spans="1:11" ht="12.75" customHeight="1">
      <c r="A16" s="27" t="s">
        <v>112</v>
      </c>
      <c r="B16" s="28" t="s">
        <v>87</v>
      </c>
      <c r="C16" s="436">
        <v>72.63743371576001</v>
      </c>
      <c r="D16" s="368">
        <v>5008.21400232967</v>
      </c>
      <c r="E16" s="589">
        <v>-0.060733416981493815</v>
      </c>
      <c r="F16" s="436">
        <v>19.37156618413957</v>
      </c>
      <c r="G16" s="601">
        <v>1335.6329381087999</v>
      </c>
      <c r="H16" s="436">
        <v>53.26586753162043</v>
      </c>
      <c r="I16" s="368">
        <v>3672.58106422087</v>
      </c>
      <c r="J16" s="602">
        <v>4491.624</v>
      </c>
      <c r="K16" s="603">
        <v>14.503660123543295</v>
      </c>
    </row>
    <row r="17" spans="1:11" ht="12.75" customHeight="1">
      <c r="A17" s="25" t="s">
        <v>113</v>
      </c>
      <c r="B17" s="26" t="s">
        <v>8</v>
      </c>
      <c r="C17" s="434">
        <v>151.51245522519278</v>
      </c>
      <c r="D17" s="367">
        <v>11823.405100286644</v>
      </c>
      <c r="E17" s="587">
        <v>-0.02936362009546134</v>
      </c>
      <c r="F17" s="434">
        <v>64.45866651037001</v>
      </c>
      <c r="G17" s="598">
        <v>5030.087627077557</v>
      </c>
      <c r="H17" s="434">
        <v>87.05378871482277</v>
      </c>
      <c r="I17" s="367">
        <v>6793.3174732090865</v>
      </c>
      <c r="J17" s="599">
        <v>4591.389</v>
      </c>
      <c r="K17" s="600">
        <v>12.814620994549154</v>
      </c>
    </row>
    <row r="18" spans="1:11" ht="12.75" customHeight="1">
      <c r="A18" s="27" t="s">
        <v>114</v>
      </c>
      <c r="B18" s="28" t="s">
        <v>9</v>
      </c>
      <c r="C18" s="436">
        <v>196.5586584937486</v>
      </c>
      <c r="D18" s="368">
        <v>9532.382167313208</v>
      </c>
      <c r="E18" s="589">
        <v>-0.13042347565256995</v>
      </c>
      <c r="F18" s="436">
        <v>31.681646269149844</v>
      </c>
      <c r="G18" s="601">
        <v>1536.444958677686</v>
      </c>
      <c r="H18" s="436">
        <v>164.87701222459876</v>
      </c>
      <c r="I18" s="368">
        <v>7995.937208635521</v>
      </c>
      <c r="J18" s="602">
        <v>5929</v>
      </c>
      <c r="K18" s="603">
        <v>20.620098422800705</v>
      </c>
    </row>
    <row r="19" spans="1:11" ht="12.75" customHeight="1">
      <c r="A19" s="25" t="s">
        <v>115</v>
      </c>
      <c r="B19" s="26" t="s">
        <v>10</v>
      </c>
      <c r="C19" s="434">
        <v>47.841619721454904</v>
      </c>
      <c r="D19" s="367">
        <v>31174.64312526567</v>
      </c>
      <c r="E19" s="587">
        <v>0.324126450391218</v>
      </c>
      <c r="F19" s="434">
        <v>13.093873809183307</v>
      </c>
      <c r="G19" s="598">
        <v>8532.25383055946</v>
      </c>
      <c r="H19" s="434">
        <v>34.7477459122716</v>
      </c>
      <c r="I19" s="367">
        <v>22642.38929470621</v>
      </c>
      <c r="J19" s="599">
        <v>3058.3</v>
      </c>
      <c r="K19" s="600">
        <v>1.5346324745152058</v>
      </c>
    </row>
    <row r="20" spans="1:11" ht="12.75" customHeight="1">
      <c r="A20" s="27" t="s">
        <v>116</v>
      </c>
      <c r="B20" s="28" t="s">
        <v>11</v>
      </c>
      <c r="C20" s="436">
        <v>83.97810618938682</v>
      </c>
      <c r="D20" s="368">
        <v>10435.715409953455</v>
      </c>
      <c r="E20" s="589">
        <v>0.12649371366413265</v>
      </c>
      <c r="F20" s="436">
        <v>37.87421637211232</v>
      </c>
      <c r="G20" s="601">
        <v>4706.518893662728</v>
      </c>
      <c r="H20" s="436">
        <v>46.1038898172745</v>
      </c>
      <c r="I20" s="368">
        <v>5729.196516290726</v>
      </c>
      <c r="J20" s="602">
        <v>5586</v>
      </c>
      <c r="K20" s="603">
        <v>8.047182477713942</v>
      </c>
    </row>
    <row r="21" spans="1:11" ht="12.75" customHeight="1">
      <c r="A21" s="25" t="s">
        <v>117</v>
      </c>
      <c r="B21" s="26" t="s">
        <v>12</v>
      </c>
      <c r="C21" s="434">
        <v>132.97152540949722</v>
      </c>
      <c r="D21" s="367">
        <v>5145.509485128718</v>
      </c>
      <c r="E21" s="587">
        <v>-0.13622584208484023</v>
      </c>
      <c r="F21" s="434">
        <v>66.00110725727278</v>
      </c>
      <c r="G21" s="598">
        <v>2554.000357410647</v>
      </c>
      <c r="H21" s="434">
        <v>66.97041815222445</v>
      </c>
      <c r="I21" s="367">
        <v>2591.5091277180704</v>
      </c>
      <c r="J21" s="599">
        <v>4001</v>
      </c>
      <c r="K21" s="600">
        <v>25.842246680101276</v>
      </c>
    </row>
    <row r="22" spans="1:11" ht="12.75" customHeight="1">
      <c r="A22" s="27" t="s">
        <v>118</v>
      </c>
      <c r="B22" s="28" t="s">
        <v>13</v>
      </c>
      <c r="C22" s="436">
        <v>53.18983091144196</v>
      </c>
      <c r="D22" s="368">
        <v>3809.574775707975</v>
      </c>
      <c r="E22" s="589">
        <v>0.10527792982405959</v>
      </c>
      <c r="F22" s="436">
        <v>0.07376769060555063</v>
      </c>
      <c r="G22" s="601">
        <v>5.28340715842891</v>
      </c>
      <c r="H22" s="436">
        <v>53.11606322083641</v>
      </c>
      <c r="I22" s="368">
        <v>3804.291368549546</v>
      </c>
      <c r="J22" s="602">
        <v>5085.669</v>
      </c>
      <c r="K22" s="603">
        <v>13.962143819990281</v>
      </c>
    </row>
    <row r="23" spans="1:11" ht="12.75" customHeight="1">
      <c r="A23" s="25" t="s">
        <v>119</v>
      </c>
      <c r="B23" s="26" t="s">
        <v>88</v>
      </c>
      <c r="C23" s="434">
        <v>87.97909067806839</v>
      </c>
      <c r="D23" s="367">
        <v>9174.013123550843</v>
      </c>
      <c r="E23" s="587">
        <v>0.14434785395948246</v>
      </c>
      <c r="F23" s="434">
        <v>16.322064986054905</v>
      </c>
      <c r="G23" s="598">
        <v>1701.982109970189</v>
      </c>
      <c r="H23" s="434">
        <v>71.65702569201349</v>
      </c>
      <c r="I23" s="367">
        <v>7472.031013580656</v>
      </c>
      <c r="J23" s="599">
        <v>6038</v>
      </c>
      <c r="K23" s="600">
        <v>9.590033226812704</v>
      </c>
    </row>
    <row r="24" spans="1:11" ht="12.75" customHeight="1">
      <c r="A24" s="27" t="s">
        <v>120</v>
      </c>
      <c r="B24" s="28" t="s">
        <v>89</v>
      </c>
      <c r="C24" s="436">
        <v>67.71619253596843</v>
      </c>
      <c r="D24" s="368">
        <v>4721.938877573131</v>
      </c>
      <c r="E24" s="589">
        <v>0.019762130225596586</v>
      </c>
      <c r="F24" s="436">
        <v>16.985780957707963</v>
      </c>
      <c r="G24" s="601">
        <v>1184.4407735644636</v>
      </c>
      <c r="H24" s="436">
        <v>50.730411578260465</v>
      </c>
      <c r="I24" s="368">
        <v>3537.4981040086673</v>
      </c>
      <c r="J24" s="602">
        <v>4615</v>
      </c>
      <c r="K24" s="603">
        <v>14.340760075821137</v>
      </c>
    </row>
    <row r="25" spans="1:11" ht="12.75" customHeight="1">
      <c r="A25" s="25" t="s">
        <v>121</v>
      </c>
      <c r="B25" s="26" t="s">
        <v>90</v>
      </c>
      <c r="C25" s="434">
        <v>77.68462225102682</v>
      </c>
      <c r="D25" s="367">
        <v>4093.276223174815</v>
      </c>
      <c r="E25" s="587">
        <v>-0.14429468863265704</v>
      </c>
      <c r="F25" s="434">
        <v>23.763226482387886</v>
      </c>
      <c r="G25" s="598">
        <v>1252.1068794280031</v>
      </c>
      <c r="H25" s="434">
        <v>53.921395768638945</v>
      </c>
      <c r="I25" s="367">
        <v>2841.169343746812</v>
      </c>
      <c r="J25" s="599">
        <v>4773.173</v>
      </c>
      <c r="K25" s="600">
        <v>18.97859270068349</v>
      </c>
    </row>
    <row r="26" spans="1:11" ht="12.75" customHeight="1">
      <c r="A26" s="27" t="s">
        <v>226</v>
      </c>
      <c r="B26" s="28" t="s">
        <v>14</v>
      </c>
      <c r="C26" s="436">
        <v>335.4752610436165</v>
      </c>
      <c r="D26" s="368">
        <v>24064.46334483966</v>
      </c>
      <c r="E26" s="589">
        <v>0.07240585706564051</v>
      </c>
      <c r="F26" s="436">
        <v>106.0845073438132</v>
      </c>
      <c r="G26" s="601">
        <v>7609.70192105658</v>
      </c>
      <c r="H26" s="436">
        <v>229.39075369980333</v>
      </c>
      <c r="I26" s="368">
        <v>16454.76142378308</v>
      </c>
      <c r="J26" s="602">
        <v>1998.9</v>
      </c>
      <c r="K26" s="603">
        <v>13.940691559845453</v>
      </c>
    </row>
    <row r="27" spans="1:11" ht="12.75" customHeight="1">
      <c r="A27" s="25" t="s">
        <v>227</v>
      </c>
      <c r="B27" s="26" t="s">
        <v>15</v>
      </c>
      <c r="C27" s="434">
        <v>153.03902444058616</v>
      </c>
      <c r="D27" s="367">
        <v>10222.331483329486</v>
      </c>
      <c r="E27" s="587">
        <v>0.03902823418784651</v>
      </c>
      <c r="F27" s="434">
        <v>12.162961584692153</v>
      </c>
      <c r="G27" s="598">
        <v>812.4321596547776</v>
      </c>
      <c r="H27" s="434">
        <v>140.87606285589402</v>
      </c>
      <c r="I27" s="367">
        <v>9409.899323674708</v>
      </c>
      <c r="J27" s="599">
        <v>2466.121</v>
      </c>
      <c r="K27" s="600">
        <v>14.971048893313746</v>
      </c>
    </row>
    <row r="28" spans="1:11" ht="12.75" customHeight="1">
      <c r="A28" s="27" t="s">
        <v>122</v>
      </c>
      <c r="B28" s="28" t="s">
        <v>16</v>
      </c>
      <c r="C28" s="436">
        <v>109.38919406564547</v>
      </c>
      <c r="D28" s="368">
        <v>9943.292020373514</v>
      </c>
      <c r="E28" s="589">
        <v>-0.018444108245544433</v>
      </c>
      <c r="F28" s="436">
        <v>30.051286629771514</v>
      </c>
      <c r="G28" s="601">
        <v>2731.610933786078</v>
      </c>
      <c r="H28" s="436">
        <v>79.33790743587396</v>
      </c>
      <c r="I28" s="368">
        <v>7211.681086587435</v>
      </c>
      <c r="J28" s="602">
        <v>5890</v>
      </c>
      <c r="K28" s="603">
        <v>11.001305587878766</v>
      </c>
    </row>
    <row r="29" spans="1:11" ht="12.75" customHeight="1">
      <c r="A29" s="25" t="s">
        <v>123</v>
      </c>
      <c r="B29" s="26" t="s">
        <v>91</v>
      </c>
      <c r="C29" s="434">
        <v>76.77557303337217</v>
      </c>
      <c r="D29" s="367">
        <v>10280.270443985079</v>
      </c>
      <c r="E29" s="587">
        <v>-0.1900933393198222</v>
      </c>
      <c r="F29" s="434">
        <v>31.594832242837082</v>
      </c>
      <c r="G29" s="598">
        <v>4230.556767678204</v>
      </c>
      <c r="H29" s="434">
        <v>45.18074079053509</v>
      </c>
      <c r="I29" s="367">
        <v>6049.713676306876</v>
      </c>
      <c r="J29" s="599">
        <v>4499.453</v>
      </c>
      <c r="K29" s="600">
        <v>7.468244483616</v>
      </c>
    </row>
    <row r="30" spans="1:11" ht="12.75" customHeight="1">
      <c r="A30" s="27" t="s">
        <v>124</v>
      </c>
      <c r="B30" s="28" t="s">
        <v>17</v>
      </c>
      <c r="C30" s="436">
        <v>229.03164628607362</v>
      </c>
      <c r="D30" s="368">
        <v>6786.0701656314695</v>
      </c>
      <c r="E30" s="589">
        <v>0.060056343721409666</v>
      </c>
      <c r="F30" s="436">
        <v>115.09180179970342</v>
      </c>
      <c r="G30" s="601">
        <v>3410.1009845870717</v>
      </c>
      <c r="H30" s="436">
        <v>113.93984448637023</v>
      </c>
      <c r="I30" s="368">
        <v>3375.9691810443983</v>
      </c>
      <c r="J30" s="602">
        <v>4347</v>
      </c>
      <c r="K30" s="603">
        <v>33.750262036195934</v>
      </c>
    </row>
    <row r="31" spans="1:11" ht="12.75" customHeight="1">
      <c r="A31" s="25" t="s">
        <v>125</v>
      </c>
      <c r="B31" s="26" t="s">
        <v>92</v>
      </c>
      <c r="C31" s="434">
        <v>142.56819787600637</v>
      </c>
      <c r="D31" s="367">
        <v>12116.69256903129</v>
      </c>
      <c r="E31" s="587">
        <v>0.03568148234544233</v>
      </c>
      <c r="F31" s="434">
        <v>46.69182584768961</v>
      </c>
      <c r="G31" s="598">
        <v>3968.279796699438</v>
      </c>
      <c r="H31" s="434">
        <v>95.87637202831675</v>
      </c>
      <c r="I31" s="367">
        <v>8148.412772331852</v>
      </c>
      <c r="J31" s="599">
        <v>4964.669</v>
      </c>
      <c r="K31" s="600">
        <v>11.766263529735198</v>
      </c>
    </row>
    <row r="32" spans="1:11" ht="12.75" customHeight="1">
      <c r="A32" s="27" t="s">
        <v>126</v>
      </c>
      <c r="B32" s="28" t="s">
        <v>18</v>
      </c>
      <c r="C32" s="436">
        <v>74.38653560532778</v>
      </c>
      <c r="D32" s="368">
        <v>10729.06522135766</v>
      </c>
      <c r="E32" s="589">
        <v>0.003920014724438481</v>
      </c>
      <c r="F32" s="436">
        <v>18.396524480988166</v>
      </c>
      <c r="G32" s="601">
        <v>2653.403729541186</v>
      </c>
      <c r="H32" s="436">
        <v>55.99001112433961</v>
      </c>
      <c r="I32" s="368">
        <v>8075.661491816474</v>
      </c>
      <c r="J32" s="602">
        <v>3727</v>
      </c>
      <c r="K32" s="603">
        <v>6.933179552050004</v>
      </c>
    </row>
    <row r="33" spans="1:11" ht="12.75" customHeight="1">
      <c r="A33" s="25" t="s">
        <v>127</v>
      </c>
      <c r="B33" s="26" t="s">
        <v>93</v>
      </c>
      <c r="C33" s="434">
        <v>121.34103860241864</v>
      </c>
      <c r="D33" s="367">
        <v>14162.641392550522</v>
      </c>
      <c r="E33" s="587">
        <v>-0.1833803854903192</v>
      </c>
      <c r="F33" s="434">
        <v>20.365789591235067</v>
      </c>
      <c r="G33" s="598">
        <v>2377.0471884773465</v>
      </c>
      <c r="H33" s="434">
        <v>100.97524901118356</v>
      </c>
      <c r="I33" s="367">
        <v>11785.594204073177</v>
      </c>
      <c r="J33" s="599">
        <v>4219.653</v>
      </c>
      <c r="K33" s="600">
        <v>8.567684179749365</v>
      </c>
    </row>
    <row r="34" spans="1:11" ht="12.75" customHeight="1">
      <c r="A34" s="27" t="s">
        <v>128</v>
      </c>
      <c r="B34" s="28" t="s">
        <v>19</v>
      </c>
      <c r="C34" s="436">
        <v>70.4385790937159</v>
      </c>
      <c r="D34" s="368">
        <v>9601.45459012904</v>
      </c>
      <c r="E34" s="589">
        <v>0.09061092276919602</v>
      </c>
      <c r="F34" s="436">
        <v>19.176560956567634</v>
      </c>
      <c r="G34" s="601">
        <v>2613.9493667860197</v>
      </c>
      <c r="H34" s="436">
        <v>51.262018137148274</v>
      </c>
      <c r="I34" s="368">
        <v>6987.5052233430215</v>
      </c>
      <c r="J34" s="602">
        <v>4350.662</v>
      </c>
      <c r="K34" s="603">
        <v>7.336240403212616</v>
      </c>
    </row>
    <row r="35" spans="1:11" ht="12.75" customHeight="1">
      <c r="A35" s="25" t="s">
        <v>129</v>
      </c>
      <c r="B35" s="26" t="s">
        <v>20</v>
      </c>
      <c r="C35" s="434">
        <v>73.0114937075475</v>
      </c>
      <c r="D35" s="367">
        <v>4240.181048751566</v>
      </c>
      <c r="E35" s="587">
        <v>0.09057199256632198</v>
      </c>
      <c r="F35" s="434">
        <v>14.170439264903631</v>
      </c>
      <c r="G35" s="598">
        <v>822.9557426150587</v>
      </c>
      <c r="H35" s="434">
        <v>58.841054442643866</v>
      </c>
      <c r="I35" s="367">
        <v>3417.225306136507</v>
      </c>
      <c r="J35" s="599">
        <v>7491.021</v>
      </c>
      <c r="K35" s="600">
        <v>17.218956659655895</v>
      </c>
    </row>
    <row r="36" spans="1:11" ht="12.75" customHeight="1">
      <c r="A36" s="27" t="s">
        <v>130</v>
      </c>
      <c r="B36" s="28" t="s">
        <v>21</v>
      </c>
      <c r="C36" s="436">
        <v>22.4919637834647</v>
      </c>
      <c r="D36" s="368">
        <v>5822.191222279959</v>
      </c>
      <c r="E36" s="589">
        <v>-0.34695372798888113</v>
      </c>
      <c r="F36" s="436">
        <v>6.077003270512865</v>
      </c>
      <c r="G36" s="601">
        <v>1573.0718509051585</v>
      </c>
      <c r="H36" s="436">
        <v>16.41496051295184</v>
      </c>
      <c r="I36" s="368">
        <v>4249.119371374802</v>
      </c>
      <c r="J36" s="602">
        <v>3560.15</v>
      </c>
      <c r="K36" s="603">
        <v>3.863144119587486</v>
      </c>
    </row>
    <row r="37" spans="1:11" ht="12.75" customHeight="1">
      <c r="A37" s="25" t="s">
        <v>131</v>
      </c>
      <c r="B37" s="26" t="s">
        <v>22</v>
      </c>
      <c r="C37" s="434">
        <v>72.86751601913844</v>
      </c>
      <c r="D37" s="367">
        <v>11512.035208126328</v>
      </c>
      <c r="E37" s="587">
        <v>-0.04817361756516214</v>
      </c>
      <c r="F37" s="434">
        <v>10.986449260048241</v>
      </c>
      <c r="G37" s="598">
        <v>1735.7033367344395</v>
      </c>
      <c r="H37" s="434">
        <v>61.88106675909019</v>
      </c>
      <c r="I37" s="367">
        <v>9776.331871391889</v>
      </c>
      <c r="J37" s="599">
        <v>4492.656</v>
      </c>
      <c r="K37" s="600">
        <v>6.3296814769730165</v>
      </c>
    </row>
    <row r="38" spans="1:11" ht="12.75" customHeight="1">
      <c r="A38" s="27" t="s">
        <v>132</v>
      </c>
      <c r="B38" s="28" t="s">
        <v>23</v>
      </c>
      <c r="C38" s="436">
        <v>74.36987040115235</v>
      </c>
      <c r="D38" s="368">
        <v>13905.446749114844</v>
      </c>
      <c r="E38" s="589">
        <v>-0.21534816747520702</v>
      </c>
      <c r="F38" s="436">
        <v>16.00848040532203</v>
      </c>
      <c r="G38" s="601">
        <v>2993.215809167319</v>
      </c>
      <c r="H38" s="436">
        <v>58.36138999583032</v>
      </c>
      <c r="I38" s="368">
        <v>10912.230939947525</v>
      </c>
      <c r="J38" s="602">
        <v>6631.317</v>
      </c>
      <c r="K38" s="603">
        <v>5.348254661856613</v>
      </c>
    </row>
    <row r="39" spans="1:11" ht="12.75" customHeight="1">
      <c r="A39" s="25" t="s">
        <v>133</v>
      </c>
      <c r="B39" s="26" t="s">
        <v>24</v>
      </c>
      <c r="C39" s="434">
        <v>145.83794418392097</v>
      </c>
      <c r="D39" s="367">
        <v>7886.987741238437</v>
      </c>
      <c r="E39" s="587">
        <v>0.0719915065240706</v>
      </c>
      <c r="F39" s="434">
        <v>75.89997086637482</v>
      </c>
      <c r="G39" s="598">
        <v>4104.707750326697</v>
      </c>
      <c r="H39" s="434">
        <v>69.93797331754614</v>
      </c>
      <c r="I39" s="367">
        <v>3782.279990911739</v>
      </c>
      <c r="J39" s="599">
        <v>3560.637</v>
      </c>
      <c r="K39" s="600">
        <v>18.490956112608472</v>
      </c>
    </row>
    <row r="40" spans="1:11" ht="12.75" customHeight="1">
      <c r="A40" s="27" t="s">
        <v>134</v>
      </c>
      <c r="B40" s="28" t="s">
        <v>25</v>
      </c>
      <c r="C40" s="436">
        <v>63.77178415890883</v>
      </c>
      <c r="D40" s="368">
        <v>14252.708713008631</v>
      </c>
      <c r="E40" s="589">
        <v>-0.1393371133121739</v>
      </c>
      <c r="F40" s="436">
        <v>27.522340806005907</v>
      </c>
      <c r="G40" s="601">
        <v>6151.120151048089</v>
      </c>
      <c r="H40" s="436">
        <v>36.24944335290292</v>
      </c>
      <c r="I40" s="368">
        <v>8101.588561960543</v>
      </c>
      <c r="J40" s="602">
        <v>6488</v>
      </c>
      <c r="K40" s="603">
        <v>4.4743624137005975</v>
      </c>
    </row>
    <row r="41" spans="1:11" ht="12.75" customHeight="1">
      <c r="A41" s="25" t="s">
        <v>135</v>
      </c>
      <c r="B41" s="26" t="s">
        <v>26</v>
      </c>
      <c r="C41" s="434">
        <v>104.77348023390503</v>
      </c>
      <c r="D41" s="367">
        <v>21796.70681836407</v>
      </c>
      <c r="E41" s="587">
        <v>0.14975913901750815</v>
      </c>
      <c r="F41" s="434">
        <v>32.64068243187245</v>
      </c>
      <c r="G41" s="598">
        <v>6790.452925020048</v>
      </c>
      <c r="H41" s="434">
        <v>72.13279780203258</v>
      </c>
      <c r="I41" s="367">
        <v>15006.253893344023</v>
      </c>
      <c r="J41" s="599">
        <v>4988</v>
      </c>
      <c r="K41" s="600">
        <v>4.806849085368792</v>
      </c>
    </row>
    <row r="42" spans="1:11" ht="12.75" customHeight="1">
      <c r="A42" s="27" t="s">
        <v>136</v>
      </c>
      <c r="B42" s="28" t="s">
        <v>27</v>
      </c>
      <c r="C42" s="436">
        <v>75.9543950129713</v>
      </c>
      <c r="D42" s="368">
        <v>14412.241183330147</v>
      </c>
      <c r="E42" s="589">
        <v>-0.11717742726254088</v>
      </c>
      <c r="F42" s="436">
        <v>21.712157428909656</v>
      </c>
      <c r="G42" s="601">
        <v>4119.851779774422</v>
      </c>
      <c r="H42" s="436">
        <v>54.242237584061655</v>
      </c>
      <c r="I42" s="368">
        <v>10292.389403555726</v>
      </c>
      <c r="J42" s="602">
        <v>5231</v>
      </c>
      <c r="K42" s="603">
        <v>5.270130720600458</v>
      </c>
    </row>
    <row r="43" spans="1:11" ht="12.75" customHeight="1">
      <c r="A43" s="25" t="s">
        <v>137</v>
      </c>
      <c r="B43" s="26" t="s">
        <v>28</v>
      </c>
      <c r="C43" s="434">
        <v>181.83746958200322</v>
      </c>
      <c r="D43" s="367">
        <v>8742.801779115283</v>
      </c>
      <c r="E43" s="587">
        <v>-0.027748701473575</v>
      </c>
      <c r="F43" s="434">
        <v>79.48689686293517</v>
      </c>
      <c r="G43" s="598">
        <v>3821.7545861537983</v>
      </c>
      <c r="H43" s="434">
        <v>102.35057271906807</v>
      </c>
      <c r="I43" s="367">
        <v>4921.047192961485</v>
      </c>
      <c r="J43" s="599">
        <v>4977.755</v>
      </c>
      <c r="K43" s="600">
        <v>20.798535089331974</v>
      </c>
    </row>
    <row r="44" spans="1:11" ht="12.75" customHeight="1">
      <c r="A44" s="27" t="s">
        <v>138</v>
      </c>
      <c r="B44" s="28" t="s">
        <v>29</v>
      </c>
      <c r="C44" s="436">
        <v>91.7571240747468</v>
      </c>
      <c r="D44" s="368">
        <v>14025.47139582272</v>
      </c>
      <c r="E44" s="589">
        <v>-0.025537108263170682</v>
      </c>
      <c r="F44" s="436">
        <v>29.901505967279114</v>
      </c>
      <c r="G44" s="601">
        <v>4570.573902190525</v>
      </c>
      <c r="H44" s="436">
        <v>61.855618107467684</v>
      </c>
      <c r="I44" s="368">
        <v>9454.897493632196</v>
      </c>
      <c r="J44" s="602">
        <v>3926</v>
      </c>
      <c r="K44" s="603">
        <v>6.542177548633075</v>
      </c>
    </row>
    <row r="45" spans="1:11" ht="12.75" customHeight="1">
      <c r="A45" s="25" t="s">
        <v>139</v>
      </c>
      <c r="B45" s="26" t="s">
        <v>30</v>
      </c>
      <c r="C45" s="434">
        <v>73.68531221393904</v>
      </c>
      <c r="D45" s="367">
        <v>17347.12186627907</v>
      </c>
      <c r="E45" s="587">
        <v>0.005131395373485059</v>
      </c>
      <c r="F45" s="434">
        <v>19.29246594433871</v>
      </c>
      <c r="G45" s="598">
        <v>4541.865234496124</v>
      </c>
      <c r="H45" s="434">
        <v>54.39284626960033</v>
      </c>
      <c r="I45" s="367">
        <v>12805.256631782948</v>
      </c>
      <c r="J45" s="599">
        <v>5160</v>
      </c>
      <c r="K45" s="600">
        <v>4.24769669469927</v>
      </c>
    </row>
    <row r="46" spans="1:11" ht="12.75" customHeight="1">
      <c r="A46" s="27" t="s">
        <v>140</v>
      </c>
      <c r="B46" s="28" t="s">
        <v>94</v>
      </c>
      <c r="C46" s="436">
        <v>179.12485402993877</v>
      </c>
      <c r="D46" s="368">
        <v>13692.089029417186</v>
      </c>
      <c r="E46" s="589">
        <v>-0.05726549534595571</v>
      </c>
      <c r="F46" s="436">
        <v>79.4326278666765</v>
      </c>
      <c r="G46" s="601">
        <v>6071.734815813548</v>
      </c>
      <c r="H46" s="436">
        <v>99.6922261632623</v>
      </c>
      <c r="I46" s="368">
        <v>7620.3542136036385</v>
      </c>
      <c r="J46" s="602">
        <v>3548.198</v>
      </c>
      <c r="K46" s="603">
        <v>13.082361182803627</v>
      </c>
    </row>
    <row r="47" spans="1:11" ht="12.75" customHeight="1">
      <c r="A47" s="25" t="s">
        <v>141</v>
      </c>
      <c r="B47" s="26" t="s">
        <v>31</v>
      </c>
      <c r="C47" s="434">
        <v>119.15341609695461</v>
      </c>
      <c r="D47" s="367">
        <v>10857.010791583343</v>
      </c>
      <c r="E47" s="587">
        <v>-0.05430221841442695</v>
      </c>
      <c r="F47" s="434">
        <v>45.276537497410395</v>
      </c>
      <c r="G47" s="598">
        <v>4125.503676830599</v>
      </c>
      <c r="H47" s="434">
        <v>73.87687859954423</v>
      </c>
      <c r="I47" s="367">
        <v>6731.507114752745</v>
      </c>
      <c r="J47" s="599">
        <v>4238.025</v>
      </c>
      <c r="K47" s="600">
        <v>10.974790242386574</v>
      </c>
    </row>
    <row r="48" spans="1:11" ht="12.75" customHeight="1">
      <c r="A48" s="27" t="s">
        <v>142</v>
      </c>
      <c r="B48" s="28" t="s">
        <v>32</v>
      </c>
      <c r="C48" s="436">
        <v>79.4824900511823</v>
      </c>
      <c r="D48" s="368">
        <v>7796.265907504363</v>
      </c>
      <c r="E48" s="589">
        <v>-0.05228440355799724</v>
      </c>
      <c r="F48" s="436">
        <v>15.464932626784412</v>
      </c>
      <c r="G48" s="601">
        <v>1516.9218644560792</v>
      </c>
      <c r="H48" s="436">
        <v>64.01755742439788</v>
      </c>
      <c r="I48" s="368">
        <v>6279.344043048284</v>
      </c>
      <c r="J48" s="602">
        <v>3438</v>
      </c>
      <c r="K48" s="603">
        <v>10.194943450386388</v>
      </c>
    </row>
    <row r="49" spans="1:11" ht="12.75" customHeight="1">
      <c r="A49" s="25" t="s">
        <v>143</v>
      </c>
      <c r="B49" s="26" t="s">
        <v>33</v>
      </c>
      <c r="C49" s="434">
        <v>62.2781046861101</v>
      </c>
      <c r="D49" s="367">
        <v>12458.047143985257</v>
      </c>
      <c r="E49" s="587">
        <v>-0.16970206278761535</v>
      </c>
      <c r="F49" s="434">
        <v>13.091346447388506</v>
      </c>
      <c r="G49" s="598">
        <v>2618.7792971834697</v>
      </c>
      <c r="H49" s="434">
        <v>49.186758238721595</v>
      </c>
      <c r="I49" s="367">
        <v>9839.26784680179</v>
      </c>
      <c r="J49" s="599">
        <v>3799</v>
      </c>
      <c r="K49" s="600">
        <v>4.999026249164417</v>
      </c>
    </row>
    <row r="50" spans="1:11" ht="12.75" customHeight="1">
      <c r="A50" s="27" t="s">
        <v>144</v>
      </c>
      <c r="B50" s="28" t="s">
        <v>34</v>
      </c>
      <c r="C50" s="436">
        <v>106.70822747710532</v>
      </c>
      <c r="D50" s="368">
        <v>7189.143493630064</v>
      </c>
      <c r="E50" s="589">
        <v>-0.04338927347246302</v>
      </c>
      <c r="F50" s="436">
        <v>39.156335240861694</v>
      </c>
      <c r="G50" s="601">
        <v>2638.0394406948194</v>
      </c>
      <c r="H50" s="436">
        <v>67.55189223624362</v>
      </c>
      <c r="I50" s="368">
        <v>4551.104052935244</v>
      </c>
      <c r="J50" s="602">
        <v>3413.378</v>
      </c>
      <c r="K50" s="603">
        <v>14.842968090935182</v>
      </c>
    </row>
    <row r="51" spans="1:11" ht="12.75" customHeight="1">
      <c r="A51" s="25" t="s">
        <v>145</v>
      </c>
      <c r="B51" s="26" t="s">
        <v>35</v>
      </c>
      <c r="C51" s="434">
        <v>50.71898117289523</v>
      </c>
      <c r="D51" s="367">
        <v>14674.690278918688</v>
      </c>
      <c r="E51" s="587">
        <v>0.04372766179358689</v>
      </c>
      <c r="F51" s="434">
        <v>5.752018693051631</v>
      </c>
      <c r="G51" s="598">
        <v>1664.2505595950827</v>
      </c>
      <c r="H51" s="434">
        <v>44.9669624798436</v>
      </c>
      <c r="I51" s="367">
        <v>13010.439719323607</v>
      </c>
      <c r="J51" s="599">
        <v>4460.368</v>
      </c>
      <c r="K51" s="600">
        <v>3.4562215766663855</v>
      </c>
    </row>
    <row r="52" spans="1:11" ht="12.75" customHeight="1">
      <c r="A52" s="27" t="s">
        <v>146</v>
      </c>
      <c r="B52" s="28" t="s">
        <v>95</v>
      </c>
      <c r="C52" s="436">
        <v>125.59338399762004</v>
      </c>
      <c r="D52" s="368">
        <v>23064.1299652052</v>
      </c>
      <c r="E52" s="589">
        <v>-0.1284193218302957</v>
      </c>
      <c r="F52" s="436">
        <v>33.305320946072214</v>
      </c>
      <c r="G52" s="601">
        <v>6116.231813991388</v>
      </c>
      <c r="H52" s="436">
        <v>92.28806305154782</v>
      </c>
      <c r="I52" s="368">
        <v>16947.898151213813</v>
      </c>
      <c r="J52" s="602">
        <v>3642.498</v>
      </c>
      <c r="K52" s="603">
        <v>5.445398728982693</v>
      </c>
    </row>
    <row r="53" spans="1:11" ht="12.75" customHeight="1">
      <c r="A53" s="25" t="s">
        <v>147</v>
      </c>
      <c r="B53" s="26" t="s">
        <v>36</v>
      </c>
      <c r="C53" s="434">
        <v>167.52781390734384</v>
      </c>
      <c r="D53" s="367">
        <v>7416.030165309648</v>
      </c>
      <c r="E53" s="587">
        <v>0.1906888551214816</v>
      </c>
      <c r="F53" s="434">
        <v>28.27109622330227</v>
      </c>
      <c r="G53" s="598">
        <v>1251.489513940291</v>
      </c>
      <c r="H53" s="434">
        <v>139.25671768404158</v>
      </c>
      <c r="I53" s="367">
        <v>6164.540651369356</v>
      </c>
      <c r="J53" s="599">
        <v>4053</v>
      </c>
      <c r="K53" s="600">
        <v>22.589958532126456</v>
      </c>
    </row>
    <row r="54" spans="1:11" ht="12.75" customHeight="1">
      <c r="A54" s="27" t="s">
        <v>148</v>
      </c>
      <c r="B54" s="28" t="s">
        <v>37</v>
      </c>
      <c r="C54" s="436">
        <v>78.17214799205641</v>
      </c>
      <c r="D54" s="368">
        <v>8931.824604699808</v>
      </c>
      <c r="E54" s="589">
        <v>0.000568804683315216</v>
      </c>
      <c r="F54" s="436">
        <v>4.827924340674138</v>
      </c>
      <c r="G54" s="601">
        <v>551.630913609337</v>
      </c>
      <c r="H54" s="436">
        <v>73.34422365138228</v>
      </c>
      <c r="I54" s="368">
        <v>8380.193691090473</v>
      </c>
      <c r="J54" s="602">
        <v>2957.183</v>
      </c>
      <c r="K54" s="603">
        <v>8.752091700381492</v>
      </c>
    </row>
    <row r="55" spans="1:11" ht="12.75" customHeight="1">
      <c r="A55" s="25" t="s">
        <v>149</v>
      </c>
      <c r="B55" s="26" t="s">
        <v>38</v>
      </c>
      <c r="C55" s="434">
        <v>271.1628301863522</v>
      </c>
      <c r="D55" s="367">
        <v>9690.037796386072</v>
      </c>
      <c r="E55" s="587">
        <v>-0.07085250698348522</v>
      </c>
      <c r="F55" s="434">
        <v>142.69760997989715</v>
      </c>
      <c r="G55" s="598">
        <v>5099.317016306743</v>
      </c>
      <c r="H55" s="434">
        <v>128.46522020645511</v>
      </c>
      <c r="I55" s="367">
        <v>4590.720780079329</v>
      </c>
      <c r="J55" s="599">
        <v>2269</v>
      </c>
      <c r="K55" s="600">
        <v>27.98367105311841</v>
      </c>
    </row>
    <row r="56" spans="1:11" ht="12.75" customHeight="1">
      <c r="A56" s="27" t="s">
        <v>150</v>
      </c>
      <c r="B56" s="28" t="s">
        <v>39</v>
      </c>
      <c r="C56" s="436">
        <v>68.16859364706414</v>
      </c>
      <c r="D56" s="368">
        <v>11157.243202876754</v>
      </c>
      <c r="E56" s="589">
        <v>-0.18255147213029477</v>
      </c>
      <c r="F56" s="436">
        <v>22.20434619517706</v>
      </c>
      <c r="G56" s="601">
        <v>3634.2144880251776</v>
      </c>
      <c r="H56" s="436">
        <v>45.964247451887076</v>
      </c>
      <c r="I56" s="368">
        <v>7523.028714851576</v>
      </c>
      <c r="J56" s="602">
        <v>4878.277</v>
      </c>
      <c r="K56" s="603">
        <v>6.109806195627941</v>
      </c>
    </row>
    <row r="57" spans="1:11" ht="12.75" customHeight="1">
      <c r="A57" s="25" t="s">
        <v>151</v>
      </c>
      <c r="B57" s="26" t="s">
        <v>40</v>
      </c>
      <c r="C57" s="434">
        <v>109.89669829796567</v>
      </c>
      <c r="D57" s="367">
        <v>7298.214519205982</v>
      </c>
      <c r="E57" s="587">
        <v>-0.034422216073035417</v>
      </c>
      <c r="F57" s="434">
        <v>51.43249998544275</v>
      </c>
      <c r="G57" s="598">
        <v>3415.620523330756</v>
      </c>
      <c r="H57" s="434">
        <v>58.464198312522925</v>
      </c>
      <c r="I57" s="367">
        <v>3882.5939958752256</v>
      </c>
      <c r="J57" s="599">
        <v>7758</v>
      </c>
      <c r="K57" s="600">
        <v>15.058025220930617</v>
      </c>
    </row>
    <row r="58" spans="1:11" ht="12.75" customHeight="1">
      <c r="A58" s="27" t="s">
        <v>152</v>
      </c>
      <c r="B58" s="28" t="s">
        <v>96</v>
      </c>
      <c r="C58" s="436">
        <v>101.7761524303551</v>
      </c>
      <c r="D58" s="368">
        <v>14073.420557340172</v>
      </c>
      <c r="E58" s="589">
        <v>-0.05069204211126488</v>
      </c>
      <c r="F58" s="436">
        <v>52.76381270626352</v>
      </c>
      <c r="G58" s="601">
        <v>7296.083696346358</v>
      </c>
      <c r="H58" s="436">
        <v>49.01233972409158</v>
      </c>
      <c r="I58" s="368">
        <v>6777.336860993815</v>
      </c>
      <c r="J58" s="602">
        <v>4196.36</v>
      </c>
      <c r="K58" s="603">
        <v>7.23179926412932</v>
      </c>
    </row>
    <row r="59" spans="1:11" ht="12.75" customHeight="1">
      <c r="A59" s="25" t="s">
        <v>153</v>
      </c>
      <c r="B59" s="26" t="s">
        <v>41</v>
      </c>
      <c r="C59" s="434">
        <v>145.14036796492027</v>
      </c>
      <c r="D59" s="367">
        <v>7270.407831660941</v>
      </c>
      <c r="E59" s="587">
        <v>-0.07609866968036805</v>
      </c>
      <c r="F59" s="434">
        <v>49.53909544542577</v>
      </c>
      <c r="G59" s="598">
        <v>2481.5248338551382</v>
      </c>
      <c r="H59" s="434">
        <v>95.60127251949449</v>
      </c>
      <c r="I59" s="367">
        <v>4788.882997805802</v>
      </c>
      <c r="J59" s="599">
        <v>3860.637</v>
      </c>
      <c r="K59" s="600">
        <v>19.963167311311974</v>
      </c>
    </row>
    <row r="60" spans="1:11" ht="12.75" customHeight="1">
      <c r="A60" s="27" t="s">
        <v>154</v>
      </c>
      <c r="B60" s="28" t="s">
        <v>42</v>
      </c>
      <c r="C60" s="436">
        <v>78.3635026759326</v>
      </c>
      <c r="D60" s="368">
        <v>6651.971046921618</v>
      </c>
      <c r="E60" s="589">
        <v>0.0392499005787732</v>
      </c>
      <c r="F60" s="436">
        <v>10.3976830417765</v>
      </c>
      <c r="G60" s="601">
        <v>882.618619473827</v>
      </c>
      <c r="H60" s="436">
        <v>67.96581963415609</v>
      </c>
      <c r="I60" s="368">
        <v>5769.35242744779</v>
      </c>
      <c r="J60" s="602">
        <v>3687</v>
      </c>
      <c r="K60" s="603">
        <v>11.780493649652527</v>
      </c>
    </row>
    <row r="61" spans="1:11" ht="12.75" customHeight="1">
      <c r="A61" s="25" t="s">
        <v>155</v>
      </c>
      <c r="B61" s="26" t="s">
        <v>43</v>
      </c>
      <c r="C61" s="434">
        <v>52.72132108590073</v>
      </c>
      <c r="D61" s="367">
        <v>11914.836756472612</v>
      </c>
      <c r="E61" s="587">
        <v>-0.24375429331419096</v>
      </c>
      <c r="F61" s="434">
        <v>14.104167806338369</v>
      </c>
      <c r="G61" s="598">
        <v>3187.493286152865</v>
      </c>
      <c r="H61" s="434">
        <v>38.617153279562366</v>
      </c>
      <c r="I61" s="367">
        <v>8727.343470319747</v>
      </c>
      <c r="J61" s="599">
        <v>3287.236</v>
      </c>
      <c r="K61" s="600">
        <v>4.4248462789270215</v>
      </c>
    </row>
    <row r="62" spans="1:11" ht="12.75" customHeight="1">
      <c r="A62" s="27" t="s">
        <v>156</v>
      </c>
      <c r="B62" s="28" t="s">
        <v>44</v>
      </c>
      <c r="C62" s="436">
        <v>117.14312013251046</v>
      </c>
      <c r="D62" s="368">
        <v>6659.051494611458</v>
      </c>
      <c r="E62" s="589">
        <v>0.22232403274594748</v>
      </c>
      <c r="F62" s="436">
        <v>36.47323533080219</v>
      </c>
      <c r="G62" s="601">
        <v>2073.3368888258647</v>
      </c>
      <c r="H62" s="436">
        <v>80.66988480170828</v>
      </c>
      <c r="I62" s="368">
        <v>4585.714605785593</v>
      </c>
      <c r="J62" s="602">
        <v>3526</v>
      </c>
      <c r="K62" s="603">
        <v>17.591562436077172</v>
      </c>
    </row>
    <row r="63" spans="1:11" ht="12.75" customHeight="1">
      <c r="A63" s="25" t="s">
        <v>157</v>
      </c>
      <c r="B63" s="26" t="s">
        <v>45</v>
      </c>
      <c r="C63" s="434">
        <v>82.91168711279882</v>
      </c>
      <c r="D63" s="367">
        <v>14612.108596153848</v>
      </c>
      <c r="E63" s="587">
        <v>-0.043921292022890634</v>
      </c>
      <c r="F63" s="434">
        <v>23.943248302520914</v>
      </c>
      <c r="G63" s="598">
        <v>4219.686711538461</v>
      </c>
      <c r="H63" s="434">
        <v>58.96843881027791</v>
      </c>
      <c r="I63" s="367">
        <v>10392.421884615385</v>
      </c>
      <c r="J63" s="599">
        <v>4160</v>
      </c>
      <c r="K63" s="600">
        <v>5.674176766974108</v>
      </c>
    </row>
    <row r="64" spans="1:11" ht="12.75" customHeight="1">
      <c r="A64" s="27" t="s">
        <v>158</v>
      </c>
      <c r="B64" s="28" t="s">
        <v>46</v>
      </c>
      <c r="C64" s="436">
        <v>65.83753144506278</v>
      </c>
      <c r="D64" s="368">
        <v>16287.294191764739</v>
      </c>
      <c r="E64" s="589">
        <v>0.06531959291724831</v>
      </c>
      <c r="F64" s="436">
        <v>19.337673817402422</v>
      </c>
      <c r="G64" s="601">
        <v>4783.872899475768</v>
      </c>
      <c r="H64" s="436">
        <v>46.49985762766037</v>
      </c>
      <c r="I64" s="368">
        <v>11503.421292288973</v>
      </c>
      <c r="J64" s="602">
        <v>4299.998</v>
      </c>
      <c r="K64" s="603">
        <v>4.0422632924719855</v>
      </c>
    </row>
    <row r="65" spans="1:11" ht="12.75" customHeight="1">
      <c r="A65" s="25" t="s">
        <v>159</v>
      </c>
      <c r="B65" s="26" t="s">
        <v>47</v>
      </c>
      <c r="C65" s="434">
        <v>93.3450957998808</v>
      </c>
      <c r="D65" s="367">
        <v>4855.581354898642</v>
      </c>
      <c r="E65" s="587">
        <v>0.051932002466341665</v>
      </c>
      <c r="F65" s="434">
        <v>26.61456789257792</v>
      </c>
      <c r="G65" s="598">
        <v>1384.4240934192756</v>
      </c>
      <c r="H65" s="434">
        <v>66.73052790730287</v>
      </c>
      <c r="I65" s="367">
        <v>3471.1572614793663</v>
      </c>
      <c r="J65" s="599">
        <v>4386.675</v>
      </c>
      <c r="K65" s="600">
        <v>19.22428829365775</v>
      </c>
    </row>
    <row r="66" spans="1:11" ht="12.75" customHeight="1">
      <c r="A66" s="27" t="s">
        <v>160</v>
      </c>
      <c r="B66" s="28" t="s">
        <v>48</v>
      </c>
      <c r="C66" s="436">
        <v>60.43911329899949</v>
      </c>
      <c r="D66" s="368">
        <v>29755.69159236872</v>
      </c>
      <c r="E66" s="589">
        <v>0.037344133522093204</v>
      </c>
      <c r="F66" s="436">
        <v>8.909205803169083</v>
      </c>
      <c r="G66" s="601">
        <v>4386.225504344541</v>
      </c>
      <c r="H66" s="436">
        <v>51.52990749583041</v>
      </c>
      <c r="I66" s="368">
        <v>25369.46608802418</v>
      </c>
      <c r="J66" s="602">
        <v>5294</v>
      </c>
      <c r="K66" s="603">
        <v>2.031178240686564</v>
      </c>
    </row>
    <row r="67" spans="1:11" ht="12.75" customHeight="1">
      <c r="A67" s="25" t="s">
        <v>161</v>
      </c>
      <c r="B67" s="26" t="s">
        <v>49</v>
      </c>
      <c r="C67" s="434">
        <v>68.11754364677303</v>
      </c>
      <c r="D67" s="367">
        <v>13720.484529136955</v>
      </c>
      <c r="E67" s="587">
        <v>0.06824255287529701</v>
      </c>
      <c r="F67" s="434">
        <v>10.751137416228225</v>
      </c>
      <c r="G67" s="598">
        <v>2165.5333808704204</v>
      </c>
      <c r="H67" s="434">
        <v>57.366406230544804</v>
      </c>
      <c r="I67" s="367">
        <v>11554.951148266535</v>
      </c>
      <c r="J67" s="599">
        <v>4067</v>
      </c>
      <c r="K67" s="600">
        <v>4.964660213137368</v>
      </c>
    </row>
    <row r="68" spans="1:11" ht="12.75" customHeight="1">
      <c r="A68" s="27" t="s">
        <v>162</v>
      </c>
      <c r="B68" s="28" t="s">
        <v>50</v>
      </c>
      <c r="C68" s="436">
        <v>198.76326221339292</v>
      </c>
      <c r="D68" s="368">
        <v>10289.778671490729</v>
      </c>
      <c r="E68" s="589">
        <v>0.03827499811139501</v>
      </c>
      <c r="F68" s="436">
        <v>49.59532505587286</v>
      </c>
      <c r="G68" s="601">
        <v>2567.501218699478</v>
      </c>
      <c r="H68" s="436">
        <v>149.16793715752007</v>
      </c>
      <c r="I68" s="368">
        <v>7722.277452791251</v>
      </c>
      <c r="J68" s="602">
        <v>5834.088</v>
      </c>
      <c r="K68" s="603">
        <v>19.316573131363295</v>
      </c>
    </row>
    <row r="69" spans="1:11" ht="12.75" customHeight="1">
      <c r="A69" s="25" t="s">
        <v>163</v>
      </c>
      <c r="B69" s="26" t="s">
        <v>51</v>
      </c>
      <c r="C69" s="434">
        <v>69.78892225586489</v>
      </c>
      <c r="D69" s="367">
        <v>16868.196877945717</v>
      </c>
      <c r="E69" s="587">
        <v>0.0006926643380686937</v>
      </c>
      <c r="F69" s="434">
        <v>8.277355343837643</v>
      </c>
      <c r="G69" s="598">
        <v>2000.6622119291403</v>
      </c>
      <c r="H69" s="434">
        <v>61.51156691202724</v>
      </c>
      <c r="I69" s="367">
        <v>14867.534666016576</v>
      </c>
      <c r="J69" s="599">
        <v>6153</v>
      </c>
      <c r="K69" s="600">
        <v>4.137307784634067</v>
      </c>
    </row>
    <row r="70" spans="1:11" ht="12.75" customHeight="1">
      <c r="A70" s="27" t="s">
        <v>164</v>
      </c>
      <c r="B70" s="28" t="s">
        <v>52</v>
      </c>
      <c r="C70" s="436">
        <v>94.1416961142781</v>
      </c>
      <c r="D70" s="368">
        <v>8367.955804025383</v>
      </c>
      <c r="E70" s="589">
        <v>-0.08676921915254787</v>
      </c>
      <c r="F70" s="436">
        <v>36.8787191102067</v>
      </c>
      <c r="G70" s="601">
        <v>3278.031991782564</v>
      </c>
      <c r="H70" s="436">
        <v>57.26297700407141</v>
      </c>
      <c r="I70" s="368">
        <v>5089.923812242819</v>
      </c>
      <c r="J70" s="602">
        <v>7264.553</v>
      </c>
      <c r="K70" s="603">
        <v>11.250262109294543</v>
      </c>
    </row>
    <row r="71" spans="1:11" ht="12.75" customHeight="1">
      <c r="A71" s="25" t="s">
        <v>165</v>
      </c>
      <c r="B71" s="26" t="s">
        <v>53</v>
      </c>
      <c r="C71" s="434">
        <v>113.38974944163287</v>
      </c>
      <c r="D71" s="367">
        <v>17049.615614224116</v>
      </c>
      <c r="E71" s="587">
        <v>-0.1333571403329925</v>
      </c>
      <c r="F71" s="434">
        <v>30.786222895071855</v>
      </c>
      <c r="G71" s="598">
        <v>4629.106856303521</v>
      </c>
      <c r="H71" s="434">
        <v>82.60352654656101</v>
      </c>
      <c r="I71" s="367">
        <v>12420.508757920594</v>
      </c>
      <c r="J71" s="599">
        <v>4445.69</v>
      </c>
      <c r="K71" s="600">
        <v>6.650575121883354</v>
      </c>
    </row>
    <row r="72" spans="1:11" ht="12.75" customHeight="1">
      <c r="A72" s="27" t="s">
        <v>166</v>
      </c>
      <c r="B72" s="28" t="s">
        <v>97</v>
      </c>
      <c r="C72" s="436">
        <v>103.37692029138067</v>
      </c>
      <c r="D72" s="368">
        <v>8515.776899063474</v>
      </c>
      <c r="E72" s="589">
        <v>-0.10170550665450528</v>
      </c>
      <c r="F72" s="436">
        <v>36.97235576234789</v>
      </c>
      <c r="G72" s="601">
        <v>3045.6346756850503</v>
      </c>
      <c r="H72" s="436">
        <v>66.4045645290328</v>
      </c>
      <c r="I72" s="368">
        <v>5470.142223378425</v>
      </c>
      <c r="J72" s="602">
        <v>2883</v>
      </c>
      <c r="K72" s="603">
        <v>12.139458503515938</v>
      </c>
    </row>
    <row r="73" spans="1:11" ht="12.75" customHeight="1">
      <c r="A73" s="25" t="s">
        <v>167</v>
      </c>
      <c r="B73" s="26" t="s">
        <v>54</v>
      </c>
      <c r="C73" s="434">
        <v>145.4455248212616</v>
      </c>
      <c r="D73" s="367">
        <v>30410.390181221745</v>
      </c>
      <c r="E73" s="587">
        <v>-0.07811253209237956</v>
      </c>
      <c r="F73" s="434">
        <v>51.05815375833724</v>
      </c>
      <c r="G73" s="598">
        <v>10675.46340550501</v>
      </c>
      <c r="H73" s="434">
        <v>94.38737106292436</v>
      </c>
      <c r="I73" s="367">
        <v>19734.926775716733</v>
      </c>
      <c r="J73" s="599">
        <v>2153.384</v>
      </c>
      <c r="K73" s="600">
        <v>4.782757602073565</v>
      </c>
    </row>
    <row r="74" spans="1:11" ht="12.75" customHeight="1">
      <c r="A74" s="27" t="s">
        <v>168</v>
      </c>
      <c r="B74" s="28" t="s">
        <v>55</v>
      </c>
      <c r="C74" s="436">
        <v>65.30840700918483</v>
      </c>
      <c r="D74" s="368">
        <v>19773.145628947514</v>
      </c>
      <c r="E74" s="589">
        <v>-0.07210033197595966</v>
      </c>
      <c r="F74" s="436">
        <v>12.808828730696607</v>
      </c>
      <c r="G74" s="601">
        <v>3878.0740095634474</v>
      </c>
      <c r="H74" s="436">
        <v>52.49957827848822</v>
      </c>
      <c r="I74" s="368">
        <v>15895.071619384065</v>
      </c>
      <c r="J74" s="602">
        <v>3662.905</v>
      </c>
      <c r="K74" s="603">
        <v>3.302884034474239</v>
      </c>
    </row>
    <row r="75" spans="1:11" ht="12.75" customHeight="1">
      <c r="A75" s="25" t="s">
        <v>169</v>
      </c>
      <c r="B75" s="26" t="s">
        <v>56</v>
      </c>
      <c r="C75" s="434">
        <v>77.75631617419884</v>
      </c>
      <c r="D75" s="367">
        <v>22730.386747954322</v>
      </c>
      <c r="E75" s="587">
        <v>-0.2020079641209177</v>
      </c>
      <c r="F75" s="434">
        <v>14.263648473294989</v>
      </c>
      <c r="G75" s="598">
        <v>4169.670866460694</v>
      </c>
      <c r="H75" s="434">
        <v>63.49266770090386</v>
      </c>
      <c r="I75" s="367">
        <v>18560.71588149363</v>
      </c>
      <c r="J75" s="599">
        <v>2601.953</v>
      </c>
      <c r="K75" s="600">
        <v>3.4208092029580937</v>
      </c>
    </row>
    <row r="76" spans="1:11" ht="12.75" customHeight="1">
      <c r="A76" s="27" t="s">
        <v>170</v>
      </c>
      <c r="B76" s="28" t="s">
        <v>57</v>
      </c>
      <c r="C76" s="436">
        <v>34.60114267910165</v>
      </c>
      <c r="D76" s="368">
        <v>18872.740190234625</v>
      </c>
      <c r="E76" s="589">
        <v>-0.10114266056250809</v>
      </c>
      <c r="F76" s="436">
        <v>12.619869035079764</v>
      </c>
      <c r="G76" s="601">
        <v>6883.342314521243</v>
      </c>
      <c r="H76" s="436">
        <v>21.981273644021883</v>
      </c>
      <c r="I76" s="368">
        <v>11989.39787571338</v>
      </c>
      <c r="J76" s="602">
        <v>3154</v>
      </c>
      <c r="K76" s="603">
        <v>1.8333926250415622</v>
      </c>
    </row>
    <row r="77" spans="1:11" ht="12.75" customHeight="1">
      <c r="A77" s="25" t="s">
        <v>171</v>
      </c>
      <c r="B77" s="26" t="s">
        <v>58</v>
      </c>
      <c r="C77" s="434">
        <v>160.17268903704968</v>
      </c>
      <c r="D77" s="367">
        <v>11456.685957234109</v>
      </c>
      <c r="E77" s="587">
        <v>-0.2260148122256752</v>
      </c>
      <c r="F77" s="434">
        <v>22.012512016056622</v>
      </c>
      <c r="G77" s="598">
        <v>1574.490874904826</v>
      </c>
      <c r="H77" s="434">
        <v>138.16017702099305</v>
      </c>
      <c r="I77" s="367">
        <v>9882.195082329283</v>
      </c>
      <c r="J77" s="599">
        <v>3441.06</v>
      </c>
      <c r="K77" s="600">
        <v>13.980717428665455</v>
      </c>
    </row>
    <row r="78" spans="1:11" ht="12.75" customHeight="1">
      <c r="A78" s="27" t="s">
        <v>172</v>
      </c>
      <c r="B78" s="28" t="s">
        <v>59</v>
      </c>
      <c r="C78" s="436">
        <v>48.65809990667004</v>
      </c>
      <c r="D78" s="368">
        <v>5291.490501980193</v>
      </c>
      <c r="E78" s="589">
        <v>0.1092979869817099</v>
      </c>
      <c r="F78" s="436">
        <v>9.920147967238567</v>
      </c>
      <c r="G78" s="601">
        <v>1078.800217179984</v>
      </c>
      <c r="H78" s="436">
        <v>38.73795193943147</v>
      </c>
      <c r="I78" s="368">
        <v>4212.690284800209</v>
      </c>
      <c r="J78" s="602">
        <v>5271.204</v>
      </c>
      <c r="K78" s="603">
        <v>9.195537606740691</v>
      </c>
    </row>
    <row r="79" spans="1:11" ht="12.75" customHeight="1">
      <c r="A79" s="25" t="s">
        <v>173</v>
      </c>
      <c r="B79" s="26" t="s">
        <v>60</v>
      </c>
      <c r="C79" s="434">
        <v>74.18762307048485</v>
      </c>
      <c r="D79" s="367">
        <v>10013.165978923835</v>
      </c>
      <c r="E79" s="587">
        <v>-0.08873145285323836</v>
      </c>
      <c r="F79" s="434">
        <v>41.929525936546774</v>
      </c>
      <c r="G79" s="598">
        <v>5659.263435645355</v>
      </c>
      <c r="H79" s="434">
        <v>32.258097133938065</v>
      </c>
      <c r="I79" s="367">
        <v>4353.902543278478</v>
      </c>
      <c r="J79" s="599">
        <v>4257.89</v>
      </c>
      <c r="K79" s="600">
        <v>7.409007623227091</v>
      </c>
    </row>
    <row r="80" spans="1:11" ht="12.75" customHeight="1">
      <c r="A80" s="27" t="s">
        <v>174</v>
      </c>
      <c r="B80" s="28" t="s">
        <v>61</v>
      </c>
      <c r="C80" s="436">
        <v>176.278937081457</v>
      </c>
      <c r="D80" s="368">
        <v>23651.45025044813</v>
      </c>
      <c r="E80" s="589">
        <v>-0.002852146039418635</v>
      </c>
      <c r="F80" s="436">
        <v>63.287980405022864</v>
      </c>
      <c r="G80" s="601">
        <v>8491.386122376332</v>
      </c>
      <c r="H80" s="436">
        <v>112.99095667643414</v>
      </c>
      <c r="I80" s="368">
        <v>15160.064128071803</v>
      </c>
      <c r="J80" s="602">
        <v>3146.36</v>
      </c>
      <c r="K80" s="603">
        <v>7.453197804566635</v>
      </c>
    </row>
    <row r="81" spans="1:11" ht="12.75" customHeight="1">
      <c r="A81" s="25" t="s">
        <v>175</v>
      </c>
      <c r="B81" s="26" t="s">
        <v>62</v>
      </c>
      <c r="C81" s="434">
        <v>94.00597009566135</v>
      </c>
      <c r="D81" s="367">
        <v>23552.94537910553</v>
      </c>
      <c r="E81" s="587">
        <v>-0.2091250177554994</v>
      </c>
      <c r="F81" s="434">
        <v>13.898445963524024</v>
      </c>
      <c r="G81" s="598">
        <v>3482.2186112245563</v>
      </c>
      <c r="H81" s="434">
        <v>80.10752413213734</v>
      </c>
      <c r="I81" s="367">
        <v>20070.726767880973</v>
      </c>
      <c r="J81" s="599">
        <v>2945.631</v>
      </c>
      <c r="K81" s="600">
        <v>3.9912617544239994</v>
      </c>
    </row>
    <row r="82" spans="1:11" ht="12.75" customHeight="1">
      <c r="A82" s="27" t="s">
        <v>176</v>
      </c>
      <c r="B82" s="28" t="s">
        <v>63</v>
      </c>
      <c r="C82" s="436">
        <v>0</v>
      </c>
      <c r="D82" s="368">
        <v>0</v>
      </c>
      <c r="E82" s="589">
        <v>0</v>
      </c>
      <c r="F82" s="436">
        <v>0</v>
      </c>
      <c r="G82" s="601">
        <v>0</v>
      </c>
      <c r="H82" s="436">
        <v>0</v>
      </c>
      <c r="I82" s="368">
        <v>0</v>
      </c>
      <c r="J82" s="602">
        <v>1625</v>
      </c>
      <c r="K82" s="603">
        <v>0.7274540719073801</v>
      </c>
    </row>
    <row r="83" spans="1:11" ht="12.75" customHeight="1">
      <c r="A83" s="25" t="s">
        <v>177</v>
      </c>
      <c r="B83" s="26" t="s">
        <v>64</v>
      </c>
      <c r="C83" s="434">
        <v>51.55696283770258</v>
      </c>
      <c r="D83" s="367">
        <v>10208.814812799726</v>
      </c>
      <c r="E83" s="587">
        <v>-0.10664517806145823</v>
      </c>
      <c r="F83" s="434">
        <v>13.067603060470672</v>
      </c>
      <c r="G83" s="598">
        <v>2587.5213036009914</v>
      </c>
      <c r="H83" s="434">
        <v>38.4893597772319</v>
      </c>
      <c r="I83" s="367">
        <v>7621.293509198735</v>
      </c>
      <c r="J83" s="599">
        <v>6432.95</v>
      </c>
      <c r="K83" s="600">
        <v>5.050239796010492</v>
      </c>
    </row>
    <row r="84" spans="1:11" ht="12.75" customHeight="1">
      <c r="A84" s="27" t="s">
        <v>178</v>
      </c>
      <c r="B84" s="28" t="s">
        <v>65</v>
      </c>
      <c r="C84" s="436">
        <v>50.900910600761364</v>
      </c>
      <c r="D84" s="368">
        <v>15499.92377297794</v>
      </c>
      <c r="E84" s="589">
        <v>-0.027317190602292762</v>
      </c>
      <c r="F84" s="436">
        <v>8.609721317351264</v>
      </c>
      <c r="G84" s="601">
        <v>2621.761036305147</v>
      </c>
      <c r="H84" s="436">
        <v>42.29118928341011</v>
      </c>
      <c r="I84" s="368">
        <v>12878.162736672793</v>
      </c>
      <c r="J84" s="602">
        <v>4352</v>
      </c>
      <c r="K84" s="603">
        <v>3.2839458662048617</v>
      </c>
    </row>
    <row r="85" spans="1:11" ht="12.75" customHeight="1">
      <c r="A85" s="25" t="s">
        <v>179</v>
      </c>
      <c r="B85" s="26" t="s">
        <v>66</v>
      </c>
      <c r="C85" s="434">
        <v>42.76745747894372</v>
      </c>
      <c r="D85" s="367">
        <v>38859.97968424933</v>
      </c>
      <c r="E85" s="587">
        <v>-0.116412088853589</v>
      </c>
      <c r="F85" s="434">
        <v>5.459560083903935</v>
      </c>
      <c r="G85" s="598">
        <v>4960.743669410329</v>
      </c>
      <c r="H85" s="434">
        <v>37.30789739503978</v>
      </c>
      <c r="I85" s="367">
        <v>33899.236014839</v>
      </c>
      <c r="J85" s="599">
        <v>1576.117</v>
      </c>
      <c r="K85" s="600">
        <v>1.1005527492923048</v>
      </c>
    </row>
    <row r="86" spans="1:11" ht="12.75" customHeight="1">
      <c r="A86" s="27" t="s">
        <v>180</v>
      </c>
      <c r="B86" s="28" t="s">
        <v>67</v>
      </c>
      <c r="C86" s="436">
        <v>86.59504029881653</v>
      </c>
      <c r="D86" s="368">
        <v>8254.233911220868</v>
      </c>
      <c r="E86" s="589">
        <v>0.3539319872316413</v>
      </c>
      <c r="F86" s="436">
        <v>35.7476568547809</v>
      </c>
      <c r="G86" s="601">
        <v>3407.4644510726357</v>
      </c>
      <c r="H86" s="436">
        <v>50.847383444035614</v>
      </c>
      <c r="I86" s="368">
        <v>4846.769460148232</v>
      </c>
      <c r="J86" s="602">
        <v>3951.807</v>
      </c>
      <c r="K86" s="603">
        <v>10.490984533537215</v>
      </c>
    </row>
    <row r="87" spans="1:11" ht="12.75" customHeight="1">
      <c r="A87" s="25" t="s">
        <v>181</v>
      </c>
      <c r="B87" s="26" t="s">
        <v>68</v>
      </c>
      <c r="C87" s="434">
        <v>53.0206704492442</v>
      </c>
      <c r="D87" s="367">
        <v>6766.29715509666</v>
      </c>
      <c r="E87" s="587">
        <v>0.15455044658991812</v>
      </c>
      <c r="F87" s="434">
        <v>14.833825797155837</v>
      </c>
      <c r="G87" s="598">
        <v>1893.0366673989456</v>
      </c>
      <c r="H87" s="434">
        <v>38.18684465208836</v>
      </c>
      <c r="I87" s="367">
        <v>4873.260487697715</v>
      </c>
      <c r="J87" s="599">
        <v>4552</v>
      </c>
      <c r="K87" s="600">
        <v>7.835994966509384</v>
      </c>
    </row>
    <row r="88" spans="1:11" ht="12.75" customHeight="1">
      <c r="A88" s="27" t="s">
        <v>182</v>
      </c>
      <c r="B88" s="28" t="s">
        <v>69</v>
      </c>
      <c r="C88" s="436">
        <v>112.81897597664143</v>
      </c>
      <c r="D88" s="368">
        <v>10501.253797621936</v>
      </c>
      <c r="E88" s="589">
        <v>0.028540520495995425</v>
      </c>
      <c r="F88" s="436">
        <v>40.689688882516265</v>
      </c>
      <c r="G88" s="601">
        <v>3787.4191482649844</v>
      </c>
      <c r="H88" s="436">
        <v>72.12928709412516</v>
      </c>
      <c r="I88" s="368">
        <v>6713.8346493569525</v>
      </c>
      <c r="J88" s="602">
        <v>4121</v>
      </c>
      <c r="K88" s="603">
        <v>10.74338151908964</v>
      </c>
    </row>
    <row r="89" spans="1:11" ht="12.75" customHeight="1">
      <c r="A89" s="25" t="s">
        <v>183</v>
      </c>
      <c r="B89" s="26" t="s">
        <v>70</v>
      </c>
      <c r="C89" s="434">
        <v>102.04107442142572</v>
      </c>
      <c r="D89" s="367">
        <v>9741.592515854572</v>
      </c>
      <c r="E89" s="587">
        <v>-0.023076542587484816</v>
      </c>
      <c r="F89" s="434">
        <v>53.83073719998515</v>
      </c>
      <c r="G89" s="598">
        <v>5139.078646551386</v>
      </c>
      <c r="H89" s="434">
        <v>48.21033722144057</v>
      </c>
      <c r="I89" s="367">
        <v>4602.513869303188</v>
      </c>
      <c r="J89" s="599">
        <v>2538.7</v>
      </c>
      <c r="K89" s="600">
        <v>10.474783692230249</v>
      </c>
    </row>
    <row r="90" spans="1:11" s="3" customFormat="1" ht="12.75" customHeight="1">
      <c r="A90" s="27" t="s">
        <v>184</v>
      </c>
      <c r="B90" s="28" t="s">
        <v>71</v>
      </c>
      <c r="C90" s="436">
        <v>65.46542374894011</v>
      </c>
      <c r="D90" s="368">
        <v>22755.96332926025</v>
      </c>
      <c r="E90" s="589">
        <v>0.012394604212452753</v>
      </c>
      <c r="F90" s="436">
        <v>9.477187568696417</v>
      </c>
      <c r="G90" s="601">
        <v>3294.296751287252</v>
      </c>
      <c r="H90" s="436">
        <v>55.988236180243696</v>
      </c>
      <c r="I90" s="368">
        <v>19461.666577972996</v>
      </c>
      <c r="J90" s="602">
        <v>2931.438</v>
      </c>
      <c r="K90" s="603">
        <v>2.8768469522344002</v>
      </c>
    </row>
    <row r="91" spans="1:11" ht="12.75" customHeight="1">
      <c r="A91" s="25" t="s">
        <v>185</v>
      </c>
      <c r="B91" s="26" t="s">
        <v>72</v>
      </c>
      <c r="C91" s="434">
        <v>128.86624584753773</v>
      </c>
      <c r="D91" s="367">
        <v>30302.204999999998</v>
      </c>
      <c r="E91" s="587">
        <v>0.08746884097681273</v>
      </c>
      <c r="F91" s="434">
        <v>37.18175017553281</v>
      </c>
      <c r="G91" s="598">
        <v>8743.088686006826</v>
      </c>
      <c r="H91" s="434">
        <v>91.68449567200493</v>
      </c>
      <c r="I91" s="367">
        <v>21559.116313993174</v>
      </c>
      <c r="J91" s="599">
        <v>2344</v>
      </c>
      <c r="K91" s="600">
        <v>4.252701935305954</v>
      </c>
    </row>
    <row r="92" spans="1:11" ht="12.75" customHeight="1">
      <c r="A92" s="27" t="s">
        <v>186</v>
      </c>
      <c r="B92" s="28" t="s">
        <v>73</v>
      </c>
      <c r="C92" s="436">
        <v>110.39521617420306</v>
      </c>
      <c r="D92" s="368">
        <v>15252.94003366089</v>
      </c>
      <c r="E92" s="589">
        <v>-0.09519404566684186</v>
      </c>
      <c r="F92" s="436">
        <v>13.153405944142227</v>
      </c>
      <c r="G92" s="601">
        <v>1817.3623736359193</v>
      </c>
      <c r="H92" s="436">
        <v>97.24181023006084</v>
      </c>
      <c r="I92" s="368">
        <v>13435.577660024974</v>
      </c>
      <c r="J92" s="602">
        <v>4604.75</v>
      </c>
      <c r="K92" s="603">
        <v>7.237635231671914</v>
      </c>
    </row>
    <row r="93" spans="1:11" ht="12.75" customHeight="1">
      <c r="A93" s="25" t="s">
        <v>187</v>
      </c>
      <c r="B93" s="26" t="s">
        <v>74</v>
      </c>
      <c r="C93" s="434">
        <v>81.71078251932266</v>
      </c>
      <c r="D93" s="367">
        <v>7626.097796189849</v>
      </c>
      <c r="E93" s="587">
        <v>0.1399933516550178</v>
      </c>
      <c r="F93" s="434">
        <v>38.381136303675035</v>
      </c>
      <c r="G93" s="598">
        <v>3582.125760593495</v>
      </c>
      <c r="H93" s="434">
        <v>43.329646215647635</v>
      </c>
      <c r="I93" s="367">
        <v>4043.9720355963536</v>
      </c>
      <c r="J93" s="599">
        <v>4670.366</v>
      </c>
      <c r="K93" s="600">
        <v>10.714625579565345</v>
      </c>
    </row>
    <row r="94" spans="1:11" ht="12.75">
      <c r="A94" s="27" t="s">
        <v>188</v>
      </c>
      <c r="B94" s="28" t="s">
        <v>98</v>
      </c>
      <c r="C94" s="436">
        <v>41.71664529573724</v>
      </c>
      <c r="D94" s="368">
        <v>4013.36248035714</v>
      </c>
      <c r="E94" s="589">
        <v>-0.18199886570171797</v>
      </c>
      <c r="F94" s="436">
        <v>6.997013081414351</v>
      </c>
      <c r="G94" s="601">
        <v>673.1497601602671</v>
      </c>
      <c r="H94" s="436">
        <v>34.719632214322885</v>
      </c>
      <c r="I94" s="368">
        <v>3340.212720196873</v>
      </c>
      <c r="J94" s="602">
        <v>3975.363</v>
      </c>
      <c r="K94" s="603">
        <v>10.394437457347477</v>
      </c>
    </row>
    <row r="95" spans="1:11" ht="12.75">
      <c r="A95" s="25" t="s">
        <v>189</v>
      </c>
      <c r="B95" s="26" t="s">
        <v>75</v>
      </c>
      <c r="C95" s="434">
        <v>93.57990461097737</v>
      </c>
      <c r="D95" s="367">
        <v>11425.34415270319</v>
      </c>
      <c r="E95" s="587">
        <v>-0.09170730016378592</v>
      </c>
      <c r="F95" s="434">
        <v>28.525510900151364</v>
      </c>
      <c r="G95" s="598">
        <v>3482.732543068699</v>
      </c>
      <c r="H95" s="434">
        <v>65.05439371082599</v>
      </c>
      <c r="I95" s="367">
        <v>7942.6116096344895</v>
      </c>
      <c r="J95" s="599">
        <v>3225.08</v>
      </c>
      <c r="K95" s="600">
        <v>8.190554556628978</v>
      </c>
    </row>
    <row r="96" spans="1:11" ht="12.75">
      <c r="A96" s="27" t="s">
        <v>190</v>
      </c>
      <c r="B96" s="28" t="s">
        <v>76</v>
      </c>
      <c r="C96" s="436">
        <v>55.04819473941705</v>
      </c>
      <c r="D96" s="368">
        <v>4005.43626320963</v>
      </c>
      <c r="E96" s="589">
        <v>-0.09119993974489427</v>
      </c>
      <c r="F96" s="436">
        <v>23.581010573766086</v>
      </c>
      <c r="G96" s="601">
        <v>1715.8098521196418</v>
      </c>
      <c r="H96" s="436">
        <v>31.46718416565096</v>
      </c>
      <c r="I96" s="368">
        <v>2289.626411089988</v>
      </c>
      <c r="J96" s="602">
        <v>4859.807</v>
      </c>
      <c r="K96" s="603">
        <v>13.74337053994361</v>
      </c>
    </row>
    <row r="97" spans="1:11" ht="12.75">
      <c r="A97" s="25" t="s">
        <v>191</v>
      </c>
      <c r="B97" s="26" t="s">
        <v>77</v>
      </c>
      <c r="C97" s="434">
        <v>65.79303171436433</v>
      </c>
      <c r="D97" s="367">
        <v>17645.156992619926</v>
      </c>
      <c r="E97" s="587">
        <v>0.16613940697935892</v>
      </c>
      <c r="F97" s="434">
        <v>28.740407058337922</v>
      </c>
      <c r="G97" s="598">
        <v>7707.943856088561</v>
      </c>
      <c r="H97" s="434">
        <v>37.05262465602642</v>
      </c>
      <c r="I97" s="367">
        <v>9937.213136531365</v>
      </c>
      <c r="J97" s="599">
        <v>542</v>
      </c>
      <c r="K97" s="600">
        <v>3.728673637864612</v>
      </c>
    </row>
    <row r="98" spans="1:11" ht="12.75">
      <c r="A98" s="27" t="s">
        <v>192</v>
      </c>
      <c r="B98" s="28" t="s">
        <v>78</v>
      </c>
      <c r="C98" s="436">
        <v>49.23315275488204</v>
      </c>
      <c r="D98" s="368">
        <v>43801.75416813827</v>
      </c>
      <c r="E98" s="589">
        <v>0.10686116233313792</v>
      </c>
      <c r="F98" s="436">
        <v>10.736348465526527</v>
      </c>
      <c r="G98" s="601">
        <v>9551.915118899808</v>
      </c>
      <c r="H98" s="436">
        <v>38.49680428935552</v>
      </c>
      <c r="I98" s="368">
        <v>34249.839049238464</v>
      </c>
      <c r="J98" s="602">
        <v>1373.215</v>
      </c>
      <c r="K98" s="603">
        <v>1.1239995678231218</v>
      </c>
    </row>
    <row r="99" spans="1:11" ht="12.75">
      <c r="A99" s="25" t="s">
        <v>193</v>
      </c>
      <c r="B99" s="26" t="s">
        <v>99</v>
      </c>
      <c r="C99" s="434">
        <v>41.798872300959744</v>
      </c>
      <c r="D99" s="367">
        <v>176978.7135421171</v>
      </c>
      <c r="E99" s="587">
        <v>-0.18891395676091294</v>
      </c>
      <c r="F99" s="434">
        <v>14.256946545151877</v>
      </c>
      <c r="G99" s="598">
        <v>60364.69214844763</v>
      </c>
      <c r="H99" s="434">
        <v>27.54192575580787</v>
      </c>
      <c r="I99" s="367">
        <v>116614.02139366946</v>
      </c>
      <c r="J99" s="599">
        <v>370.016</v>
      </c>
      <c r="K99" s="600">
        <v>0.2361802245274685</v>
      </c>
    </row>
    <row r="100" spans="1:11" ht="12.75">
      <c r="A100" s="27" t="s">
        <v>194</v>
      </c>
      <c r="B100" s="28" t="s">
        <v>79</v>
      </c>
      <c r="C100" s="436">
        <v>57.77640966259942</v>
      </c>
      <c r="D100" s="368">
        <v>253519.04497109828</v>
      </c>
      <c r="E100" s="589">
        <v>-0.0055943714499845365</v>
      </c>
      <c r="F100" s="436">
        <v>11.177768677238223</v>
      </c>
      <c r="G100" s="601">
        <v>49047.30592485549</v>
      </c>
      <c r="H100" s="436">
        <v>46.59864098536119</v>
      </c>
      <c r="I100" s="368">
        <v>204471.73904624276</v>
      </c>
      <c r="J100" s="602">
        <v>346</v>
      </c>
      <c r="K100" s="603">
        <v>0.22789770949628677</v>
      </c>
    </row>
    <row r="101" spans="1:11" ht="12.75">
      <c r="A101" s="25" t="s">
        <v>195</v>
      </c>
      <c r="B101" s="26" t="s">
        <v>80</v>
      </c>
      <c r="C101" s="434">
        <v>88.92260685255809</v>
      </c>
      <c r="D101" s="367">
        <v>279074.2671760613</v>
      </c>
      <c r="E101" s="587">
        <v>0.10292135331522934</v>
      </c>
      <c r="F101" s="434">
        <v>4.902456503718861</v>
      </c>
      <c r="G101" s="598">
        <v>15385.845113677055</v>
      </c>
      <c r="H101" s="434">
        <v>84.02015034883922</v>
      </c>
      <c r="I101" s="367">
        <v>263688.42206238426</v>
      </c>
      <c r="J101" s="599">
        <v>421.677</v>
      </c>
      <c r="K101" s="600">
        <v>0.3186342035486165</v>
      </c>
    </row>
    <row r="102" spans="1:11" ht="12.75">
      <c r="A102" s="27" t="s">
        <v>196</v>
      </c>
      <c r="B102" s="28" t="s">
        <v>81</v>
      </c>
      <c r="C102" s="436">
        <v>64.9314798844007</v>
      </c>
      <c r="D102" s="368">
        <v>70761.056900369</v>
      </c>
      <c r="E102" s="589">
        <v>-0.0698582337012994</v>
      </c>
      <c r="F102" s="436">
        <v>18.77322389661752</v>
      </c>
      <c r="G102" s="601">
        <v>20458.69225092251</v>
      </c>
      <c r="H102" s="436">
        <v>46.15825598778318</v>
      </c>
      <c r="I102" s="368">
        <v>50302.36464944649</v>
      </c>
      <c r="J102" s="602">
        <v>1084</v>
      </c>
      <c r="K102" s="603">
        <v>0.9176160267903247</v>
      </c>
    </row>
    <row r="103" spans="1:11" ht="12.75">
      <c r="A103" s="25" t="s">
        <v>197</v>
      </c>
      <c r="B103" s="26" t="s">
        <v>82</v>
      </c>
      <c r="C103" s="434">
        <v>84.7689999485671</v>
      </c>
      <c r="D103" s="367">
        <v>57287.113224942026</v>
      </c>
      <c r="E103" s="604">
        <v>-0.08082122526003477</v>
      </c>
      <c r="F103" s="434">
        <v>27.998622259667545</v>
      </c>
      <c r="G103" s="598">
        <v>18921.54259818031</v>
      </c>
      <c r="H103" s="434">
        <v>56.77037768889956</v>
      </c>
      <c r="I103" s="367">
        <v>38365.57062676172</v>
      </c>
      <c r="J103" s="599">
        <v>604.169</v>
      </c>
      <c r="K103" s="605">
        <v>1.479721968459389</v>
      </c>
    </row>
    <row r="104" spans="1:11" ht="12.75">
      <c r="A104" s="27" t="s">
        <v>198</v>
      </c>
      <c r="B104" s="28" t="s">
        <v>83</v>
      </c>
      <c r="C104" s="436">
        <v>57.1207513218341</v>
      </c>
      <c r="D104" s="368">
        <v>36611.22822222223</v>
      </c>
      <c r="E104" s="589" t="s">
        <v>471</v>
      </c>
      <c r="F104" s="436">
        <v>23.634350772050173</v>
      </c>
      <c r="G104" s="601">
        <v>15148.305825396825</v>
      </c>
      <c r="H104" s="436">
        <v>33.48640054978392</v>
      </c>
      <c r="I104" s="368">
        <v>21462.922396825397</v>
      </c>
      <c r="J104" s="602">
        <v>630</v>
      </c>
      <c r="K104" s="603">
        <v>1.5601976250325043</v>
      </c>
    </row>
    <row r="105" spans="1:11" ht="12.75">
      <c r="A105" s="25" t="s">
        <v>199</v>
      </c>
      <c r="B105" s="26" t="s">
        <v>84</v>
      </c>
      <c r="C105" s="434">
        <v>66.2874663393285</v>
      </c>
      <c r="D105" s="367">
        <v>35953.84109646821</v>
      </c>
      <c r="E105" s="587" t="s">
        <v>471</v>
      </c>
      <c r="F105" s="434">
        <v>18.22330439736321</v>
      </c>
      <c r="G105" s="598">
        <v>9884.188169168821</v>
      </c>
      <c r="H105" s="434">
        <v>48.064161941965295</v>
      </c>
      <c r="I105" s="367">
        <v>26069.652927299394</v>
      </c>
      <c r="J105" s="599">
        <v>407.782</v>
      </c>
      <c r="K105" s="600">
        <v>1.843682463897856</v>
      </c>
    </row>
    <row r="106" spans="1:11" ht="13.5" thickBot="1">
      <c r="A106" s="29" t="s">
        <v>200</v>
      </c>
      <c r="B106" s="30" t="s">
        <v>100</v>
      </c>
      <c r="C106" s="435">
        <v>38.16286902953607</v>
      </c>
      <c r="D106" s="368">
        <v>43146.22557905895</v>
      </c>
      <c r="E106" s="589">
        <v>-0.0960324397688459</v>
      </c>
      <c r="F106" s="435">
        <v>8.474278611654087</v>
      </c>
      <c r="G106" s="601">
        <v>9580.860818279692</v>
      </c>
      <c r="H106" s="435">
        <v>29.688590417881983</v>
      </c>
      <c r="I106" s="368">
        <v>33565.36476077925</v>
      </c>
      <c r="J106" s="602">
        <v>722.638</v>
      </c>
      <c r="K106" s="603">
        <v>0.884500753365051</v>
      </c>
    </row>
    <row r="107" spans="1:11" ht="12.75">
      <c r="A107" s="751" t="s">
        <v>202</v>
      </c>
      <c r="B107" s="752"/>
      <c r="C107" s="437">
        <v>79.12857396647844</v>
      </c>
      <c r="D107" s="369">
        <v>12839.128673685913</v>
      </c>
      <c r="E107" s="591">
        <v>-0.045777847916937175</v>
      </c>
      <c r="F107" s="437">
        <v>21.43101162228551</v>
      </c>
      <c r="G107" s="606">
        <v>3477.321807193785</v>
      </c>
      <c r="H107" s="437">
        <v>57.69756234419293</v>
      </c>
      <c r="I107" s="369">
        <v>9361.806866492127</v>
      </c>
      <c r="J107" s="607">
        <v>377857.18700000003</v>
      </c>
      <c r="K107" s="608">
        <v>6.1630797523397565</v>
      </c>
    </row>
    <row r="108" spans="1:11" ht="12.75">
      <c r="A108" s="749" t="s">
        <v>230</v>
      </c>
      <c r="B108" s="750"/>
      <c r="C108" s="438">
        <v>55.94666467056483</v>
      </c>
      <c r="D108" s="370">
        <v>43777.84176446732</v>
      </c>
      <c r="E108" s="593">
        <v>-0.16144144541134675</v>
      </c>
      <c r="F108" s="438">
        <v>17.256550930592404</v>
      </c>
      <c r="G108" s="609">
        <v>13503.120525385173</v>
      </c>
      <c r="H108" s="438">
        <v>38.690113739972425</v>
      </c>
      <c r="I108" s="370">
        <v>30274.721239082137</v>
      </c>
      <c r="J108" s="610">
        <v>2364.589</v>
      </c>
      <c r="K108" s="611">
        <v>1.2779676296416798</v>
      </c>
    </row>
    <row r="109" spans="1:11" ht="13.5" thickBot="1">
      <c r="A109" s="747" t="s">
        <v>285</v>
      </c>
      <c r="B109" s="748"/>
      <c r="C109" s="439">
        <v>75.76967162345485</v>
      </c>
      <c r="D109" s="371">
        <v>12976.078256190383</v>
      </c>
      <c r="E109" s="595">
        <v>-0.048519678024963375</v>
      </c>
      <c r="F109" s="439">
        <v>20.580827139036582</v>
      </c>
      <c r="G109" s="612">
        <v>3524.6084325195407</v>
      </c>
      <c r="H109" s="439">
        <v>55.188844484418276</v>
      </c>
      <c r="I109" s="371">
        <v>9451.469823670843</v>
      </c>
      <c r="J109" s="613">
        <v>381846.776</v>
      </c>
      <c r="K109" s="614">
        <v>5.839181155316175</v>
      </c>
    </row>
    <row r="110" spans="1:11" ht="12.75">
      <c r="A110" s="53"/>
      <c r="B110" s="53"/>
      <c r="C110" s="54"/>
      <c r="D110" s="24"/>
      <c r="E110" s="41"/>
      <c r="F110" s="54"/>
      <c r="G110" s="24"/>
      <c r="H110" s="54"/>
      <c r="I110" s="24"/>
      <c r="J110" s="24"/>
      <c r="K110" s="194"/>
    </row>
    <row r="111" spans="1:11" ht="12" customHeight="1">
      <c r="A111" s="793" t="s">
        <v>396</v>
      </c>
      <c r="B111" s="793"/>
      <c r="C111" s="793"/>
      <c r="D111" s="793"/>
      <c r="E111" s="793"/>
      <c r="F111" s="793"/>
      <c r="G111" s="793"/>
      <c r="H111" s="793"/>
      <c r="I111" s="793"/>
      <c r="J111" s="793"/>
      <c r="K111" s="793"/>
    </row>
    <row r="112" spans="1:11" s="79" customFormat="1" ht="12.75">
      <c r="A112" s="780" t="s">
        <v>449</v>
      </c>
      <c r="B112" s="780"/>
      <c r="C112" s="780"/>
      <c r="D112" s="780"/>
      <c r="E112" s="780"/>
      <c r="F112" s="780"/>
      <c r="G112" s="780"/>
      <c r="H112" s="780"/>
      <c r="I112" s="780"/>
      <c r="J112" s="780"/>
      <c r="K112" s="780"/>
    </row>
    <row r="113" spans="1:11" s="79" customFormat="1" ht="12.75">
      <c r="A113" s="2"/>
      <c r="B113" s="2"/>
      <c r="C113" s="2"/>
      <c r="D113" s="2"/>
      <c r="E113" s="2"/>
      <c r="F113" s="2"/>
      <c r="G113" s="2"/>
      <c r="H113" s="2"/>
      <c r="I113" s="2"/>
      <c r="J113" s="2"/>
      <c r="K113" s="163"/>
    </row>
    <row r="114" spans="1:11" ht="12.75">
      <c r="A114" s="20"/>
      <c r="B114" s="20"/>
      <c r="C114" s="20"/>
      <c r="D114" s="20"/>
      <c r="E114" s="162"/>
      <c r="F114" s="259"/>
      <c r="G114" s="211"/>
      <c r="H114" s="191"/>
      <c r="I114" s="191"/>
      <c r="J114" s="191"/>
      <c r="K114" s="191"/>
    </row>
  </sheetData>
  <sheetProtection/>
  <mergeCells count="13">
    <mergeCell ref="C1:K1"/>
    <mergeCell ref="A1:B1"/>
    <mergeCell ref="A5:B6"/>
    <mergeCell ref="C5:E5"/>
    <mergeCell ref="A3:K3"/>
    <mergeCell ref="F5:G5"/>
    <mergeCell ref="H5:I5"/>
    <mergeCell ref="K5:K6"/>
    <mergeCell ref="A109:B109"/>
    <mergeCell ref="A108:B108"/>
    <mergeCell ref="A107:B107"/>
    <mergeCell ref="A112:K112"/>
    <mergeCell ref="A111:K111"/>
  </mergeCells>
  <hyperlinks>
    <hyperlink ref="K2" location="Index!A1" display="Index"/>
  </hyperlinks>
  <printOptions/>
  <pageMargins left="0.5118110236220472" right="0.2362204724409449" top="1.220472440944882" bottom="0.5511811023622047" header="0.4330708661417323" footer="0.15748031496062992"/>
  <pageSetup firstPageNumber="40" useFirstPageNumber="1" horizontalDpi="600" verticalDpi="600" orientation="portrait" paperSize="9" scale="85" r:id="rId1"/>
  <headerFooter alignWithMargins="0">
    <oddHeader>&amp;LMinistère de l'intérieur
Ministère de la réforme de l’Etat, 
de la décentralisation et de la fonction publique
&amp;RPublications : «Les Finances des départements 2011»</oddHeader>
    <oddFooter>&amp;LDirection générale des collectivités locales/DESL
Mise en ligne : janvier 2013
&amp;R&amp;P</oddFooter>
  </headerFooter>
  <rowBreaks count="1" manualBreakCount="1">
    <brk id="58" max="10" man="1"/>
  </rowBreaks>
</worksheet>
</file>

<file path=xl/worksheets/sheet22.xml><?xml version="1.0" encoding="utf-8"?>
<worksheet xmlns="http://schemas.openxmlformats.org/spreadsheetml/2006/main" xmlns:r="http://schemas.openxmlformats.org/officeDocument/2006/relationships">
  <dimension ref="A1:K115"/>
  <sheetViews>
    <sheetView zoomScaleSheetLayoutView="85" workbookViewId="0" topLeftCell="A1">
      <selection activeCell="C7" sqref="C7"/>
    </sheetView>
  </sheetViews>
  <sheetFormatPr defaultColWidth="11.421875" defaultRowHeight="12.75"/>
  <cols>
    <col min="1" max="1" width="3.00390625" style="2" customWidth="1"/>
    <col min="2" max="2" width="17.8515625" style="2" bestFit="1" customWidth="1"/>
    <col min="3" max="3" width="14.8515625" style="2" customWidth="1"/>
    <col min="4" max="5" width="11.00390625" style="2" customWidth="1"/>
    <col min="6" max="6" width="14.140625" style="2" bestFit="1" customWidth="1"/>
    <col min="7" max="7" width="11.8515625" style="171" customWidth="1"/>
    <col min="8" max="8" width="14.140625" style="177" bestFit="1" customWidth="1"/>
    <col min="9" max="9" width="11.00390625" style="2" customWidth="1"/>
    <col min="10" max="10" width="22.140625" style="224" customWidth="1"/>
    <col min="11" max="16384" width="11.421875" style="2" customWidth="1"/>
  </cols>
  <sheetData>
    <row r="1" spans="1:10" ht="16.5" customHeight="1">
      <c r="A1" s="755" t="s">
        <v>364</v>
      </c>
      <c r="B1" s="755"/>
      <c r="C1" s="715" t="s">
        <v>441</v>
      </c>
      <c r="D1" s="715"/>
      <c r="E1" s="715"/>
      <c r="F1" s="715"/>
      <c r="G1" s="715"/>
      <c r="H1" s="715"/>
      <c r="I1" s="715"/>
      <c r="J1" s="715"/>
    </row>
    <row r="2" spans="1:10" s="10" customFormat="1" ht="15" customHeight="1" thickBot="1">
      <c r="A2" s="11"/>
      <c r="B2" s="11"/>
      <c r="C2" s="9"/>
      <c r="D2" s="9"/>
      <c r="E2" s="9"/>
      <c r="F2" s="9"/>
      <c r="G2" s="169"/>
      <c r="H2" s="218"/>
      <c r="J2" s="266" t="s">
        <v>288</v>
      </c>
    </row>
    <row r="3" spans="1:10" ht="22.5" customHeight="1" thickBot="1">
      <c r="A3" s="744" t="s">
        <v>370</v>
      </c>
      <c r="B3" s="745"/>
      <c r="C3" s="745"/>
      <c r="D3" s="745"/>
      <c r="E3" s="745"/>
      <c r="F3" s="745"/>
      <c r="G3" s="745"/>
      <c r="H3" s="745"/>
      <c r="I3" s="745"/>
      <c r="J3" s="746"/>
    </row>
    <row r="4" spans="1:10" ht="9" customHeight="1" thickBot="1">
      <c r="A4" s="12"/>
      <c r="B4" s="13"/>
      <c r="C4" s="13"/>
      <c r="D4" s="13"/>
      <c r="E4" s="15"/>
      <c r="F4" s="13"/>
      <c r="G4" s="170"/>
      <c r="H4" s="173"/>
      <c r="I4" s="16"/>
      <c r="J4" s="256"/>
    </row>
    <row r="5" spans="1:10" ht="57" customHeight="1">
      <c r="A5" s="720" t="s">
        <v>229</v>
      </c>
      <c r="B5" s="721"/>
      <c r="C5" s="716" t="s">
        <v>232</v>
      </c>
      <c r="D5" s="717"/>
      <c r="E5" s="712"/>
      <c r="F5" s="716" t="s">
        <v>233</v>
      </c>
      <c r="G5" s="717"/>
      <c r="H5" s="716" t="s">
        <v>234</v>
      </c>
      <c r="I5" s="717"/>
      <c r="J5" s="287" t="s">
        <v>474</v>
      </c>
    </row>
    <row r="6" spans="1:10" ht="16.5" customHeight="1">
      <c r="A6" s="722"/>
      <c r="B6" s="723"/>
      <c r="C6" s="324" t="s">
        <v>287</v>
      </c>
      <c r="D6" s="317" t="s">
        <v>236</v>
      </c>
      <c r="E6" s="7" t="s">
        <v>442</v>
      </c>
      <c r="F6" s="324" t="s">
        <v>287</v>
      </c>
      <c r="G6" s="7" t="s">
        <v>442</v>
      </c>
      <c r="H6" s="181" t="s">
        <v>287</v>
      </c>
      <c r="I6" s="317" t="s">
        <v>236</v>
      </c>
      <c r="J6" s="288" t="s">
        <v>203</v>
      </c>
    </row>
    <row r="7" spans="1:11" ht="12.75" customHeight="1">
      <c r="A7" s="25" t="s">
        <v>103</v>
      </c>
      <c r="B7" s="26" t="s">
        <v>1</v>
      </c>
      <c r="C7" s="434">
        <v>30000</v>
      </c>
      <c r="D7" s="377">
        <v>50.14014169604043</v>
      </c>
      <c r="E7" s="587">
        <v>0</v>
      </c>
      <c r="F7" s="434">
        <v>30000</v>
      </c>
      <c r="G7" s="615">
        <v>0</v>
      </c>
      <c r="H7" s="568">
        <v>0</v>
      </c>
      <c r="I7" s="377">
        <v>0</v>
      </c>
      <c r="J7" s="274">
        <v>77.02844816650425</v>
      </c>
      <c r="K7" s="171"/>
    </row>
    <row r="8" spans="1:11" ht="12.75" customHeight="1">
      <c r="A8" s="27" t="s">
        <v>104</v>
      </c>
      <c r="B8" s="28" t="s">
        <v>2</v>
      </c>
      <c r="C8" s="435">
        <v>20228.90611</v>
      </c>
      <c r="D8" s="378">
        <v>36.54362459014913</v>
      </c>
      <c r="E8" s="589">
        <v>0.014677195945910881</v>
      </c>
      <c r="F8" s="435">
        <v>19986.691</v>
      </c>
      <c r="G8" s="616">
        <v>0.009998875628037585</v>
      </c>
      <c r="H8" s="571">
        <v>242.21510999999998</v>
      </c>
      <c r="I8" s="378">
        <v>0.4375628618655779</v>
      </c>
      <c r="J8" s="648">
        <v>51.92978809919179</v>
      </c>
      <c r="K8" s="171"/>
    </row>
    <row r="9" spans="1:10" ht="12.75" customHeight="1">
      <c r="A9" s="25" t="s">
        <v>105</v>
      </c>
      <c r="B9" s="26" t="s">
        <v>3</v>
      </c>
      <c r="C9" s="434">
        <v>14573.07</v>
      </c>
      <c r="D9" s="377">
        <v>41.24667789366429</v>
      </c>
      <c r="E9" s="587">
        <v>-0.005156939101124358</v>
      </c>
      <c r="F9" s="434">
        <v>14573.07</v>
      </c>
      <c r="G9" s="615">
        <v>0.02999997455580794</v>
      </c>
      <c r="H9" s="568">
        <v>0</v>
      </c>
      <c r="I9" s="377">
        <v>0</v>
      </c>
      <c r="J9" s="274">
        <v>57.46071089042224</v>
      </c>
    </row>
    <row r="10" spans="1:10" ht="12.75" customHeight="1">
      <c r="A10" s="27" t="s">
        <v>106</v>
      </c>
      <c r="B10" s="28" t="s">
        <v>85</v>
      </c>
      <c r="C10" s="436">
        <v>7432.13562</v>
      </c>
      <c r="D10" s="378">
        <v>45.62083358398144</v>
      </c>
      <c r="E10" s="589">
        <v>0.03181500472096732</v>
      </c>
      <c r="F10" s="436">
        <v>5865.00162</v>
      </c>
      <c r="G10" s="616">
        <v>0.07418753166242431</v>
      </c>
      <c r="H10" s="574">
        <v>1567.134</v>
      </c>
      <c r="I10" s="378">
        <v>9.619571422433108</v>
      </c>
      <c r="J10" s="648">
        <v>56.83069355679011</v>
      </c>
    </row>
    <row r="11" spans="1:10" ht="12.75" customHeight="1">
      <c r="A11" s="25" t="s">
        <v>107</v>
      </c>
      <c r="B11" s="26" t="s">
        <v>4</v>
      </c>
      <c r="C11" s="434">
        <v>6259.31309</v>
      </c>
      <c r="D11" s="377">
        <v>44.870592844290556</v>
      </c>
      <c r="E11" s="587">
        <v>-0.19924490768038983</v>
      </c>
      <c r="F11" s="434">
        <v>5170.75208</v>
      </c>
      <c r="G11" s="615">
        <v>0.019696809232071955</v>
      </c>
      <c r="H11" s="568">
        <v>1088.56101</v>
      </c>
      <c r="I11" s="377">
        <v>7.803472547796727</v>
      </c>
      <c r="J11" s="274">
        <v>52.059490399081255</v>
      </c>
    </row>
    <row r="12" spans="1:10" ht="12.75" customHeight="1">
      <c r="A12" s="27" t="s">
        <v>108</v>
      </c>
      <c r="B12" s="28" t="s">
        <v>5</v>
      </c>
      <c r="C12" s="436">
        <v>73000</v>
      </c>
      <c r="D12" s="378">
        <v>66.39888813697453</v>
      </c>
      <c r="E12" s="589">
        <v>0.006202618883528688</v>
      </c>
      <c r="F12" s="436">
        <v>73000</v>
      </c>
      <c r="G12" s="616">
        <v>0.006202618883528688</v>
      </c>
      <c r="H12" s="574">
        <v>0</v>
      </c>
      <c r="I12" s="378">
        <v>0</v>
      </c>
      <c r="J12" s="648">
        <v>55.61852512273161</v>
      </c>
    </row>
    <row r="13" spans="1:10" ht="12.75" customHeight="1">
      <c r="A13" s="25" t="s">
        <v>109</v>
      </c>
      <c r="B13" s="26" t="s">
        <v>6</v>
      </c>
      <c r="C13" s="434">
        <v>15680.86539</v>
      </c>
      <c r="D13" s="377">
        <v>48.78120717492138</v>
      </c>
      <c r="E13" s="587">
        <v>0.03612801461005777</v>
      </c>
      <c r="F13" s="434">
        <v>15680.86539</v>
      </c>
      <c r="G13" s="615">
        <v>0.03612801461005777</v>
      </c>
      <c r="H13" s="568">
        <v>0</v>
      </c>
      <c r="I13" s="377">
        <v>0</v>
      </c>
      <c r="J13" s="274">
        <v>67.13477981694555</v>
      </c>
    </row>
    <row r="14" spans="1:10" ht="12.75" customHeight="1">
      <c r="A14" s="27" t="s">
        <v>110</v>
      </c>
      <c r="B14" s="28" t="s">
        <v>86</v>
      </c>
      <c r="C14" s="436">
        <v>5545.17</v>
      </c>
      <c r="D14" s="378">
        <v>18.94346854694898</v>
      </c>
      <c r="E14" s="589">
        <v>0</v>
      </c>
      <c r="F14" s="436">
        <v>5545.17</v>
      </c>
      <c r="G14" s="616">
        <v>0</v>
      </c>
      <c r="H14" s="574">
        <v>0</v>
      </c>
      <c r="I14" s="378">
        <v>0</v>
      </c>
      <c r="J14" s="648">
        <v>31.007827588513564</v>
      </c>
    </row>
    <row r="15" spans="1:10" ht="12.75" customHeight="1">
      <c r="A15" s="25" t="s">
        <v>111</v>
      </c>
      <c r="B15" s="26" t="s">
        <v>7</v>
      </c>
      <c r="C15" s="434">
        <v>3820.4196699999998</v>
      </c>
      <c r="D15" s="377">
        <v>24.563876229666302</v>
      </c>
      <c r="E15" s="587">
        <v>0.1637592179100682</v>
      </c>
      <c r="F15" s="434">
        <v>3800</v>
      </c>
      <c r="G15" s="615">
        <v>0.22580645161290325</v>
      </c>
      <c r="H15" s="568">
        <v>20.41967</v>
      </c>
      <c r="I15" s="377">
        <v>0.13129087635825884</v>
      </c>
      <c r="J15" s="274">
        <v>40.71241148934251</v>
      </c>
    </row>
    <row r="16" spans="1:10" ht="12.75" customHeight="1">
      <c r="A16" s="27" t="s">
        <v>112</v>
      </c>
      <c r="B16" s="28" t="s">
        <v>87</v>
      </c>
      <c r="C16" s="436">
        <v>4443.15</v>
      </c>
      <c r="D16" s="378">
        <v>14.347135351917569</v>
      </c>
      <c r="E16" s="589">
        <v>-0.12197490475572315</v>
      </c>
      <c r="F16" s="436">
        <v>4307.75</v>
      </c>
      <c r="G16" s="616">
        <v>-0.08245398529899906</v>
      </c>
      <c r="H16" s="574">
        <v>135.4</v>
      </c>
      <c r="I16" s="378">
        <v>0.43721281672904105</v>
      </c>
      <c r="J16" s="648">
        <v>36.60839515618496</v>
      </c>
    </row>
    <row r="17" spans="1:10" ht="12.75" customHeight="1">
      <c r="A17" s="25" t="s">
        <v>113</v>
      </c>
      <c r="B17" s="26" t="s">
        <v>8</v>
      </c>
      <c r="C17" s="434">
        <v>14975.60228</v>
      </c>
      <c r="D17" s="377">
        <v>41.79708305772091</v>
      </c>
      <c r="E17" s="587">
        <v>0.06590384321723275</v>
      </c>
      <c r="F17" s="434">
        <v>14215.74</v>
      </c>
      <c r="G17" s="615">
        <v>0.02</v>
      </c>
      <c r="H17" s="568">
        <v>759.86228</v>
      </c>
      <c r="I17" s="377">
        <v>2.1207846092443896</v>
      </c>
      <c r="J17" s="274">
        <v>54.24105394251328</v>
      </c>
    </row>
    <row r="18" spans="1:10" ht="12.75" customHeight="1">
      <c r="A18" s="27" t="s">
        <v>114</v>
      </c>
      <c r="B18" s="28" t="s">
        <v>9</v>
      </c>
      <c r="C18" s="436">
        <v>6806.019</v>
      </c>
      <c r="D18" s="378">
        <v>23.670227972246856</v>
      </c>
      <c r="E18" s="589">
        <v>0.0257793022248467</v>
      </c>
      <c r="F18" s="436">
        <v>6704.246</v>
      </c>
      <c r="G18" s="616">
        <v>0.035000058664318434</v>
      </c>
      <c r="H18" s="574">
        <v>101.773</v>
      </c>
      <c r="I18" s="378">
        <v>0.35394995391865336</v>
      </c>
      <c r="J18" s="648">
        <v>47.942383915973025</v>
      </c>
    </row>
    <row r="19" spans="1:10" ht="12.75" customHeight="1">
      <c r="A19" s="25" t="s">
        <v>115</v>
      </c>
      <c r="B19" s="26" t="s">
        <v>10</v>
      </c>
      <c r="C19" s="434">
        <v>73006.74441</v>
      </c>
      <c r="D19" s="377">
        <v>36.6342480561807</v>
      </c>
      <c r="E19" s="587">
        <v>0.20337430464805872</v>
      </c>
      <c r="F19" s="434">
        <v>54031.81404</v>
      </c>
      <c r="G19" s="615">
        <v>0.029685508501819058</v>
      </c>
      <c r="H19" s="568">
        <v>18974.930370000002</v>
      </c>
      <c r="I19" s="377">
        <v>9.521480674710403</v>
      </c>
      <c r="J19" s="274">
        <v>42.84575004179585</v>
      </c>
    </row>
    <row r="20" spans="1:10" ht="12.75" customHeight="1">
      <c r="A20" s="27" t="s">
        <v>116</v>
      </c>
      <c r="B20" s="28" t="s">
        <v>11</v>
      </c>
      <c r="C20" s="436">
        <v>18141.62</v>
      </c>
      <c r="D20" s="378">
        <v>26.13478814560416</v>
      </c>
      <c r="E20" s="589">
        <v>0.01</v>
      </c>
      <c r="F20" s="436">
        <v>18141.62</v>
      </c>
      <c r="G20" s="616">
        <v>0.01</v>
      </c>
      <c r="H20" s="574">
        <v>0</v>
      </c>
      <c r="I20" s="378">
        <v>0</v>
      </c>
      <c r="J20" s="648">
        <v>42.996606273284584</v>
      </c>
    </row>
    <row r="21" spans="1:10" ht="12.75" customHeight="1">
      <c r="A21" s="25" t="s">
        <v>117</v>
      </c>
      <c r="B21" s="26" t="s">
        <v>12</v>
      </c>
      <c r="C21" s="434">
        <v>7919</v>
      </c>
      <c r="D21" s="377">
        <v>51.148400764739314</v>
      </c>
      <c r="E21" s="587">
        <v>-0.0009726305407200542</v>
      </c>
      <c r="F21" s="434">
        <v>7369</v>
      </c>
      <c r="G21" s="615">
        <v>-0.0010451488876254134</v>
      </c>
      <c r="H21" s="568">
        <v>550</v>
      </c>
      <c r="I21" s="377">
        <v>3.5524208133105977</v>
      </c>
      <c r="J21" s="274">
        <v>59.02572414378575</v>
      </c>
    </row>
    <row r="22" spans="1:10" ht="12.75" customHeight="1">
      <c r="A22" s="27" t="s">
        <v>118</v>
      </c>
      <c r="B22" s="28" t="s">
        <v>13</v>
      </c>
      <c r="C22" s="436">
        <v>10757.13408</v>
      </c>
      <c r="D22" s="378">
        <v>29.532526225336106</v>
      </c>
      <c r="E22" s="589">
        <v>0.002723241011830968</v>
      </c>
      <c r="F22" s="436">
        <v>10743.503</v>
      </c>
      <c r="G22" s="616">
        <v>0.011999969857132253</v>
      </c>
      <c r="H22" s="574">
        <v>13.63108</v>
      </c>
      <c r="I22" s="378">
        <v>0.03742262805184394</v>
      </c>
      <c r="J22" s="648">
        <v>43.37122805135097</v>
      </c>
    </row>
    <row r="23" spans="1:10" ht="12.75" customHeight="1">
      <c r="A23" s="25" t="s">
        <v>119</v>
      </c>
      <c r="B23" s="26" t="s">
        <v>88</v>
      </c>
      <c r="C23" s="434">
        <v>24571.59792</v>
      </c>
      <c r="D23" s="377">
        <v>39.02657179342199</v>
      </c>
      <c r="E23" s="587">
        <v>0.05488656134111447</v>
      </c>
      <c r="F23" s="434">
        <v>24496.14021</v>
      </c>
      <c r="G23" s="615">
        <v>0.052763760386902225</v>
      </c>
      <c r="H23" s="568">
        <v>75.45771</v>
      </c>
      <c r="I23" s="377">
        <v>0.11984795397800552</v>
      </c>
      <c r="J23" s="274">
        <v>58.78268952884722</v>
      </c>
    </row>
    <row r="24" spans="1:10" ht="12.75" customHeight="1">
      <c r="A24" s="27" t="s">
        <v>120</v>
      </c>
      <c r="B24" s="28" t="s">
        <v>89</v>
      </c>
      <c r="C24" s="436">
        <v>13535.965</v>
      </c>
      <c r="D24" s="378">
        <v>42.06197756440135</v>
      </c>
      <c r="E24" s="589">
        <v>0.01500000824839609</v>
      </c>
      <c r="F24" s="436">
        <v>13535.965</v>
      </c>
      <c r="G24" s="616">
        <v>0.01500000824839609</v>
      </c>
      <c r="H24" s="574">
        <v>0</v>
      </c>
      <c r="I24" s="378">
        <v>0</v>
      </c>
      <c r="J24" s="648">
        <v>53.4957229394964</v>
      </c>
    </row>
    <row r="25" spans="1:10" ht="12.75" customHeight="1">
      <c r="A25" s="25" t="s">
        <v>121</v>
      </c>
      <c r="B25" s="26" t="s">
        <v>90</v>
      </c>
      <c r="C25" s="434">
        <v>9570</v>
      </c>
      <c r="D25" s="377">
        <v>38.051235969352255</v>
      </c>
      <c r="E25" s="587">
        <v>0.000836645053336138</v>
      </c>
      <c r="F25" s="434">
        <v>9570</v>
      </c>
      <c r="G25" s="615">
        <v>0.000836645053336138</v>
      </c>
      <c r="H25" s="568">
        <v>0</v>
      </c>
      <c r="I25" s="377">
        <v>0</v>
      </c>
      <c r="J25" s="274">
        <v>50.71871589683084</v>
      </c>
    </row>
    <row r="26" spans="1:10" ht="12.75" customHeight="1">
      <c r="A26" s="27" t="s">
        <v>226</v>
      </c>
      <c r="B26" s="28" t="s">
        <v>14</v>
      </c>
      <c r="C26" s="436">
        <v>16917.94074</v>
      </c>
      <c r="D26" s="378">
        <v>117.98879067691405</v>
      </c>
      <c r="E26" s="589">
        <v>0.015913105327005406</v>
      </c>
      <c r="F26" s="436">
        <v>16917.94074</v>
      </c>
      <c r="G26" s="616">
        <v>0.015913105327005406</v>
      </c>
      <c r="H26" s="574">
        <v>0</v>
      </c>
      <c r="I26" s="378">
        <v>0</v>
      </c>
      <c r="J26" s="648">
        <v>71.98493760259338</v>
      </c>
    </row>
    <row r="27" spans="1:10" ht="12.75" customHeight="1">
      <c r="A27" s="25" t="s">
        <v>227</v>
      </c>
      <c r="B27" s="26" t="s">
        <v>15</v>
      </c>
      <c r="C27" s="434">
        <v>18930</v>
      </c>
      <c r="D27" s="377">
        <v>114.91810643128589</v>
      </c>
      <c r="E27" s="587">
        <v>0.08171428571428563</v>
      </c>
      <c r="F27" s="434">
        <v>18700</v>
      </c>
      <c r="G27" s="615">
        <v>0.0685714285714285</v>
      </c>
      <c r="H27" s="568">
        <v>230</v>
      </c>
      <c r="I27" s="377">
        <v>1.3962580284836639</v>
      </c>
      <c r="J27" s="274">
        <v>70.64219535392702</v>
      </c>
    </row>
    <row r="28" spans="1:10" ht="12.75" customHeight="1">
      <c r="A28" s="27" t="s">
        <v>122</v>
      </c>
      <c r="B28" s="28" t="s">
        <v>16</v>
      </c>
      <c r="C28" s="436">
        <v>18274.67684</v>
      </c>
      <c r="D28" s="378">
        <v>34.133328427261574</v>
      </c>
      <c r="E28" s="589">
        <v>-0.014677978169401529</v>
      </c>
      <c r="F28" s="436">
        <v>18126.15425</v>
      </c>
      <c r="G28" s="616">
        <v>-0.01298280581236333</v>
      </c>
      <c r="H28" s="574">
        <v>148.52259</v>
      </c>
      <c r="I28" s="378">
        <v>0.27740957543178724</v>
      </c>
      <c r="J28" s="648">
        <v>57.35453477785671</v>
      </c>
    </row>
    <row r="29" spans="1:10" ht="12.75" customHeight="1">
      <c r="A29" s="25" t="s">
        <v>123</v>
      </c>
      <c r="B29" s="26" t="s">
        <v>91</v>
      </c>
      <c r="C29" s="434">
        <v>19229.527</v>
      </c>
      <c r="D29" s="377">
        <v>31.917392834261168</v>
      </c>
      <c r="E29" s="587">
        <v>0.14342934729092738</v>
      </c>
      <c r="F29" s="434">
        <v>19229.527</v>
      </c>
      <c r="G29" s="615">
        <v>0.14342934729092738</v>
      </c>
      <c r="H29" s="568">
        <v>0</v>
      </c>
      <c r="I29" s="377">
        <v>0</v>
      </c>
      <c r="J29" s="274">
        <v>56.32457166423579</v>
      </c>
    </row>
    <row r="30" spans="1:10" ht="12.75" customHeight="1">
      <c r="A30" s="27" t="s">
        <v>124</v>
      </c>
      <c r="B30" s="28" t="s">
        <v>17</v>
      </c>
      <c r="C30" s="436">
        <v>5800</v>
      </c>
      <c r="D30" s="378">
        <v>45.03140552333481</v>
      </c>
      <c r="E30" s="589">
        <v>0.11538461538461542</v>
      </c>
      <c r="F30" s="436">
        <v>5800</v>
      </c>
      <c r="G30" s="616">
        <v>0.11538461538461542</v>
      </c>
      <c r="H30" s="574">
        <v>0</v>
      </c>
      <c r="I30" s="378">
        <v>0</v>
      </c>
      <c r="J30" s="648">
        <v>59.666544708935106</v>
      </c>
    </row>
    <row r="31" spans="1:10" ht="12.75" customHeight="1">
      <c r="A31" s="25" t="s">
        <v>125</v>
      </c>
      <c r="B31" s="26" t="s">
        <v>92</v>
      </c>
      <c r="C31" s="434">
        <v>16077</v>
      </c>
      <c r="D31" s="377">
        <v>38.1024835225778</v>
      </c>
      <c r="E31" s="587">
        <v>0.03495558130552334</v>
      </c>
      <c r="F31" s="434">
        <v>16077</v>
      </c>
      <c r="G31" s="615">
        <v>0.03495558130552334</v>
      </c>
      <c r="H31" s="568">
        <v>0</v>
      </c>
      <c r="I31" s="377">
        <v>0</v>
      </c>
      <c r="J31" s="274">
        <v>55.41390127135883</v>
      </c>
    </row>
    <row r="32" spans="1:10" ht="12.75" customHeight="1">
      <c r="A32" s="27" t="s">
        <v>126</v>
      </c>
      <c r="B32" s="28" t="s">
        <v>18</v>
      </c>
      <c r="C32" s="436">
        <v>26825.827260000002</v>
      </c>
      <c r="D32" s="378">
        <v>49.90294527122554</v>
      </c>
      <c r="E32" s="589">
        <v>0.32158932606763346</v>
      </c>
      <c r="F32" s="436">
        <v>21825.827260000002</v>
      </c>
      <c r="G32" s="616">
        <v>0.0752615403000989</v>
      </c>
      <c r="H32" s="574">
        <v>5000</v>
      </c>
      <c r="I32" s="378">
        <v>9.301287298162066</v>
      </c>
      <c r="J32" s="648">
        <v>53.03558355424322</v>
      </c>
    </row>
    <row r="33" spans="1:10" ht="12.75" customHeight="1">
      <c r="A33" s="25" t="s">
        <v>127</v>
      </c>
      <c r="B33" s="26" t="s">
        <v>93</v>
      </c>
      <c r="C33" s="434">
        <v>23210</v>
      </c>
      <c r="D33" s="377">
        <v>47.126138052579854</v>
      </c>
      <c r="E33" s="587">
        <v>0.021769276485219313</v>
      </c>
      <c r="F33" s="434">
        <v>22430</v>
      </c>
      <c r="G33" s="615">
        <v>0.02254336577693694</v>
      </c>
      <c r="H33" s="568">
        <v>780</v>
      </c>
      <c r="I33" s="377">
        <v>1.5837306196041485</v>
      </c>
      <c r="J33" s="274">
        <v>62.87853797951999</v>
      </c>
    </row>
    <row r="34" spans="1:10" ht="12.75" customHeight="1">
      <c r="A34" s="27" t="s">
        <v>128</v>
      </c>
      <c r="B34" s="28" t="s">
        <v>19</v>
      </c>
      <c r="C34" s="436">
        <v>20415.233</v>
      </c>
      <c r="D34" s="378">
        <v>34.42488917217644</v>
      </c>
      <c r="E34" s="589">
        <v>0.027854669503308394</v>
      </c>
      <c r="F34" s="436">
        <v>20415.233</v>
      </c>
      <c r="G34" s="616">
        <v>0.027854669503308394</v>
      </c>
      <c r="H34" s="574">
        <v>0</v>
      </c>
      <c r="I34" s="378">
        <v>0</v>
      </c>
      <c r="J34" s="648">
        <v>61.38575893464435</v>
      </c>
    </row>
    <row r="35" spans="1:10" ht="12.75" customHeight="1">
      <c r="A35" s="25" t="s">
        <v>129</v>
      </c>
      <c r="B35" s="26" t="s">
        <v>20</v>
      </c>
      <c r="C35" s="434">
        <v>17077.44763</v>
      </c>
      <c r="D35" s="377">
        <v>39.25443949476491</v>
      </c>
      <c r="E35" s="587">
        <v>-0.004644956653185095</v>
      </c>
      <c r="F35" s="434">
        <v>17075.137629999997</v>
      </c>
      <c r="G35" s="615">
        <v>-0.003260068078942635</v>
      </c>
      <c r="H35" s="568">
        <v>2.31</v>
      </c>
      <c r="I35" s="377">
        <v>0.0053097955383925805</v>
      </c>
      <c r="J35" s="274">
        <v>47.50251479659238</v>
      </c>
    </row>
    <row r="36" spans="1:10" ht="12.75" customHeight="1">
      <c r="A36" s="27" t="s">
        <v>130</v>
      </c>
      <c r="B36" s="28" t="s">
        <v>21</v>
      </c>
      <c r="C36" s="436">
        <v>22880.82555</v>
      </c>
      <c r="D36" s="378">
        <v>24.828146756397793</v>
      </c>
      <c r="E36" s="589">
        <v>0.06828671023663735</v>
      </c>
      <c r="F36" s="436">
        <v>21330.9</v>
      </c>
      <c r="G36" s="616">
        <v>0.059346738909112684</v>
      </c>
      <c r="H36" s="574">
        <v>1549.9255500000002</v>
      </c>
      <c r="I36" s="378">
        <v>1.6818352525261295</v>
      </c>
      <c r="J36" s="648">
        <v>45.052852179317064</v>
      </c>
    </row>
    <row r="37" spans="1:10" ht="12.75" customHeight="1">
      <c r="A37" s="25" t="s">
        <v>131</v>
      </c>
      <c r="B37" s="26" t="s">
        <v>22</v>
      </c>
      <c r="C37" s="434">
        <v>41413.137350000005</v>
      </c>
      <c r="D37" s="377">
        <v>58.346770459976106</v>
      </c>
      <c r="E37" s="587">
        <v>-0.10358276714066117</v>
      </c>
      <c r="F37" s="434">
        <v>40404.59909</v>
      </c>
      <c r="G37" s="615">
        <v>0.011501264768021047</v>
      </c>
      <c r="H37" s="568">
        <v>1008.53826</v>
      </c>
      <c r="I37" s="377">
        <v>1.4209247142760533</v>
      </c>
      <c r="J37" s="274">
        <v>59.75465602817094</v>
      </c>
    </row>
    <row r="38" spans="1:10" ht="12.75" customHeight="1">
      <c r="A38" s="27" t="s">
        <v>132</v>
      </c>
      <c r="B38" s="28" t="s">
        <v>23</v>
      </c>
      <c r="C38" s="436">
        <v>45940.95144</v>
      </c>
      <c r="D38" s="378">
        <v>37.05205281380882</v>
      </c>
      <c r="E38" s="589">
        <v>0.0747320373283491</v>
      </c>
      <c r="F38" s="436">
        <v>42876</v>
      </c>
      <c r="G38" s="616">
        <v>0.08000000000000007</v>
      </c>
      <c r="H38" s="574">
        <v>3064.95144</v>
      </c>
      <c r="I38" s="378">
        <v>2.471928400850712</v>
      </c>
      <c r="J38" s="648">
        <v>62.46247640612212</v>
      </c>
    </row>
    <row r="39" spans="1:10" ht="12.75" customHeight="1">
      <c r="A39" s="25" t="s">
        <v>133</v>
      </c>
      <c r="B39" s="26" t="s">
        <v>24</v>
      </c>
      <c r="C39" s="434">
        <v>6554.40727</v>
      </c>
      <c r="D39" s="377">
        <v>34.038082841281465</v>
      </c>
      <c r="E39" s="587">
        <v>0.08587581469836714</v>
      </c>
      <c r="F39" s="434">
        <v>6544.496</v>
      </c>
      <c r="G39" s="615">
        <v>0.08714707151187873</v>
      </c>
      <c r="H39" s="568">
        <v>9.91127</v>
      </c>
      <c r="I39" s="377">
        <v>0.051470806653476045</v>
      </c>
      <c r="J39" s="274">
        <v>53.019332710017565</v>
      </c>
    </row>
    <row r="40" spans="1:10" ht="12.75" customHeight="1">
      <c r="A40" s="27" t="s">
        <v>134</v>
      </c>
      <c r="B40" s="28" t="s">
        <v>25</v>
      </c>
      <c r="C40" s="436">
        <v>82076.39526</v>
      </c>
      <c r="D40" s="378">
        <v>56.60288810163038</v>
      </c>
      <c r="E40" s="589">
        <v>0.015526762870913036</v>
      </c>
      <c r="F40" s="436">
        <v>81839</v>
      </c>
      <c r="G40" s="616">
        <v>0.0149944189507627</v>
      </c>
      <c r="H40" s="574">
        <v>237.39526</v>
      </c>
      <c r="I40" s="378">
        <v>0.1637164655571333</v>
      </c>
      <c r="J40" s="648">
        <v>54.70645414952339</v>
      </c>
    </row>
    <row r="41" spans="1:10" ht="12.75" customHeight="1">
      <c r="A41" s="25" t="s">
        <v>135</v>
      </c>
      <c r="B41" s="26" t="s">
        <v>26</v>
      </c>
      <c r="C41" s="434">
        <v>37728.39284</v>
      </c>
      <c r="D41" s="377">
        <v>36.3581977977924</v>
      </c>
      <c r="E41" s="587">
        <v>0.07315221861457766</v>
      </c>
      <c r="F41" s="434">
        <v>31962</v>
      </c>
      <c r="G41" s="615">
        <v>0.05</v>
      </c>
      <c r="H41" s="568">
        <v>5766.3928399999995</v>
      </c>
      <c r="I41" s="377">
        <v>5.556972764400792</v>
      </c>
      <c r="J41" s="274">
        <v>43.00921494175603</v>
      </c>
    </row>
    <row r="42" spans="1:10" ht="12.75" customHeight="1">
      <c r="A42" s="27" t="s">
        <v>136</v>
      </c>
      <c r="B42" s="28" t="s">
        <v>27</v>
      </c>
      <c r="C42" s="436">
        <v>31383.34644</v>
      </c>
      <c r="D42" s="378">
        <v>31.618110913532984</v>
      </c>
      <c r="E42" s="589">
        <v>0.047781072931579516</v>
      </c>
      <c r="F42" s="436">
        <v>29820.34644</v>
      </c>
      <c r="G42" s="616">
        <v>0.0692435885500986</v>
      </c>
      <c r="H42" s="574">
        <v>1563</v>
      </c>
      <c r="I42" s="378">
        <v>1.5746920887590359</v>
      </c>
      <c r="J42" s="648">
        <v>47.54845823325793</v>
      </c>
    </row>
    <row r="43" spans="1:10" ht="12.75" customHeight="1">
      <c r="A43" s="25" t="s">
        <v>137</v>
      </c>
      <c r="B43" s="26" t="s">
        <v>28</v>
      </c>
      <c r="C43" s="434">
        <v>7527.41184</v>
      </c>
      <c r="D43" s="377">
        <v>31.451756722878677</v>
      </c>
      <c r="E43" s="587">
        <v>0.05566202420736044</v>
      </c>
      <c r="F43" s="434">
        <v>6503.627</v>
      </c>
      <c r="G43" s="615">
        <v>0.020843415080310512</v>
      </c>
      <c r="H43" s="568">
        <v>1023.7848399999999</v>
      </c>
      <c r="I43" s="377">
        <v>4.277676365885046</v>
      </c>
      <c r="J43" s="274">
        <v>48.888153900724475</v>
      </c>
    </row>
    <row r="44" spans="1:10" ht="12.75" customHeight="1">
      <c r="A44" s="27" t="s">
        <v>138</v>
      </c>
      <c r="B44" s="28" t="s">
        <v>29</v>
      </c>
      <c r="C44" s="436">
        <v>28130.778</v>
      </c>
      <c r="D44" s="378">
        <v>46.87634851176292</v>
      </c>
      <c r="E44" s="589">
        <v>0.01979870100162273</v>
      </c>
      <c r="F44" s="436">
        <v>27845</v>
      </c>
      <c r="G44" s="616">
        <v>0.02000596361899354</v>
      </c>
      <c r="H44" s="574">
        <v>285.778</v>
      </c>
      <c r="I44" s="378">
        <v>0.4762125357853446</v>
      </c>
      <c r="J44" s="648">
        <v>73.38892336723087</v>
      </c>
    </row>
    <row r="45" spans="1:10" ht="12.75" customHeight="1">
      <c r="A45" s="25" t="s">
        <v>139</v>
      </c>
      <c r="B45" s="26" t="s">
        <v>30</v>
      </c>
      <c r="C45" s="434">
        <v>52450</v>
      </c>
      <c r="D45" s="377">
        <v>43.176684425770674</v>
      </c>
      <c r="E45" s="587">
        <v>0.01844660194174752</v>
      </c>
      <c r="F45" s="434">
        <v>51500</v>
      </c>
      <c r="G45" s="615">
        <v>0</v>
      </c>
      <c r="H45" s="568">
        <v>950</v>
      </c>
      <c r="I45" s="377">
        <v>0.7820371821636253</v>
      </c>
      <c r="J45" s="274">
        <v>59.92153702903244</v>
      </c>
    </row>
    <row r="46" spans="1:10" ht="12.75" customHeight="1">
      <c r="A46" s="27" t="s">
        <v>140</v>
      </c>
      <c r="B46" s="28" t="s">
        <v>94</v>
      </c>
      <c r="C46" s="436">
        <v>6901.17714</v>
      </c>
      <c r="D46" s="378">
        <v>25.44494189219084</v>
      </c>
      <c r="E46" s="589">
        <v>0.03466004645961629</v>
      </c>
      <c r="F46" s="436">
        <v>6901.17714</v>
      </c>
      <c r="G46" s="616">
        <v>0.03466004645961629</v>
      </c>
      <c r="H46" s="574">
        <v>0</v>
      </c>
      <c r="I46" s="378">
        <v>0</v>
      </c>
      <c r="J46" s="648">
        <v>41.25850831857411</v>
      </c>
    </row>
    <row r="47" spans="1:10" ht="12.75" customHeight="1">
      <c r="A47" s="25" t="s">
        <v>141</v>
      </c>
      <c r="B47" s="26" t="s">
        <v>31</v>
      </c>
      <c r="C47" s="434">
        <v>18716.075530000002</v>
      </c>
      <c r="D47" s="377">
        <v>48.46715229438575</v>
      </c>
      <c r="E47" s="587">
        <v>0.0023378294803257926</v>
      </c>
      <c r="F47" s="434">
        <v>18469.36</v>
      </c>
      <c r="G47" s="615">
        <v>0.01600022004015722</v>
      </c>
      <c r="H47" s="568">
        <v>246.71553</v>
      </c>
      <c r="I47" s="377">
        <v>0.638894577377253</v>
      </c>
      <c r="J47" s="274">
        <v>67.44081158237678</v>
      </c>
    </row>
    <row r="48" spans="1:10" ht="12.75" customHeight="1">
      <c r="A48" s="27" t="s">
        <v>142</v>
      </c>
      <c r="B48" s="28" t="s">
        <v>32</v>
      </c>
      <c r="C48" s="436">
        <v>14902.382</v>
      </c>
      <c r="D48" s="378">
        <v>44.191082538119836</v>
      </c>
      <c r="E48" s="589">
        <v>0.03180397805558344</v>
      </c>
      <c r="F48" s="436">
        <v>14402.382</v>
      </c>
      <c r="G48" s="616">
        <v>0.03294447493357966</v>
      </c>
      <c r="H48" s="574">
        <v>500</v>
      </c>
      <c r="I48" s="378">
        <v>1.4826852022086079</v>
      </c>
      <c r="J48" s="648">
        <v>60.93935325910713</v>
      </c>
    </row>
    <row r="49" spans="1:10" ht="12.75" customHeight="1">
      <c r="A49" s="25" t="s">
        <v>143</v>
      </c>
      <c r="B49" s="26" t="s">
        <v>33</v>
      </c>
      <c r="C49" s="434">
        <v>25284.786</v>
      </c>
      <c r="D49" s="377">
        <v>33.27173175006711</v>
      </c>
      <c r="E49" s="587">
        <v>0.0305840059426703</v>
      </c>
      <c r="F49" s="434">
        <v>25284.786</v>
      </c>
      <c r="G49" s="615">
        <v>0.0305840059426703</v>
      </c>
      <c r="H49" s="568">
        <v>0</v>
      </c>
      <c r="I49" s="377">
        <v>0</v>
      </c>
      <c r="J49" s="274">
        <v>44.02650840990649</v>
      </c>
    </row>
    <row r="50" spans="1:10" ht="12.75" customHeight="1">
      <c r="A50" s="27" t="s">
        <v>144</v>
      </c>
      <c r="B50" s="28" t="s">
        <v>34</v>
      </c>
      <c r="C50" s="436">
        <v>6352.589</v>
      </c>
      <c r="D50" s="378">
        <v>27.624035727020516</v>
      </c>
      <c r="E50" s="589">
        <v>0</v>
      </c>
      <c r="F50" s="436">
        <v>6352.589</v>
      </c>
      <c r="G50" s="616">
        <v>0</v>
      </c>
      <c r="H50" s="574">
        <v>0</v>
      </c>
      <c r="I50" s="378">
        <v>0</v>
      </c>
      <c r="J50" s="648">
        <v>44.67389934010265</v>
      </c>
    </row>
    <row r="51" spans="1:10" ht="12.75" customHeight="1">
      <c r="A51" s="25" t="s">
        <v>145</v>
      </c>
      <c r="B51" s="26" t="s">
        <v>35</v>
      </c>
      <c r="C51" s="434">
        <v>51656.25</v>
      </c>
      <c r="D51" s="377">
        <v>40.02706633615723</v>
      </c>
      <c r="E51" s="587">
        <v>-0.0014280653957063905</v>
      </c>
      <c r="F51" s="434">
        <v>49656.25</v>
      </c>
      <c r="G51" s="615">
        <v>0.018482693224203484</v>
      </c>
      <c r="H51" s="568">
        <v>2000</v>
      </c>
      <c r="I51" s="377">
        <v>1.5497472749631354</v>
      </c>
      <c r="J51" s="274">
        <v>52.643461084469344</v>
      </c>
    </row>
    <row r="52" spans="1:10" ht="12.75" customHeight="1">
      <c r="A52" s="27" t="s">
        <v>146</v>
      </c>
      <c r="B52" s="28" t="s">
        <v>95</v>
      </c>
      <c r="C52" s="436">
        <v>23297.65527</v>
      </c>
      <c r="D52" s="378">
        <v>34.82912616438909</v>
      </c>
      <c r="E52" s="589">
        <v>0.38843840093337034</v>
      </c>
      <c r="F52" s="436">
        <v>18365.616469999997</v>
      </c>
      <c r="G52" s="616">
        <v>0.13317418215590182</v>
      </c>
      <c r="H52" s="574">
        <v>4932.0388</v>
      </c>
      <c r="I52" s="378">
        <v>7.373214154905047</v>
      </c>
      <c r="J52" s="648">
        <v>38.765082264887106</v>
      </c>
    </row>
    <row r="53" spans="1:10" ht="12.75" customHeight="1">
      <c r="A53" s="25" t="s">
        <v>147</v>
      </c>
      <c r="B53" s="26" t="s">
        <v>36</v>
      </c>
      <c r="C53" s="434">
        <v>5587.229</v>
      </c>
      <c r="D53" s="377">
        <v>31.141196994693896</v>
      </c>
      <c r="E53" s="587">
        <v>0.06168180207465257</v>
      </c>
      <c r="F53" s="434">
        <v>5587.229</v>
      </c>
      <c r="G53" s="615">
        <v>0.06168180207465257</v>
      </c>
      <c r="H53" s="568">
        <v>0</v>
      </c>
      <c r="I53" s="377">
        <v>0</v>
      </c>
      <c r="J53" s="274">
        <v>49.057094632677234</v>
      </c>
    </row>
    <row r="54" spans="1:10" ht="12.75" customHeight="1">
      <c r="A54" s="27" t="s">
        <v>148</v>
      </c>
      <c r="B54" s="28" t="s">
        <v>37</v>
      </c>
      <c r="C54" s="436">
        <v>14595.15628</v>
      </c>
      <c r="D54" s="378">
        <v>43.19588816247044</v>
      </c>
      <c r="E54" s="589">
        <v>0.054417851077209534</v>
      </c>
      <c r="F54" s="436">
        <v>14595.15628</v>
      </c>
      <c r="G54" s="616">
        <v>0.054417851077209534</v>
      </c>
      <c r="H54" s="574">
        <v>0</v>
      </c>
      <c r="I54" s="378">
        <v>0</v>
      </c>
      <c r="J54" s="648">
        <v>58.83936740646144</v>
      </c>
    </row>
    <row r="55" spans="1:10" ht="12.75" customHeight="1">
      <c r="A55" s="25" t="s">
        <v>149</v>
      </c>
      <c r="B55" s="26" t="s">
        <v>38</v>
      </c>
      <c r="C55" s="434">
        <v>2862.857</v>
      </c>
      <c r="D55" s="377">
        <v>35.307734050294144</v>
      </c>
      <c r="E55" s="587">
        <v>0.08364712597733726</v>
      </c>
      <c r="F55" s="434">
        <v>2862.857</v>
      </c>
      <c r="G55" s="615">
        <v>0.08364712597733726</v>
      </c>
      <c r="H55" s="568">
        <v>0</v>
      </c>
      <c r="I55" s="377">
        <v>0</v>
      </c>
      <c r="J55" s="274">
        <v>50.486041091266166</v>
      </c>
    </row>
    <row r="56" spans="1:10" ht="12.75" customHeight="1">
      <c r="A56" s="27" t="s">
        <v>150</v>
      </c>
      <c r="B56" s="28" t="s">
        <v>39</v>
      </c>
      <c r="C56" s="436">
        <v>22850.543</v>
      </c>
      <c r="D56" s="378">
        <v>28.619200835635755</v>
      </c>
      <c r="E56" s="589">
        <v>0.03612569298044477</v>
      </c>
      <c r="F56" s="436">
        <v>21160</v>
      </c>
      <c r="G56" s="616">
        <v>0.007619047619047636</v>
      </c>
      <c r="H56" s="574">
        <v>1690.543</v>
      </c>
      <c r="I56" s="378">
        <v>2.117323410576203</v>
      </c>
      <c r="J56" s="648">
        <v>46.13056755727875</v>
      </c>
    </row>
    <row r="57" spans="1:10" ht="12.75" customHeight="1">
      <c r="A57" s="25" t="s">
        <v>151</v>
      </c>
      <c r="B57" s="26" t="s">
        <v>40</v>
      </c>
      <c r="C57" s="434">
        <v>19127.99326</v>
      </c>
      <c r="D57" s="377">
        <v>37.126811669872495</v>
      </c>
      <c r="E57" s="587">
        <v>0.1532737172207228</v>
      </c>
      <c r="F57" s="434">
        <v>15134.02902</v>
      </c>
      <c r="G57" s="615">
        <v>0.1086052687006791</v>
      </c>
      <c r="H57" s="568">
        <v>3993.9642400000002</v>
      </c>
      <c r="I57" s="377">
        <v>7.752154454423174</v>
      </c>
      <c r="J57" s="274">
        <v>48.08863980782981</v>
      </c>
    </row>
    <row r="58" spans="1:10" ht="12.75" customHeight="1">
      <c r="A58" s="27" t="s">
        <v>152</v>
      </c>
      <c r="B58" s="28" t="s">
        <v>96</v>
      </c>
      <c r="C58" s="436">
        <v>11928.632</v>
      </c>
      <c r="D58" s="378">
        <v>20.55721437619019</v>
      </c>
      <c r="E58" s="589">
        <v>-0.012880613126883378</v>
      </c>
      <c r="F58" s="436">
        <v>11220.051</v>
      </c>
      <c r="G58" s="616">
        <v>-0.015687432175294558</v>
      </c>
      <c r="H58" s="574">
        <v>708.581</v>
      </c>
      <c r="I58" s="378">
        <v>1.221133447648919</v>
      </c>
      <c r="J58" s="648">
        <v>35.39812025894615</v>
      </c>
    </row>
    <row r="59" spans="1:10" ht="12.75" customHeight="1">
      <c r="A59" s="25" t="s">
        <v>153</v>
      </c>
      <c r="B59" s="26" t="s">
        <v>41</v>
      </c>
      <c r="C59" s="434">
        <v>5565.34294</v>
      </c>
      <c r="D59" s="377">
        <v>28.778119324880553</v>
      </c>
      <c r="E59" s="587">
        <v>-0.003974532068865999</v>
      </c>
      <c r="F59" s="434">
        <v>5249.12433</v>
      </c>
      <c r="G59" s="615">
        <v>-0.0005997953701819547</v>
      </c>
      <c r="H59" s="568">
        <v>316.21861</v>
      </c>
      <c r="I59" s="377">
        <v>1.6351511469170785</v>
      </c>
      <c r="J59" s="274">
        <v>41.42528947361816</v>
      </c>
    </row>
    <row r="60" spans="1:10" ht="12.75" customHeight="1">
      <c r="A60" s="27" t="s">
        <v>154</v>
      </c>
      <c r="B60" s="28" t="s">
        <v>42</v>
      </c>
      <c r="C60" s="436">
        <v>10258.61</v>
      </c>
      <c r="D60" s="378">
        <v>32.77772985062705</v>
      </c>
      <c r="E60" s="589">
        <v>0.31476646916865003</v>
      </c>
      <c r="F60" s="436">
        <v>7958.61</v>
      </c>
      <c r="G60" s="616">
        <v>0.019993309930907754</v>
      </c>
      <c r="H60" s="574">
        <v>2300</v>
      </c>
      <c r="I60" s="378">
        <v>7.348829778736321</v>
      </c>
      <c r="J60" s="648">
        <v>56.16478761543496</v>
      </c>
    </row>
    <row r="61" spans="1:10" ht="12.75" customHeight="1">
      <c r="A61" s="25" t="s">
        <v>155</v>
      </c>
      <c r="B61" s="26" t="s">
        <v>43</v>
      </c>
      <c r="C61" s="434">
        <v>16812.8</v>
      </c>
      <c r="D61" s="377">
        <v>22.631187878918407</v>
      </c>
      <c r="E61" s="587">
        <v>-0.019089848308051383</v>
      </c>
      <c r="F61" s="434">
        <v>16812.8</v>
      </c>
      <c r="G61" s="615">
        <v>0.04168525402726142</v>
      </c>
      <c r="H61" s="568">
        <v>0</v>
      </c>
      <c r="I61" s="377">
        <v>0</v>
      </c>
      <c r="J61" s="274">
        <v>39.46483145936336</v>
      </c>
    </row>
    <row r="62" spans="1:10" ht="12.75" customHeight="1">
      <c r="A62" s="27" t="s">
        <v>156</v>
      </c>
      <c r="B62" s="28" t="s">
        <v>44</v>
      </c>
      <c r="C62" s="436">
        <v>6238.39</v>
      </c>
      <c r="D62" s="378">
        <v>31.12394418196241</v>
      </c>
      <c r="E62" s="589">
        <v>0.053068249512619126</v>
      </c>
      <c r="F62" s="436">
        <v>6238.39</v>
      </c>
      <c r="G62" s="616">
        <v>0.053068249512619126</v>
      </c>
      <c r="H62" s="574">
        <v>0</v>
      </c>
      <c r="I62" s="378">
        <v>0</v>
      </c>
      <c r="J62" s="648">
        <v>50.87118594947073</v>
      </c>
    </row>
    <row r="63" spans="1:10" ht="12.75" customHeight="1">
      <c r="A63" s="25" t="s">
        <v>157</v>
      </c>
      <c r="B63" s="26" t="s">
        <v>45</v>
      </c>
      <c r="C63" s="434">
        <v>20594.0521</v>
      </c>
      <c r="D63" s="377">
        <v>28.089974029729415</v>
      </c>
      <c r="E63" s="587">
        <v>0.036178649023894005</v>
      </c>
      <c r="F63" s="434">
        <v>20435.6336</v>
      </c>
      <c r="G63" s="615">
        <v>0.03393036175056929</v>
      </c>
      <c r="H63" s="568">
        <v>158.4185</v>
      </c>
      <c r="I63" s="377">
        <v>0.21608042599973265</v>
      </c>
      <c r="J63" s="274">
        <v>48.51788124725239</v>
      </c>
    </row>
    <row r="64" spans="1:10" ht="12.75" customHeight="1">
      <c r="A64" s="27" t="s">
        <v>158</v>
      </c>
      <c r="B64" s="28" t="s">
        <v>46</v>
      </c>
      <c r="C64" s="436">
        <v>32908.328</v>
      </c>
      <c r="D64" s="378">
        <v>30.935857712265925</v>
      </c>
      <c r="E64" s="589">
        <v>0.04036382580471587</v>
      </c>
      <c r="F64" s="436">
        <v>32907.688</v>
      </c>
      <c r="G64" s="616">
        <v>0.04140840207581098</v>
      </c>
      <c r="H64" s="574">
        <v>0.64</v>
      </c>
      <c r="I64" s="378">
        <v>0.0006016394675490712</v>
      </c>
      <c r="J64" s="648">
        <v>54.042110169142276</v>
      </c>
    </row>
    <row r="65" spans="1:10" ht="12.75" customHeight="1">
      <c r="A65" s="25" t="s">
        <v>159</v>
      </c>
      <c r="B65" s="26" t="s">
        <v>47</v>
      </c>
      <c r="C65" s="434">
        <v>8806.1005</v>
      </c>
      <c r="D65" s="377">
        <v>38.592103302597906</v>
      </c>
      <c r="E65" s="587">
        <v>-0.10287979836928918</v>
      </c>
      <c r="F65" s="434">
        <v>8806.1005</v>
      </c>
      <c r="G65" s="615">
        <v>0.010341425189293485</v>
      </c>
      <c r="H65" s="568">
        <v>0</v>
      </c>
      <c r="I65" s="377">
        <v>0</v>
      </c>
      <c r="J65" s="274">
        <v>52.95787892584474</v>
      </c>
    </row>
    <row r="66" spans="1:10" ht="12.75" customHeight="1">
      <c r="A66" s="27" t="s">
        <v>160</v>
      </c>
      <c r="B66" s="28" t="s">
        <v>48</v>
      </c>
      <c r="C66" s="436">
        <v>88000</v>
      </c>
      <c r="D66" s="378">
        <v>33.76344638844308</v>
      </c>
      <c r="E66" s="589">
        <v>0.08641975308641969</v>
      </c>
      <c r="F66" s="436">
        <v>88000</v>
      </c>
      <c r="G66" s="616">
        <v>0.08641975308641969</v>
      </c>
      <c r="H66" s="574">
        <v>0</v>
      </c>
      <c r="I66" s="378">
        <v>0</v>
      </c>
      <c r="J66" s="648">
        <v>47.77705030582985</v>
      </c>
    </row>
    <row r="67" spans="1:10" ht="12.75" customHeight="1">
      <c r="A67" s="25" t="s">
        <v>161</v>
      </c>
      <c r="B67" s="26" t="s">
        <v>49</v>
      </c>
      <c r="C67" s="434">
        <v>28867.6875</v>
      </c>
      <c r="D67" s="377">
        <v>35.239306510089236</v>
      </c>
      <c r="E67" s="587">
        <v>-0.01258018005511441</v>
      </c>
      <c r="F67" s="434">
        <v>28867.6875</v>
      </c>
      <c r="G67" s="615">
        <v>-0.006472052492808578</v>
      </c>
      <c r="H67" s="568">
        <v>0</v>
      </c>
      <c r="I67" s="377">
        <v>0</v>
      </c>
      <c r="J67" s="274">
        <v>52.092839312160436</v>
      </c>
    </row>
    <row r="68" spans="1:10" ht="12.75" customHeight="1">
      <c r="A68" s="27" t="s">
        <v>162</v>
      </c>
      <c r="B68" s="28" t="s">
        <v>50</v>
      </c>
      <c r="C68" s="436">
        <v>9449.119</v>
      </c>
      <c r="D68" s="378">
        <v>31.28588361890572</v>
      </c>
      <c r="E68" s="589">
        <v>0.04500001603588677</v>
      </c>
      <c r="F68" s="436">
        <v>9449.119</v>
      </c>
      <c r="G68" s="616">
        <v>0.04500001603588677</v>
      </c>
      <c r="H68" s="574">
        <v>0</v>
      </c>
      <c r="I68" s="378">
        <v>0</v>
      </c>
      <c r="J68" s="648">
        <v>62.68655358701469</v>
      </c>
    </row>
    <row r="69" spans="1:10" ht="12.75" customHeight="1">
      <c r="A69" s="25" t="s">
        <v>163</v>
      </c>
      <c r="B69" s="26" t="s">
        <v>51</v>
      </c>
      <c r="C69" s="434">
        <v>59285.175</v>
      </c>
      <c r="D69" s="377">
        <v>39.86364635801934</v>
      </c>
      <c r="E69" s="587">
        <v>0.02674846338890946</v>
      </c>
      <c r="F69" s="434">
        <v>59285.175</v>
      </c>
      <c r="G69" s="615">
        <v>0.02674846338890946</v>
      </c>
      <c r="H69" s="568">
        <v>0</v>
      </c>
      <c r="I69" s="377">
        <v>0</v>
      </c>
      <c r="J69" s="274">
        <v>61.890305973469886</v>
      </c>
    </row>
    <row r="70" spans="1:10" ht="12.75" customHeight="1">
      <c r="A70" s="27" t="s">
        <v>164</v>
      </c>
      <c r="B70" s="28" t="s">
        <v>52</v>
      </c>
      <c r="C70" s="436">
        <v>28589</v>
      </c>
      <c r="D70" s="378">
        <v>44.2744024914708</v>
      </c>
      <c r="E70" s="589">
        <v>0.03498809305733652</v>
      </c>
      <c r="F70" s="436">
        <v>28589</v>
      </c>
      <c r="G70" s="616">
        <v>0.03498809305733652</v>
      </c>
      <c r="H70" s="574">
        <v>0</v>
      </c>
      <c r="I70" s="378">
        <v>0</v>
      </c>
      <c r="J70" s="648">
        <v>62.53900273923282</v>
      </c>
    </row>
    <row r="71" spans="1:10" ht="12.75" customHeight="1">
      <c r="A71" s="25" t="s">
        <v>165</v>
      </c>
      <c r="B71" s="26" t="s">
        <v>53</v>
      </c>
      <c r="C71" s="434">
        <v>26831.054</v>
      </c>
      <c r="D71" s="377">
        <v>40.13818782378188</v>
      </c>
      <c r="E71" s="587">
        <v>0.039370932187681396</v>
      </c>
      <c r="F71" s="434">
        <v>26831.054</v>
      </c>
      <c r="G71" s="615">
        <v>0.0450264459591041</v>
      </c>
      <c r="H71" s="568">
        <v>0</v>
      </c>
      <c r="I71" s="377">
        <v>0</v>
      </c>
      <c r="J71" s="274">
        <v>61.32958300255594</v>
      </c>
    </row>
    <row r="72" spans="1:10" ht="12.75" customHeight="1">
      <c r="A72" s="27" t="s">
        <v>166</v>
      </c>
      <c r="B72" s="28" t="s">
        <v>97</v>
      </c>
      <c r="C72" s="436">
        <v>10186.068</v>
      </c>
      <c r="D72" s="378">
        <v>42.89051328476989</v>
      </c>
      <c r="E72" s="589">
        <v>0.025064707658246865</v>
      </c>
      <c r="F72" s="436">
        <v>10186.068</v>
      </c>
      <c r="G72" s="616">
        <v>0.025064707658246865</v>
      </c>
      <c r="H72" s="574">
        <v>0</v>
      </c>
      <c r="I72" s="378">
        <v>0</v>
      </c>
      <c r="J72" s="648">
        <v>52.97836049378242</v>
      </c>
    </row>
    <row r="73" spans="1:10" ht="12.75" customHeight="1">
      <c r="A73" s="25" t="s">
        <v>167</v>
      </c>
      <c r="B73" s="26" t="s">
        <v>54</v>
      </c>
      <c r="C73" s="434">
        <v>26145.958810000004</v>
      </c>
      <c r="D73" s="377">
        <v>58.07128838239247</v>
      </c>
      <c r="E73" s="587">
        <v>0.23774067600256998</v>
      </c>
      <c r="F73" s="434">
        <v>18946.90205</v>
      </c>
      <c r="G73" s="615">
        <v>0.004410490144107548</v>
      </c>
      <c r="H73" s="568">
        <v>7199.0567599999995</v>
      </c>
      <c r="I73" s="377">
        <v>15.989411756866907</v>
      </c>
      <c r="J73" s="274">
        <v>56.27512840244685</v>
      </c>
    </row>
    <row r="74" spans="1:10" ht="12.75" customHeight="1">
      <c r="A74" s="27" t="s">
        <v>168</v>
      </c>
      <c r="B74" s="28" t="s">
        <v>55</v>
      </c>
      <c r="C74" s="436">
        <v>30496.39648</v>
      </c>
      <c r="D74" s="378">
        <v>27.498955349043555</v>
      </c>
      <c r="E74" s="589">
        <v>0.05383094229166541</v>
      </c>
      <c r="F74" s="436">
        <v>30470.77</v>
      </c>
      <c r="G74" s="616">
        <v>0.055146695100541265</v>
      </c>
      <c r="H74" s="574">
        <v>25.62648</v>
      </c>
      <c r="I74" s="378">
        <v>0.02310769502669968</v>
      </c>
      <c r="J74" s="648">
        <v>46.026506635705104</v>
      </c>
    </row>
    <row r="75" spans="1:10" ht="12.75" customHeight="1">
      <c r="A75" s="25" t="s">
        <v>169</v>
      </c>
      <c r="B75" s="26" t="s">
        <v>56</v>
      </c>
      <c r="C75" s="434">
        <v>21687.14903</v>
      </c>
      <c r="D75" s="377">
        <v>28.512274813475763</v>
      </c>
      <c r="E75" s="587">
        <v>0.05128456167803619</v>
      </c>
      <c r="F75" s="434">
        <v>21687.14903</v>
      </c>
      <c r="G75" s="615">
        <v>0.05128456167803619</v>
      </c>
      <c r="H75" s="568">
        <v>0</v>
      </c>
      <c r="I75" s="377">
        <v>0</v>
      </c>
      <c r="J75" s="274">
        <v>49.272369263240904</v>
      </c>
    </row>
    <row r="76" spans="1:10" ht="12.75" customHeight="1">
      <c r="A76" s="27" t="s">
        <v>170</v>
      </c>
      <c r="B76" s="28" t="s">
        <v>57</v>
      </c>
      <c r="C76" s="436">
        <v>96790.07585</v>
      </c>
      <c r="D76" s="378">
        <v>56.26322487019766</v>
      </c>
      <c r="E76" s="589">
        <v>-0.0022105998075295785</v>
      </c>
      <c r="F76" s="436">
        <v>96790.07585</v>
      </c>
      <c r="G76" s="616">
        <v>-0.0022105998075295785</v>
      </c>
      <c r="H76" s="574">
        <v>0</v>
      </c>
      <c r="I76" s="378">
        <v>0</v>
      </c>
      <c r="J76" s="648">
        <v>73.04993538151605</v>
      </c>
    </row>
    <row r="77" spans="1:10" ht="12.75" customHeight="1">
      <c r="A77" s="25" t="s">
        <v>171</v>
      </c>
      <c r="B77" s="26" t="s">
        <v>58</v>
      </c>
      <c r="C77" s="434">
        <v>8121.36434</v>
      </c>
      <c r="D77" s="377">
        <v>32.99637320267014</v>
      </c>
      <c r="E77" s="587">
        <v>0.03394936347809585</v>
      </c>
      <c r="F77" s="434">
        <v>7623</v>
      </c>
      <c r="G77" s="615">
        <v>-0.01</v>
      </c>
      <c r="H77" s="568">
        <v>498.36434</v>
      </c>
      <c r="I77" s="377">
        <v>2.024809510459962</v>
      </c>
      <c r="J77" s="274">
        <v>69.66448929450905</v>
      </c>
    </row>
    <row r="78" spans="1:10" ht="12.75" customHeight="1">
      <c r="A78" s="27" t="s">
        <v>172</v>
      </c>
      <c r="B78" s="28" t="s">
        <v>59</v>
      </c>
      <c r="C78" s="436">
        <v>14224.00324</v>
      </c>
      <c r="D78" s="378">
        <v>24.813563791464233</v>
      </c>
      <c r="E78" s="589">
        <v>0.01567733381995784</v>
      </c>
      <c r="F78" s="436">
        <v>13518.7</v>
      </c>
      <c r="G78" s="616">
        <v>0.010766596633943193</v>
      </c>
      <c r="H78" s="574">
        <v>705.30324</v>
      </c>
      <c r="I78" s="378">
        <v>1.2303910961473044</v>
      </c>
      <c r="J78" s="648">
        <v>42.164897472605624</v>
      </c>
    </row>
    <row r="79" spans="1:10" ht="12.75" customHeight="1">
      <c r="A79" s="25" t="s">
        <v>173</v>
      </c>
      <c r="B79" s="26" t="s">
        <v>60</v>
      </c>
      <c r="C79" s="434">
        <v>15902.36542</v>
      </c>
      <c r="D79" s="377">
        <v>27.671157926607517</v>
      </c>
      <c r="E79" s="587">
        <v>0.012499033079912403</v>
      </c>
      <c r="F79" s="434">
        <v>15532.529349999999</v>
      </c>
      <c r="G79" s="615">
        <v>0.015279538941375348</v>
      </c>
      <c r="H79" s="568">
        <v>369.83607</v>
      </c>
      <c r="I79" s="377">
        <v>0.6435389974786451</v>
      </c>
      <c r="J79" s="274">
        <v>50.63477449556002</v>
      </c>
    </row>
    <row r="80" spans="1:10" ht="12.75" customHeight="1">
      <c r="A80" s="27" t="s">
        <v>174</v>
      </c>
      <c r="B80" s="28" t="s">
        <v>61</v>
      </c>
      <c r="C80" s="436">
        <v>24190.94191</v>
      </c>
      <c r="D80" s="378">
        <v>57.30427387012642</v>
      </c>
      <c r="E80" s="589">
        <v>-0.010743107022187726</v>
      </c>
      <c r="F80" s="436">
        <v>24190.94191</v>
      </c>
      <c r="G80" s="616">
        <v>0.027578954974279535</v>
      </c>
      <c r="H80" s="574">
        <v>0</v>
      </c>
      <c r="I80" s="378">
        <v>0</v>
      </c>
      <c r="J80" s="648">
        <v>55.23981206039564</v>
      </c>
    </row>
    <row r="81" spans="1:10" ht="12.75" customHeight="1">
      <c r="A81" s="25" t="s">
        <v>175</v>
      </c>
      <c r="B81" s="26" t="s">
        <v>62</v>
      </c>
      <c r="C81" s="434">
        <v>41800</v>
      </c>
      <c r="D81" s="377">
        <v>56.63803148966153</v>
      </c>
      <c r="E81" s="587">
        <v>0</v>
      </c>
      <c r="F81" s="434">
        <v>41800</v>
      </c>
      <c r="G81" s="615">
        <v>0</v>
      </c>
      <c r="H81" s="568">
        <v>0</v>
      </c>
      <c r="I81" s="377">
        <v>0</v>
      </c>
      <c r="J81" s="274">
        <v>61.5470242087416</v>
      </c>
    </row>
    <row r="82" spans="1:10" ht="12.75" customHeight="1">
      <c r="A82" s="27" t="s">
        <v>176</v>
      </c>
      <c r="B82" s="28" t="s">
        <v>63</v>
      </c>
      <c r="C82" s="436">
        <v>0</v>
      </c>
      <c r="D82" s="378">
        <v>0</v>
      </c>
      <c r="E82" s="589">
        <v>0</v>
      </c>
      <c r="F82" s="436">
        <v>0</v>
      </c>
      <c r="G82" s="616">
        <v>0</v>
      </c>
      <c r="H82" s="574">
        <v>0</v>
      </c>
      <c r="I82" s="378">
        <v>0</v>
      </c>
      <c r="J82" s="648">
        <v>0</v>
      </c>
    </row>
    <row r="83" spans="1:10" ht="12.75" customHeight="1">
      <c r="A83" s="25" t="s">
        <v>177</v>
      </c>
      <c r="B83" s="26" t="s">
        <v>64</v>
      </c>
      <c r="C83" s="434">
        <v>45405.92593</v>
      </c>
      <c r="D83" s="377">
        <v>35.64629199766681</v>
      </c>
      <c r="E83" s="587">
        <v>0.014510228591629204</v>
      </c>
      <c r="F83" s="434">
        <v>45295</v>
      </c>
      <c r="G83" s="615">
        <v>0.015582959641255556</v>
      </c>
      <c r="H83" s="568">
        <v>110.92593</v>
      </c>
      <c r="I83" s="377">
        <v>0.08708330487497556</v>
      </c>
      <c r="J83" s="274">
        <v>56.8928012010655</v>
      </c>
    </row>
    <row r="84" spans="1:10" ht="12.75" customHeight="1">
      <c r="A84" s="27" t="s">
        <v>178</v>
      </c>
      <c r="B84" s="28" t="s">
        <v>65</v>
      </c>
      <c r="C84" s="436">
        <v>109434</v>
      </c>
      <c r="D84" s="378">
        <v>82.57705237184348</v>
      </c>
      <c r="E84" s="589">
        <v>0.025334957369062217</v>
      </c>
      <c r="F84" s="436">
        <v>108234</v>
      </c>
      <c r="G84" s="616">
        <v>0.014091633092851108</v>
      </c>
      <c r="H84" s="574">
        <v>1200</v>
      </c>
      <c r="I84" s="378">
        <v>0.9054997792844288</v>
      </c>
      <c r="J84" s="648">
        <v>85.88654716901088</v>
      </c>
    </row>
    <row r="85" spans="1:10" ht="12.75" customHeight="1">
      <c r="A85" s="25" t="s">
        <v>179</v>
      </c>
      <c r="B85" s="26" t="s">
        <v>66</v>
      </c>
      <c r="C85" s="434">
        <v>68678.41477</v>
      </c>
      <c r="D85" s="377">
        <v>47.955969126759456</v>
      </c>
      <c r="E85" s="587">
        <v>0.0725703954185779</v>
      </c>
      <c r="F85" s="434">
        <v>63031.90367</v>
      </c>
      <c r="G85" s="615">
        <v>0.05024212339276746</v>
      </c>
      <c r="H85" s="568">
        <v>5646.5111</v>
      </c>
      <c r="I85" s="377">
        <v>3.942780463007833</v>
      </c>
      <c r="J85" s="274">
        <v>57.24071356675853</v>
      </c>
    </row>
    <row r="86" spans="1:10" ht="12.75" customHeight="1">
      <c r="A86" s="27" t="s">
        <v>180</v>
      </c>
      <c r="B86" s="28" t="s">
        <v>67</v>
      </c>
      <c r="C86" s="436">
        <v>13990.44528</v>
      </c>
      <c r="D86" s="378">
        <v>37.140868734171164</v>
      </c>
      <c r="E86" s="589">
        <v>0.007337396387845807</v>
      </c>
      <c r="F86" s="436">
        <v>13809</v>
      </c>
      <c r="G86" s="616">
        <v>0.016863033873343092</v>
      </c>
      <c r="H86" s="574">
        <v>181.44528</v>
      </c>
      <c r="I86" s="378">
        <v>0.48168840891352477</v>
      </c>
      <c r="J86" s="648">
        <v>61.67040317378216</v>
      </c>
    </row>
    <row r="87" spans="1:10" ht="12.75" customHeight="1">
      <c r="A87" s="25" t="s">
        <v>181</v>
      </c>
      <c r="B87" s="26" t="s">
        <v>68</v>
      </c>
      <c r="C87" s="434">
        <v>23623.4923</v>
      </c>
      <c r="D87" s="377">
        <v>40.66642503386933</v>
      </c>
      <c r="E87" s="587">
        <v>0.07235374266896222</v>
      </c>
      <c r="F87" s="434">
        <v>22790.25</v>
      </c>
      <c r="G87" s="615">
        <v>0.09529700293694021</v>
      </c>
      <c r="H87" s="568">
        <v>833.2423</v>
      </c>
      <c r="I87" s="377">
        <v>1.4343766407475183</v>
      </c>
      <c r="J87" s="274">
        <v>56.77148195942645</v>
      </c>
    </row>
    <row r="88" spans="1:10" ht="12.75" customHeight="1">
      <c r="A88" s="27" t="s">
        <v>182</v>
      </c>
      <c r="B88" s="28" t="s">
        <v>69</v>
      </c>
      <c r="C88" s="436">
        <v>11000</v>
      </c>
      <c r="D88" s="378">
        <v>28.676825214750316</v>
      </c>
      <c r="E88" s="589">
        <v>0.028037383177569986</v>
      </c>
      <c r="F88" s="436">
        <v>11000</v>
      </c>
      <c r="G88" s="616">
        <v>0.028037383177569986</v>
      </c>
      <c r="H88" s="574">
        <v>0</v>
      </c>
      <c r="I88" s="378">
        <v>0</v>
      </c>
      <c r="J88" s="648">
        <v>48.737490488502125</v>
      </c>
    </row>
    <row r="89" spans="1:10" ht="12.75" customHeight="1">
      <c r="A89" s="25" t="s">
        <v>183</v>
      </c>
      <c r="B89" s="26" t="s">
        <v>70</v>
      </c>
      <c r="C89" s="434">
        <v>6812.946</v>
      </c>
      <c r="D89" s="377">
        <v>28.11050366598862</v>
      </c>
      <c r="E89" s="587">
        <v>0.08764339190338633</v>
      </c>
      <c r="F89" s="434">
        <v>6812.946</v>
      </c>
      <c r="G89" s="615">
        <v>0.08764339190338633</v>
      </c>
      <c r="H89" s="568">
        <v>0</v>
      </c>
      <c r="I89" s="377">
        <v>0</v>
      </c>
      <c r="J89" s="274">
        <v>51.73051716792501</v>
      </c>
    </row>
    <row r="90" spans="1:10" s="3" customFormat="1" ht="12.75" customHeight="1">
      <c r="A90" s="27" t="s">
        <v>184</v>
      </c>
      <c r="B90" s="28" t="s">
        <v>71</v>
      </c>
      <c r="C90" s="436">
        <v>46050.57986</v>
      </c>
      <c r="D90" s="378">
        <v>45.19299753870553</v>
      </c>
      <c r="E90" s="589">
        <v>0.05855026702964272</v>
      </c>
      <c r="F90" s="436">
        <v>46050.57986</v>
      </c>
      <c r="G90" s="616">
        <v>0.06590072494208221</v>
      </c>
      <c r="H90" s="574">
        <v>0</v>
      </c>
      <c r="I90" s="378">
        <v>0</v>
      </c>
      <c r="J90" s="648">
        <v>47.43071722957099</v>
      </c>
    </row>
    <row r="91" spans="1:10" ht="12.75" customHeight="1">
      <c r="A91" s="25" t="s">
        <v>185</v>
      </c>
      <c r="B91" s="26" t="s">
        <v>72</v>
      </c>
      <c r="C91" s="434">
        <v>32731.85789</v>
      </c>
      <c r="D91" s="377">
        <v>59.38516868385769</v>
      </c>
      <c r="E91" s="587">
        <v>0.03161199844557716</v>
      </c>
      <c r="F91" s="434">
        <v>32243.492260000003</v>
      </c>
      <c r="G91" s="615">
        <v>0.02593188350423281</v>
      </c>
      <c r="H91" s="568">
        <v>488.36563</v>
      </c>
      <c r="I91" s="377">
        <v>0.8860381654598597</v>
      </c>
      <c r="J91" s="274">
        <v>61.993213989992135</v>
      </c>
    </row>
    <row r="92" spans="1:10" ht="12.75" customHeight="1">
      <c r="A92" s="27" t="s">
        <v>186</v>
      </c>
      <c r="B92" s="28" t="s">
        <v>73</v>
      </c>
      <c r="C92" s="436">
        <v>24709.092</v>
      </c>
      <c r="D92" s="378">
        <v>38.83715615436726</v>
      </c>
      <c r="E92" s="589">
        <v>0.05448832285172123</v>
      </c>
      <c r="F92" s="436">
        <v>24709.092</v>
      </c>
      <c r="G92" s="616">
        <v>0.05448832285172123</v>
      </c>
      <c r="H92" s="574">
        <v>0</v>
      </c>
      <c r="I92" s="378">
        <v>0</v>
      </c>
      <c r="J92" s="648">
        <v>72.4853228108587</v>
      </c>
    </row>
    <row r="93" spans="1:10" ht="12.75" customHeight="1">
      <c r="A93" s="25" t="s">
        <v>187</v>
      </c>
      <c r="B93" s="26" t="s">
        <v>74</v>
      </c>
      <c r="C93" s="434">
        <v>9760.53</v>
      </c>
      <c r="D93" s="377">
        <v>22.392340216615775</v>
      </c>
      <c r="E93" s="587">
        <v>0.029881833807622993</v>
      </c>
      <c r="F93" s="434">
        <v>9760.53</v>
      </c>
      <c r="G93" s="615">
        <v>0.029881833807622993</v>
      </c>
      <c r="H93" s="568">
        <v>0</v>
      </c>
      <c r="I93" s="377">
        <v>0</v>
      </c>
      <c r="J93" s="274">
        <v>45.873395285649835</v>
      </c>
    </row>
    <row r="94" spans="1:10" ht="12.75">
      <c r="A94" s="27" t="s">
        <v>188</v>
      </c>
      <c r="B94" s="28" t="s">
        <v>98</v>
      </c>
      <c r="C94" s="436">
        <v>9356</v>
      </c>
      <c r="D94" s="378">
        <v>24.463264575069747</v>
      </c>
      <c r="E94" s="589">
        <v>0.024883935481838648</v>
      </c>
      <c r="F94" s="436">
        <v>9356</v>
      </c>
      <c r="G94" s="616">
        <v>0.024883935481838648</v>
      </c>
      <c r="H94" s="574">
        <v>0</v>
      </c>
      <c r="I94" s="378">
        <v>0</v>
      </c>
      <c r="J94" s="648">
        <v>43.92565444337181</v>
      </c>
    </row>
    <row r="95" spans="1:10" ht="12.75">
      <c r="A95" s="25" t="s">
        <v>189</v>
      </c>
      <c r="B95" s="26" t="s">
        <v>75</v>
      </c>
      <c r="C95" s="434">
        <v>15265</v>
      </c>
      <c r="D95" s="377">
        <v>38.76766322290962</v>
      </c>
      <c r="E95" s="587">
        <v>0.01766666666666672</v>
      </c>
      <c r="F95" s="434">
        <v>15000</v>
      </c>
      <c r="G95" s="615">
        <v>0</v>
      </c>
      <c r="H95" s="568">
        <v>265</v>
      </c>
      <c r="I95" s="377">
        <v>0.6730056176921748</v>
      </c>
      <c r="J95" s="274">
        <v>58.55572946750344</v>
      </c>
    </row>
    <row r="96" spans="1:10" ht="12.75">
      <c r="A96" s="27" t="s">
        <v>190</v>
      </c>
      <c r="B96" s="28" t="s">
        <v>76</v>
      </c>
      <c r="C96" s="436">
        <v>9416</v>
      </c>
      <c r="D96" s="378">
        <v>26.6281309122171</v>
      </c>
      <c r="E96" s="589">
        <v>0.05015446728304873</v>
      </c>
      <c r="F96" s="436">
        <v>9416</v>
      </c>
      <c r="G96" s="616">
        <v>0.05015446728304873</v>
      </c>
      <c r="H96" s="574">
        <v>0</v>
      </c>
      <c r="I96" s="378">
        <v>0</v>
      </c>
      <c r="J96" s="648">
        <v>40.24171239252683</v>
      </c>
    </row>
    <row r="97" spans="1:10" ht="12.75">
      <c r="A97" s="25" t="s">
        <v>191</v>
      </c>
      <c r="B97" s="26" t="s">
        <v>77</v>
      </c>
      <c r="C97" s="434">
        <v>4529.753</v>
      </c>
      <c r="D97" s="377">
        <v>31.162307374793617</v>
      </c>
      <c r="E97" s="587">
        <v>0.006499944450616635</v>
      </c>
      <c r="F97" s="434">
        <v>4529.753</v>
      </c>
      <c r="G97" s="615">
        <v>0.006499944450616635</v>
      </c>
      <c r="H97" s="568">
        <v>0</v>
      </c>
      <c r="I97" s="377">
        <v>0</v>
      </c>
      <c r="J97" s="274">
        <v>37.75338759282693</v>
      </c>
    </row>
    <row r="98" spans="1:10" ht="12.75">
      <c r="A98" s="27" t="s">
        <v>192</v>
      </c>
      <c r="B98" s="28" t="s">
        <v>78</v>
      </c>
      <c r="C98" s="436">
        <v>93521.46</v>
      </c>
      <c r="D98" s="378">
        <v>76.54888755379702</v>
      </c>
      <c r="E98" s="589">
        <v>0.016300545546658274</v>
      </c>
      <c r="F98" s="436">
        <v>93521.46</v>
      </c>
      <c r="G98" s="616">
        <v>0.016300545546658274</v>
      </c>
      <c r="H98" s="574">
        <v>0</v>
      </c>
      <c r="I98" s="378">
        <v>0</v>
      </c>
      <c r="J98" s="648">
        <v>99.92471277241054</v>
      </c>
    </row>
    <row r="99" spans="1:10" ht="12.75">
      <c r="A99" s="25" t="s">
        <v>193</v>
      </c>
      <c r="B99" s="26" t="s">
        <v>99</v>
      </c>
      <c r="C99" s="434">
        <v>32818.26609</v>
      </c>
      <c r="D99" s="377">
        <v>20.947811591224177</v>
      </c>
      <c r="E99" s="587">
        <v>0.02039604608673984</v>
      </c>
      <c r="F99" s="434">
        <v>32818.26609</v>
      </c>
      <c r="G99" s="615">
        <v>0.02039604608673984</v>
      </c>
      <c r="H99" s="568">
        <v>0</v>
      </c>
      <c r="I99" s="377">
        <v>0</v>
      </c>
      <c r="J99" s="649" t="s">
        <v>472</v>
      </c>
    </row>
    <row r="100" spans="1:10" ht="12.75">
      <c r="A100" s="27" t="s">
        <v>194</v>
      </c>
      <c r="B100" s="28" t="s">
        <v>79</v>
      </c>
      <c r="C100" s="436">
        <v>35222.18496</v>
      </c>
      <c r="D100" s="378">
        <v>23.19958172207677</v>
      </c>
      <c r="E100" s="589">
        <v>0.024303049189165815</v>
      </c>
      <c r="F100" s="436">
        <v>32351.170579999998</v>
      </c>
      <c r="G100" s="616">
        <v>0.034867058942263274</v>
      </c>
      <c r="H100" s="574">
        <v>2871.01438</v>
      </c>
      <c r="I100" s="378">
        <v>1.8910335292858436</v>
      </c>
      <c r="J100" s="663" t="s">
        <v>472</v>
      </c>
    </row>
    <row r="101" spans="1:10" ht="12.75">
      <c r="A101" s="25" t="s">
        <v>195</v>
      </c>
      <c r="B101" s="26" t="s">
        <v>80</v>
      </c>
      <c r="C101" s="434">
        <v>30140.808200000003</v>
      </c>
      <c r="D101" s="377">
        <v>22.77547130888953</v>
      </c>
      <c r="E101" s="587">
        <v>0.010452496092154595</v>
      </c>
      <c r="F101" s="434">
        <v>27643.164920000003</v>
      </c>
      <c r="G101" s="615">
        <v>0.019471812411685052</v>
      </c>
      <c r="H101" s="568">
        <v>2497.64328</v>
      </c>
      <c r="I101" s="377">
        <v>1.8873084784594703</v>
      </c>
      <c r="J101" s="649" t="s">
        <v>472</v>
      </c>
    </row>
    <row r="102" spans="1:10" ht="12.75">
      <c r="A102" s="27" t="s">
        <v>196</v>
      </c>
      <c r="B102" s="28" t="s">
        <v>81</v>
      </c>
      <c r="C102" s="436">
        <v>71776.65022</v>
      </c>
      <c r="D102" s="378">
        <v>60.75959833136096</v>
      </c>
      <c r="E102" s="589">
        <v>0.0139626480214472</v>
      </c>
      <c r="F102" s="436">
        <v>71776.65022</v>
      </c>
      <c r="G102" s="616">
        <v>0.013999987172541584</v>
      </c>
      <c r="H102" s="574">
        <v>0</v>
      </c>
      <c r="I102" s="378">
        <v>0</v>
      </c>
      <c r="J102" s="648">
        <v>75.05508938338437</v>
      </c>
    </row>
    <row r="103" spans="1:10" ht="12.75">
      <c r="A103" s="25" t="s">
        <v>197</v>
      </c>
      <c r="B103" s="26" t="s">
        <v>82</v>
      </c>
      <c r="C103" s="434">
        <v>22000</v>
      </c>
      <c r="D103" s="377">
        <v>53.882081513792585</v>
      </c>
      <c r="E103" s="604">
        <v>0.18918918918918926</v>
      </c>
      <c r="F103" s="434">
        <v>18500</v>
      </c>
      <c r="G103" s="615">
        <v>0</v>
      </c>
      <c r="H103" s="568">
        <v>3500</v>
      </c>
      <c r="I103" s="377">
        <v>8.57214933173973</v>
      </c>
      <c r="J103" s="649">
        <v>62.262495168699616</v>
      </c>
    </row>
    <row r="104" spans="1:10" ht="12.75">
      <c r="A104" s="27" t="s">
        <v>198</v>
      </c>
      <c r="B104" s="28" t="s">
        <v>83</v>
      </c>
      <c r="C104" s="436">
        <v>11155.0653</v>
      </c>
      <c r="D104" s="378">
        <v>27.625565695464285</v>
      </c>
      <c r="E104" s="589">
        <v>-0.27825739448064357</v>
      </c>
      <c r="F104" s="436">
        <v>11000</v>
      </c>
      <c r="G104" s="616">
        <v>-0.2666666666666667</v>
      </c>
      <c r="H104" s="574">
        <v>155.06529999999998</v>
      </c>
      <c r="I104" s="378">
        <v>0.38401986156341705</v>
      </c>
      <c r="J104" s="648">
        <v>52.7592234513789</v>
      </c>
    </row>
    <row r="105" spans="1:10" ht="12.75">
      <c r="A105" s="25" t="s">
        <v>199</v>
      </c>
      <c r="B105" s="26" t="s">
        <v>84</v>
      </c>
      <c r="C105" s="434">
        <v>8635.11667</v>
      </c>
      <c r="D105" s="377">
        <v>39.04148093390844</v>
      </c>
      <c r="E105" s="587">
        <v>-0.005527969025895807</v>
      </c>
      <c r="F105" s="434">
        <v>8635.11667</v>
      </c>
      <c r="G105" s="615">
        <v>0.06802622923683788</v>
      </c>
      <c r="H105" s="568">
        <v>0</v>
      </c>
      <c r="I105" s="377">
        <v>0</v>
      </c>
      <c r="J105" s="274">
        <v>43.07297682136362</v>
      </c>
    </row>
    <row r="106" spans="1:10" ht="13.5" thickBot="1">
      <c r="A106" s="29" t="s">
        <v>200</v>
      </c>
      <c r="B106" s="30" t="s">
        <v>100</v>
      </c>
      <c r="C106" s="435">
        <v>57181.53051</v>
      </c>
      <c r="D106" s="378">
        <v>69.98954776065145</v>
      </c>
      <c r="E106" s="589">
        <v>0.04834160927013387</v>
      </c>
      <c r="F106" s="435">
        <v>51420</v>
      </c>
      <c r="G106" s="616">
        <v>0.045121951219512235</v>
      </c>
      <c r="H106" s="571">
        <v>5761.53051</v>
      </c>
      <c r="I106" s="378">
        <v>7.052048296146516</v>
      </c>
      <c r="J106" s="648">
        <v>69.32112260190387</v>
      </c>
    </row>
    <row r="107" spans="1:10" ht="12.75">
      <c r="A107" s="751" t="s">
        <v>202</v>
      </c>
      <c r="B107" s="752"/>
      <c r="C107" s="437">
        <v>2449166.7251299997</v>
      </c>
      <c r="D107" s="379">
        <v>39.947393811919135</v>
      </c>
      <c r="E107" s="591">
        <v>0.03829773156777683</v>
      </c>
      <c r="F107" s="437">
        <v>2364277.37638</v>
      </c>
      <c r="G107" s="617">
        <v>0.029868026866398445</v>
      </c>
      <c r="H107" s="575">
        <v>84889.34874999999</v>
      </c>
      <c r="I107" s="379">
        <v>1.3845967324962727</v>
      </c>
      <c r="J107" s="650">
        <v>56.65366338510093</v>
      </c>
    </row>
    <row r="108" spans="1:10" ht="12.75">
      <c r="A108" s="749" t="s">
        <v>230</v>
      </c>
      <c r="B108" s="750"/>
      <c r="C108" s="438">
        <v>98971.71248</v>
      </c>
      <c r="D108" s="380">
        <v>53.49032952434587</v>
      </c>
      <c r="E108" s="593">
        <v>0.0183992692703272</v>
      </c>
      <c r="F108" s="438">
        <v>89555.11667</v>
      </c>
      <c r="G108" s="618">
        <v>-0.01354847628241751</v>
      </c>
      <c r="H108" s="579">
        <v>9416.595809999999</v>
      </c>
      <c r="I108" s="380">
        <v>5.08930077345343</v>
      </c>
      <c r="J108" s="651">
        <v>61.851728277277374</v>
      </c>
    </row>
    <row r="109" spans="1:10" ht="13.5" thickBot="1">
      <c r="A109" s="747" t="s">
        <v>285</v>
      </c>
      <c r="B109" s="748"/>
      <c r="C109" s="439">
        <v>2548138.4376099994</v>
      </c>
      <c r="D109" s="381">
        <v>38.96600123717978</v>
      </c>
      <c r="E109" s="595">
        <v>0.03751035598354302</v>
      </c>
      <c r="F109" s="439">
        <v>2453832.4930499997</v>
      </c>
      <c r="G109" s="619">
        <v>0.02821641073599168</v>
      </c>
      <c r="H109" s="583">
        <v>94305.94455999999</v>
      </c>
      <c r="I109" s="381">
        <v>1.44212162815025</v>
      </c>
      <c r="J109" s="652">
        <v>56.83538109683117</v>
      </c>
    </row>
    <row r="110" spans="1:10" ht="12.75">
      <c r="A110" s="53"/>
      <c r="B110" s="53"/>
      <c r="C110" s="54"/>
      <c r="D110" s="24"/>
      <c r="E110" s="41"/>
      <c r="F110" s="54"/>
      <c r="G110" s="214"/>
      <c r="H110" s="222"/>
      <c r="I110" s="24"/>
      <c r="J110" s="264"/>
    </row>
    <row r="111" spans="1:10" ht="12.75">
      <c r="A111" s="793" t="s">
        <v>413</v>
      </c>
      <c r="B111" s="793"/>
      <c r="C111" s="793"/>
      <c r="D111" s="793"/>
      <c r="E111" s="793"/>
      <c r="F111" s="793"/>
      <c r="G111" s="793"/>
      <c r="H111" s="793"/>
      <c r="I111" s="793"/>
      <c r="J111" s="793"/>
    </row>
    <row r="112" spans="1:10" ht="12" customHeight="1">
      <c r="A112" s="793" t="s">
        <v>396</v>
      </c>
      <c r="B112" s="793"/>
      <c r="C112" s="793"/>
      <c r="D112" s="793"/>
      <c r="E112" s="793"/>
      <c r="F112" s="793"/>
      <c r="G112" s="793"/>
      <c r="H112" s="793"/>
      <c r="I112" s="793"/>
      <c r="J112" s="793"/>
    </row>
    <row r="113" spans="1:10" s="79" customFormat="1" ht="12.75" customHeight="1">
      <c r="A113" s="362" t="s">
        <v>449</v>
      </c>
      <c r="B113" s="365"/>
      <c r="C113" s="365"/>
      <c r="D113" s="365"/>
      <c r="E113" s="365"/>
      <c r="F113" s="365"/>
      <c r="G113" s="365"/>
      <c r="H113" s="365"/>
      <c r="I113" s="365"/>
      <c r="J113" s="365"/>
    </row>
    <row r="114" spans="1:10" s="79" customFormat="1" ht="12.75">
      <c r="A114" s="20"/>
      <c r="B114" s="20"/>
      <c r="C114" s="20"/>
      <c r="D114" s="20"/>
      <c r="E114" s="20"/>
      <c r="F114" s="20"/>
      <c r="G114" s="20"/>
      <c r="H114" s="20"/>
      <c r="I114" s="20"/>
      <c r="J114" s="20"/>
    </row>
    <row r="115" spans="1:9" ht="12.75">
      <c r="A115" s="362"/>
      <c r="B115" s="362"/>
      <c r="C115" s="362"/>
      <c r="D115" s="362"/>
      <c r="E115" s="362"/>
      <c r="F115" s="362"/>
      <c r="G115" s="362"/>
      <c r="H115" s="362"/>
      <c r="I115" s="362"/>
    </row>
  </sheetData>
  <sheetProtection/>
  <mergeCells count="12">
    <mergeCell ref="A107:B107"/>
    <mergeCell ref="C1:J1"/>
    <mergeCell ref="A1:B1"/>
    <mergeCell ref="A5:B6"/>
    <mergeCell ref="C5:E5"/>
    <mergeCell ref="A3:J3"/>
    <mergeCell ref="F5:G5"/>
    <mergeCell ref="H5:I5"/>
    <mergeCell ref="A112:J112"/>
    <mergeCell ref="A111:J111"/>
    <mergeCell ref="A109:B109"/>
    <mergeCell ref="A108:B108"/>
  </mergeCells>
  <hyperlinks>
    <hyperlink ref="J2" location="Index!A1" display="Index"/>
  </hyperlinks>
  <printOptions/>
  <pageMargins left="0.5118110236220472" right="0.2362204724409449" top="1.3779527559055118" bottom="0.5511811023622047" header="0.4724409448818898" footer="0.31496062992125984"/>
  <pageSetup firstPageNumber="42" useFirstPageNumber="1" horizontalDpi="600" verticalDpi="600" orientation="portrait" paperSize="9" scale="74" r:id="rId1"/>
  <headerFooter alignWithMargins="0">
    <oddHeader>&amp;LMinistère de l'intérieur
Ministère de la réforme de l’Etat, 
de la décentralisation et de la fonction publique
&amp;RPublications : «Les Finances des départements 2011»</oddHeader>
    <oddFooter>&amp;LDirection générale des collectivités locales/DESL
Mise en ligne : janvier 2013
&amp;R&amp;P</oddFooter>
  </headerFooter>
  <rowBreaks count="1" manualBreakCount="1">
    <brk id="58" max="9" man="1"/>
  </rowBreaks>
</worksheet>
</file>

<file path=xl/worksheets/sheet23.xml><?xml version="1.0" encoding="utf-8"?>
<worksheet xmlns="http://schemas.openxmlformats.org/spreadsheetml/2006/main" xmlns:r="http://schemas.openxmlformats.org/officeDocument/2006/relationships">
  <dimension ref="A1:H117"/>
  <sheetViews>
    <sheetView zoomScaleSheetLayoutView="85" workbookViewId="0" topLeftCell="A1">
      <selection activeCell="C7" sqref="C7"/>
    </sheetView>
  </sheetViews>
  <sheetFormatPr defaultColWidth="11.421875" defaultRowHeight="12.75"/>
  <cols>
    <col min="1" max="1" width="3.00390625" style="2" customWidth="1"/>
    <col min="2" max="2" width="17.8515625" style="2" bestFit="1" customWidth="1"/>
    <col min="3" max="8" width="15.57421875" style="2" customWidth="1"/>
    <col min="9" max="16384" width="11.421875" style="2" customWidth="1"/>
  </cols>
  <sheetData>
    <row r="1" spans="1:8" ht="16.5" customHeight="1">
      <c r="A1" s="755" t="s">
        <v>365</v>
      </c>
      <c r="B1" s="755"/>
      <c r="C1" s="715" t="s">
        <v>441</v>
      </c>
      <c r="D1" s="715"/>
      <c r="E1" s="715"/>
      <c r="F1" s="715"/>
      <c r="G1" s="715"/>
      <c r="H1" s="715"/>
    </row>
    <row r="2" spans="1:8" s="10" customFormat="1" ht="15" customHeight="1" thickBot="1">
      <c r="A2" s="11"/>
      <c r="B2" s="11"/>
      <c r="C2" s="9"/>
      <c r="D2" s="9"/>
      <c r="E2" s="9"/>
      <c r="F2" s="9"/>
      <c r="G2" s="9"/>
      <c r="H2" s="126" t="s">
        <v>288</v>
      </c>
    </row>
    <row r="3" spans="1:8" ht="22.5" customHeight="1" thickBot="1">
      <c r="A3" s="744" t="s">
        <v>424</v>
      </c>
      <c r="B3" s="745"/>
      <c r="C3" s="745"/>
      <c r="D3" s="745"/>
      <c r="E3" s="745"/>
      <c r="F3" s="745"/>
      <c r="G3" s="745"/>
      <c r="H3" s="746"/>
    </row>
    <row r="4" spans="1:8" ht="9" customHeight="1" thickBot="1">
      <c r="A4" s="12"/>
      <c r="B4" s="13"/>
      <c r="C4" s="13"/>
      <c r="D4" s="13"/>
      <c r="E4" s="13"/>
      <c r="F4" s="13"/>
      <c r="G4" s="13"/>
      <c r="H4" s="13"/>
    </row>
    <row r="5" spans="1:8" ht="30" customHeight="1">
      <c r="A5" s="720" t="s">
        <v>229</v>
      </c>
      <c r="B5" s="721"/>
      <c r="C5" s="82" t="s">
        <v>269</v>
      </c>
      <c r="D5" s="82" t="s">
        <v>271</v>
      </c>
      <c r="E5" s="82" t="s">
        <v>272</v>
      </c>
      <c r="F5" s="82" t="s">
        <v>273</v>
      </c>
      <c r="G5" s="82" t="s">
        <v>274</v>
      </c>
      <c r="H5" s="84" t="s">
        <v>275</v>
      </c>
    </row>
    <row r="6" spans="1:8" ht="29.25" customHeight="1">
      <c r="A6" s="722"/>
      <c r="B6" s="723"/>
      <c r="C6" s="83" t="s">
        <v>270</v>
      </c>
      <c r="D6" s="83" t="s">
        <v>489</v>
      </c>
      <c r="E6" s="83" t="s">
        <v>276</v>
      </c>
      <c r="F6" s="83" t="s">
        <v>277</v>
      </c>
      <c r="G6" s="83" t="s">
        <v>462</v>
      </c>
      <c r="H6" s="85" t="s">
        <v>278</v>
      </c>
    </row>
    <row r="7" spans="1:8" ht="12.75" customHeight="1">
      <c r="A7" s="25" t="s">
        <v>103</v>
      </c>
      <c r="B7" s="26" t="s">
        <v>1</v>
      </c>
      <c r="C7" s="445">
        <f>'t1'!G15</f>
        <v>683.4763543102973</v>
      </c>
      <c r="D7" s="445">
        <v>233.4447731409289</v>
      </c>
      <c r="E7" s="445">
        <f>'t2'!G7</f>
        <v>798.3503268635837</v>
      </c>
      <c r="F7" s="445">
        <f>'t6'!C7*1000000/'t19'!C7</f>
        <v>113.26758381342519</v>
      </c>
      <c r="G7" s="445">
        <v>734.2287349140848</v>
      </c>
      <c r="H7" s="620">
        <f>'t4'!I7*1000000/'t19'!C7</f>
        <v>143.2307633168038</v>
      </c>
    </row>
    <row r="8" spans="1:8" ht="12.75" customHeight="1">
      <c r="A8" s="27" t="s">
        <v>104</v>
      </c>
      <c r="B8" s="28" t="s">
        <v>2</v>
      </c>
      <c r="C8" s="446">
        <f>'t1'!G16</f>
        <v>821.6143909096658</v>
      </c>
      <c r="D8" s="446">
        <v>321.00562184426116</v>
      </c>
      <c r="E8" s="446">
        <f>'t2'!G8</f>
        <v>942.454948993325</v>
      </c>
      <c r="F8" s="446">
        <f>'t6'!C8*1000000/'t19'!C8</f>
        <v>92.80648027747921</v>
      </c>
      <c r="G8" s="446">
        <v>578.0308320763068</v>
      </c>
      <c r="H8" s="621">
        <f>'t4'!I8*1000000/'t19'!C8</f>
        <v>200.53994273378436</v>
      </c>
    </row>
    <row r="9" spans="1:8" ht="12.75" customHeight="1">
      <c r="A9" s="25" t="s">
        <v>105</v>
      </c>
      <c r="B9" s="26" t="s">
        <v>3</v>
      </c>
      <c r="C9" s="445">
        <f>'t1'!G17</f>
        <v>880.7067161031939</v>
      </c>
      <c r="D9" s="445">
        <v>247.9112774719443</v>
      </c>
      <c r="E9" s="445">
        <f>'t2'!G9</f>
        <v>1016.2499436197161</v>
      </c>
      <c r="F9" s="445">
        <f>'t6'!C9*1000000/'t19'!C9</f>
        <v>61.235280415493264</v>
      </c>
      <c r="G9" s="445">
        <v>658.4012336866535</v>
      </c>
      <c r="H9" s="620">
        <f>'t4'!I9*1000000/'t19'!C9</f>
        <v>201.14415181919816</v>
      </c>
    </row>
    <row r="10" spans="1:8" ht="12.75" customHeight="1">
      <c r="A10" s="27" t="s">
        <v>106</v>
      </c>
      <c r="B10" s="28" t="s">
        <v>85</v>
      </c>
      <c r="C10" s="447">
        <f>'t1'!G18</f>
        <v>975.0321492103051</v>
      </c>
      <c r="D10" s="447">
        <v>335.95115738041017</v>
      </c>
      <c r="E10" s="447">
        <f>'t2'!G10</f>
        <v>1191.5789849672522</v>
      </c>
      <c r="F10" s="447">
        <f>'t6'!C10*1000000/'t19'!C10</f>
        <v>214.8948927942251</v>
      </c>
      <c r="G10" s="447">
        <v>597.4212199299004</v>
      </c>
      <c r="H10" s="622">
        <f>'t4'!I10*1000000/'t19'!C10</f>
        <v>231.56671434095918</v>
      </c>
    </row>
    <row r="11" spans="1:8" ht="12.75" customHeight="1">
      <c r="A11" s="25" t="s">
        <v>107</v>
      </c>
      <c r="B11" s="26" t="s">
        <v>4</v>
      </c>
      <c r="C11" s="445">
        <f>'t1'!G19</f>
        <v>1004.3025160397716</v>
      </c>
      <c r="D11" s="445">
        <v>363.3779651175294</v>
      </c>
      <c r="E11" s="445">
        <f>'t2'!G11</f>
        <v>1225.9562784145896</v>
      </c>
      <c r="F11" s="445">
        <f>'t6'!C11*1000000/'t19'!C11</f>
        <v>176.87522247790275</v>
      </c>
      <c r="G11" s="445">
        <v>1223.3936408668287</v>
      </c>
      <c r="H11" s="620">
        <f>'t4'!I11*1000000/'t19'!C11</f>
        <v>244.19745944357226</v>
      </c>
    </row>
    <row r="12" spans="1:8" ht="12.75" customHeight="1">
      <c r="A12" s="27" t="s">
        <v>108</v>
      </c>
      <c r="B12" s="28" t="s">
        <v>5</v>
      </c>
      <c r="C12" s="447">
        <f>'t1'!G20</f>
        <v>925.3803178869509</v>
      </c>
      <c r="D12" s="447">
        <v>310.6449278526054</v>
      </c>
      <c r="E12" s="447">
        <f>'t2'!G12</f>
        <v>1088.415110886143</v>
      </c>
      <c r="F12" s="447">
        <f>'t6'!C12*1000000/'t19'!C12</f>
        <v>108.53022865776012</v>
      </c>
      <c r="G12" s="447">
        <v>908.6224578958283</v>
      </c>
      <c r="H12" s="622">
        <f>'t4'!I12*1000000/'t19'!C12</f>
        <v>119.40290117662468</v>
      </c>
    </row>
    <row r="13" spans="1:8" ht="12.75" customHeight="1">
      <c r="A13" s="25" t="s">
        <v>109</v>
      </c>
      <c r="B13" s="26" t="s">
        <v>6</v>
      </c>
      <c r="C13" s="445">
        <f>'t1'!G21</f>
        <v>893.1221710483337</v>
      </c>
      <c r="D13" s="445">
        <v>261.6733799342361</v>
      </c>
      <c r="E13" s="445">
        <f>'t2'!G13</f>
        <v>1062.5091930702156</v>
      </c>
      <c r="F13" s="445">
        <f>'t6'!C13*1000000/'t19'!C13</f>
        <v>151.54191972076788</v>
      </c>
      <c r="G13" s="445">
        <v>696.0530767483893</v>
      </c>
      <c r="H13" s="620">
        <f>'t4'!I13*1000000/'t19'!C13</f>
        <v>218.4538050663705</v>
      </c>
    </row>
    <row r="14" spans="1:8" ht="12.75" customHeight="1">
      <c r="A14" s="27" t="s">
        <v>110</v>
      </c>
      <c r="B14" s="28" t="s">
        <v>86</v>
      </c>
      <c r="C14" s="447">
        <f>'t1'!G22</f>
        <v>914.2056633597748</v>
      </c>
      <c r="D14" s="447">
        <v>268.0281290781014</v>
      </c>
      <c r="E14" s="447">
        <f>'t2'!G14</f>
        <v>1106.8019975608256</v>
      </c>
      <c r="F14" s="447">
        <f>'t6'!C14*1000000/'t19'!C14</f>
        <v>78.71416173024235</v>
      </c>
      <c r="G14" s="447">
        <v>580.7662357116992</v>
      </c>
      <c r="H14" s="622">
        <f>'t4'!I14*1000000/'t19'!C14</f>
        <v>248.96020797890148</v>
      </c>
    </row>
    <row r="15" spans="1:8" ht="12.75" customHeight="1">
      <c r="A15" s="25" t="s">
        <v>111</v>
      </c>
      <c r="B15" s="26" t="s">
        <v>7</v>
      </c>
      <c r="C15" s="445">
        <f>'t1'!G23</f>
        <v>969.3911666559507</v>
      </c>
      <c r="D15" s="445">
        <v>290.74549604577896</v>
      </c>
      <c r="E15" s="445">
        <f>'t2'!G15</f>
        <v>1203.559819841831</v>
      </c>
      <c r="F15" s="445">
        <f>'t6'!C15*1000000/'t19'!C15</f>
        <v>150.30160065582203</v>
      </c>
      <c r="G15" s="445">
        <v>94.75401144473736</v>
      </c>
      <c r="H15" s="620">
        <f>'t4'!I15*1000000/'t19'!C15</f>
        <v>265.89663087507233</v>
      </c>
    </row>
    <row r="16" spans="1:8" ht="12.75" customHeight="1">
      <c r="A16" s="27" t="s">
        <v>112</v>
      </c>
      <c r="B16" s="28" t="s">
        <v>87</v>
      </c>
      <c r="C16" s="447">
        <f>'t1'!G24</f>
        <v>819.0665495706983</v>
      </c>
      <c r="D16" s="447">
        <v>281.99296713799976</v>
      </c>
      <c r="E16" s="447">
        <f>'t2'!G16</f>
        <v>986.6240319481802</v>
      </c>
      <c r="F16" s="447">
        <f>'t6'!C16*1000000/'t19'!C16</f>
        <v>124.25021208373562</v>
      </c>
      <c r="G16" s="447">
        <v>203.08154484014608</v>
      </c>
      <c r="H16" s="622">
        <f>'t4'!I16*1000000/'t19'!C16</f>
        <v>205.76564876375977</v>
      </c>
    </row>
    <row r="17" spans="1:8" ht="12.75" customHeight="1">
      <c r="A17" s="25" t="s">
        <v>113</v>
      </c>
      <c r="B17" s="26" t="s">
        <v>8</v>
      </c>
      <c r="C17" s="445">
        <f>'t1'!G25</f>
        <v>1061.7728509348494</v>
      </c>
      <c r="D17" s="445">
        <v>333.3991426011672</v>
      </c>
      <c r="E17" s="445">
        <f>'t2'!G17</f>
        <v>1248.8361126229092</v>
      </c>
      <c r="F17" s="445">
        <f>'t6'!C17*1000000/'t19'!C17</f>
        <v>124.059709930141</v>
      </c>
      <c r="G17" s="445">
        <v>458.1034469833349</v>
      </c>
      <c r="H17" s="620">
        <f>'t4'!I17*1000000/'t19'!C17</f>
        <v>233.37718571113587</v>
      </c>
    </row>
    <row r="18" spans="1:8" ht="12.75" customHeight="1">
      <c r="A18" s="27" t="s">
        <v>114</v>
      </c>
      <c r="B18" s="28" t="s">
        <v>9</v>
      </c>
      <c r="C18" s="447">
        <f>'t1'!G26</f>
        <v>963.5272270158416</v>
      </c>
      <c r="D18" s="447">
        <v>280.60401342445266</v>
      </c>
      <c r="E18" s="447">
        <f>'t2'!G18</f>
        <v>1120.5961532682977</v>
      </c>
      <c r="F18" s="447">
        <f>'t6'!C18*1000000/'t19'!C18</f>
        <v>182.589703723025</v>
      </c>
      <c r="G18" s="447">
        <v>608.6902529083416</v>
      </c>
      <c r="H18" s="622">
        <f>'t4'!I18*1000000/'t19'!C18</f>
        <v>284.6997930686699</v>
      </c>
    </row>
    <row r="19" spans="1:8" ht="12.75" customHeight="1">
      <c r="A19" s="25" t="s">
        <v>115</v>
      </c>
      <c r="B19" s="26" t="s">
        <v>10</v>
      </c>
      <c r="C19" s="445">
        <f>'t1'!G27</f>
        <v>884.9713478602307</v>
      </c>
      <c r="D19" s="445">
        <v>265.4433684337295</v>
      </c>
      <c r="E19" s="445">
        <f>'t2'!G19</f>
        <v>1090.657715759551</v>
      </c>
      <c r="F19" s="445">
        <f>'t6'!C19*1000000/'t19'!C19</f>
        <v>115.53373934380575</v>
      </c>
      <c r="G19" s="445">
        <v>112.43540558645762</v>
      </c>
      <c r="H19" s="620">
        <f>'t4'!I19*1000000/'t19'!C19</f>
        <v>215.08655070238427</v>
      </c>
    </row>
    <row r="20" spans="1:8" ht="12.75" customHeight="1">
      <c r="A20" s="27" t="s">
        <v>116</v>
      </c>
      <c r="B20" s="28" t="s">
        <v>11</v>
      </c>
      <c r="C20" s="447">
        <f>'t1'!G28</f>
        <v>782.3711126317427</v>
      </c>
      <c r="D20" s="447">
        <v>287.70876143114805</v>
      </c>
      <c r="E20" s="447">
        <f>'t2'!G20</f>
        <v>926.2699319461332</v>
      </c>
      <c r="F20" s="447">
        <f>'t6'!C20*1000000/'t19'!C20</f>
        <v>84.10929520165496</v>
      </c>
      <c r="G20" s="447">
        <v>420.9880586208287</v>
      </c>
      <c r="H20" s="622">
        <f>'t4'!I20*1000000/'t19'!C20</f>
        <v>180.82725064682867</v>
      </c>
    </row>
    <row r="21" spans="1:8" ht="12.75" customHeight="1">
      <c r="A21" s="25" t="s">
        <v>117</v>
      </c>
      <c r="B21" s="26" t="s">
        <v>12</v>
      </c>
      <c r="C21" s="445">
        <f>'t1'!G29</f>
        <v>1066.9606847129644</v>
      </c>
      <c r="D21" s="445">
        <v>261.9353717769855</v>
      </c>
      <c r="E21" s="445">
        <f>'t2'!G21</f>
        <v>1219.466204206066</v>
      </c>
      <c r="F21" s="445">
        <f>'t6'!C21*1000000/'t19'!C21</f>
        <v>110.89811947760039</v>
      </c>
      <c r="G21" s="445">
        <v>1132.890335800651</v>
      </c>
      <c r="H21" s="620">
        <f>'t4'!I21*1000000/'t19'!C21</f>
        <v>338.0715263783393</v>
      </c>
    </row>
    <row r="22" spans="1:8" ht="12.75" customHeight="1">
      <c r="A22" s="27" t="s">
        <v>118</v>
      </c>
      <c r="B22" s="28" t="s">
        <v>13</v>
      </c>
      <c r="C22" s="447">
        <f>'t1'!G30</f>
        <v>883.2583770902711</v>
      </c>
      <c r="D22" s="447">
        <v>289.68372456053174</v>
      </c>
      <c r="E22" s="447">
        <f>'t2'!G22</f>
        <v>1037.221339612955</v>
      </c>
      <c r="F22" s="447">
        <f>'t6'!C22*1000000/'t19'!C22</f>
        <v>74.50508871727152</v>
      </c>
      <c r="G22" s="447">
        <v>601.4085630355227</v>
      </c>
      <c r="H22" s="622">
        <f>'t4'!I22*1000000/'t19'!C22</f>
        <v>199.63079448835543</v>
      </c>
    </row>
    <row r="23" spans="1:8" ht="12.75" customHeight="1">
      <c r="A23" s="25" t="s">
        <v>119</v>
      </c>
      <c r="B23" s="26" t="s">
        <v>88</v>
      </c>
      <c r="C23" s="445">
        <f>'t1'!G31</f>
        <v>866.4480691918197</v>
      </c>
      <c r="D23" s="445">
        <v>262.15306093276496</v>
      </c>
      <c r="E23" s="445">
        <f>'t2'!G23</f>
        <v>1036.6248593895923</v>
      </c>
      <c r="F23" s="445">
        <f>'t6'!C23*1000000/'t19'!C23</f>
        <v>114.70734291913115</v>
      </c>
      <c r="G23" s="445">
        <v>634.7190881050552</v>
      </c>
      <c r="H23" s="620">
        <f>'t4'!I23*1000000/'t19'!C23</f>
        <v>194.70039802290935</v>
      </c>
    </row>
    <row r="24" spans="1:8" ht="12.75" customHeight="1">
      <c r="A24" s="27" t="s">
        <v>120</v>
      </c>
      <c r="B24" s="28" t="s">
        <v>89</v>
      </c>
      <c r="C24" s="447">
        <f>'t1'!G32</f>
        <v>915.544312637892</v>
      </c>
      <c r="D24" s="447">
        <v>259.8161213138187</v>
      </c>
      <c r="E24" s="447">
        <f>'t2'!G24</f>
        <v>996.0634087815791</v>
      </c>
      <c r="F24" s="447">
        <f>'t6'!C24*1000000/'t19'!C24</f>
        <v>92.74881038500979</v>
      </c>
      <c r="G24" s="447">
        <v>686.1418496628445</v>
      </c>
      <c r="H24" s="622">
        <f>'t4'!I24*1000000/'t19'!C24</f>
        <v>243.18088002237346</v>
      </c>
    </row>
    <row r="25" spans="1:8" ht="12.75" customHeight="1">
      <c r="A25" s="25" t="s">
        <v>121</v>
      </c>
      <c r="B25" s="26" t="s">
        <v>90</v>
      </c>
      <c r="C25" s="445">
        <f>'t1'!G33</f>
        <v>1014.9363397255698</v>
      </c>
      <c r="D25" s="445">
        <v>275.6466722066934</v>
      </c>
      <c r="E25" s="445">
        <f>'t2'!G25</f>
        <v>1144.7725343236461</v>
      </c>
      <c r="F25" s="445">
        <f>'t6'!C25*1000000/'t19'!C25</f>
        <v>85.54096889500325</v>
      </c>
      <c r="G25" s="445">
        <v>1444.5134523643853</v>
      </c>
      <c r="H25" s="620">
        <f>'t4'!I25*1000000/'t19'!C25</f>
        <v>266.5262243392723</v>
      </c>
    </row>
    <row r="26" spans="1:8" ht="12.75" customHeight="1">
      <c r="A26" s="27" t="s">
        <v>226</v>
      </c>
      <c r="B26" s="28" t="s">
        <v>14</v>
      </c>
      <c r="C26" s="447">
        <f>'t1'!G34</f>
        <v>1255.324294212824</v>
      </c>
      <c r="D26" s="447">
        <v>179.78121992384195</v>
      </c>
      <c r="E26" s="447">
        <f>'t2'!G26</f>
        <v>1457.5345703206729</v>
      </c>
      <c r="F26" s="447">
        <f>'t6'!C26*1000000/'t19'!C26</f>
        <v>304.8532080537849</v>
      </c>
      <c r="G26" s="447">
        <v>271.22087288856653</v>
      </c>
      <c r="H26" s="622">
        <f>'t4'!I26*1000000/'t19'!C26</f>
        <v>446.3332612667903</v>
      </c>
    </row>
    <row r="27" spans="1:8" ht="12.75" customHeight="1">
      <c r="A27" s="25" t="s">
        <v>227</v>
      </c>
      <c r="B27" s="26" t="s">
        <v>15</v>
      </c>
      <c r="C27" s="445">
        <f>'t1'!G35</f>
        <v>1125.3913539453395</v>
      </c>
      <c r="D27" s="445">
        <v>187.52306861090537</v>
      </c>
      <c r="E27" s="445">
        <f>'t2'!G27</f>
        <v>1303.552096026128</v>
      </c>
      <c r="F27" s="445">
        <f>'t6'!C27*1000000/'t19'!C27</f>
        <v>151.95777442540947</v>
      </c>
      <c r="G27" s="445">
        <v>806.8755212898997</v>
      </c>
      <c r="H27" s="620">
        <f>'t4'!I27*1000000/'t19'!C27</f>
        <v>395.3253038378884</v>
      </c>
    </row>
    <row r="28" spans="1:8" ht="12.75" customHeight="1">
      <c r="A28" s="27" t="s">
        <v>122</v>
      </c>
      <c r="B28" s="28" t="s">
        <v>16</v>
      </c>
      <c r="C28" s="447">
        <f>'t1'!G36</f>
        <v>829.7550417545308</v>
      </c>
      <c r="D28" s="447">
        <v>304.4773315203281</v>
      </c>
      <c r="E28" s="447">
        <f>'t2'!G28</f>
        <v>924.723354557697</v>
      </c>
      <c r="F28" s="447">
        <f>'t6'!C28*1000000/'t19'!C28</f>
        <v>106.78158882013332</v>
      </c>
      <c r="G28" s="447">
        <v>587.2653773970799</v>
      </c>
      <c r="H28" s="622">
        <f>'t4'!I28*1000000/'t19'!C28</f>
        <v>181.43375775834858</v>
      </c>
    </row>
    <row r="29" spans="1:8" ht="12.75" customHeight="1">
      <c r="A29" s="25" t="s">
        <v>123</v>
      </c>
      <c r="B29" s="26" t="s">
        <v>91</v>
      </c>
      <c r="C29" s="445">
        <f>'t1'!G37</f>
        <v>767.4896807684264</v>
      </c>
      <c r="D29" s="445">
        <v>221.90340228190905</v>
      </c>
      <c r="E29" s="445">
        <f>'t2'!G29</f>
        <v>904.012030895734</v>
      </c>
      <c r="F29" s="445">
        <f>'t6'!C29*1000000/'t19'!C29</f>
        <v>81.90245509379596</v>
      </c>
      <c r="G29" s="445">
        <v>462.98018775789325</v>
      </c>
      <c r="H29" s="620">
        <f>'t4'!I29*1000000/'t19'!C29</f>
        <v>202.3150222912704</v>
      </c>
    </row>
    <row r="30" spans="1:8" ht="12.75" customHeight="1">
      <c r="A30" s="27" t="s">
        <v>124</v>
      </c>
      <c r="B30" s="28" t="s">
        <v>17</v>
      </c>
      <c r="C30" s="447">
        <f>'t1'!G38</f>
        <v>1160.7771181453272</v>
      </c>
      <c r="D30" s="447">
        <v>144.69429886878004</v>
      </c>
      <c r="E30" s="447">
        <f>'t2'!G30</f>
        <v>1272.9373964083572</v>
      </c>
      <c r="F30" s="447">
        <f>'t6'!C30*1000000/'t19'!C30</f>
        <v>135.54041607465896</v>
      </c>
      <c r="G30" s="447">
        <v>604.67625765728</v>
      </c>
      <c r="H30" s="622">
        <f>'t4'!I30*1000000/'t19'!C30</f>
        <v>388.72472612365004</v>
      </c>
    </row>
    <row r="31" spans="1:8" ht="12.75" customHeight="1">
      <c r="A31" s="25" t="s">
        <v>125</v>
      </c>
      <c r="B31" s="26" t="s">
        <v>92</v>
      </c>
      <c r="C31" s="445">
        <f>'t1'!G39</f>
        <v>853.0167138296587</v>
      </c>
      <c r="D31" s="445">
        <v>258.196811876542</v>
      </c>
      <c r="E31" s="445">
        <f>'t2'!G31</f>
        <v>1014.6343102471673</v>
      </c>
      <c r="F31" s="445">
        <f>'t6'!C31*1000000/'t19'!C31</f>
        <v>150.586358898519</v>
      </c>
      <c r="G31" s="445">
        <v>979.1242783943726</v>
      </c>
      <c r="H31" s="620">
        <f>'t4'!I31*1000000/'t19'!C31</f>
        <v>254.66306189727948</v>
      </c>
    </row>
    <row r="32" spans="1:8" ht="12.75" customHeight="1">
      <c r="A32" s="27" t="s">
        <v>126</v>
      </c>
      <c r="B32" s="28" t="s">
        <v>18</v>
      </c>
      <c r="C32" s="447">
        <f>'t1'!G40</f>
        <v>767.0464326214748</v>
      </c>
      <c r="D32" s="447">
        <v>272.59607113624526</v>
      </c>
      <c r="E32" s="447">
        <f>'t2'!G32</f>
        <v>910.9977830009674</v>
      </c>
      <c r="F32" s="447">
        <f>'t6'!C32*1000000/'t19'!C32</f>
        <v>96.49035681598332</v>
      </c>
      <c r="G32" s="447">
        <v>485.4440696852444</v>
      </c>
      <c r="H32" s="622">
        <f>'t4'!I32*1000000/'t19'!C32</f>
        <v>161.0791744177394</v>
      </c>
    </row>
    <row r="33" spans="1:8" ht="12.75" customHeight="1">
      <c r="A33" s="25" t="s">
        <v>127</v>
      </c>
      <c r="B33" s="26" t="s">
        <v>93</v>
      </c>
      <c r="C33" s="445">
        <f>'t1'!G41</f>
        <v>888.0040782281709</v>
      </c>
      <c r="D33" s="445">
        <v>304.8106101829818</v>
      </c>
      <c r="E33" s="445">
        <f>'t2'!G33</f>
        <v>1061.1235521859544</v>
      </c>
      <c r="F33" s="445">
        <f>'t6'!C33*1000000/'t19'!C33</f>
        <v>175.1078855977974</v>
      </c>
      <c r="G33" s="445">
        <v>263.83286837980296</v>
      </c>
      <c r="H33" s="620">
        <f>'t4'!I33*1000000/'t19'!C33</f>
        <v>204.0268503252739</v>
      </c>
    </row>
    <row r="34" spans="1:8" ht="12.75" customHeight="1">
      <c r="A34" s="27" t="s">
        <v>128</v>
      </c>
      <c r="B34" s="28" t="s">
        <v>19</v>
      </c>
      <c r="C34" s="447">
        <f>'t1'!G42</f>
        <v>679.559448044557</v>
      </c>
      <c r="D34" s="447">
        <v>243.7346017196229</v>
      </c>
      <c r="E34" s="447">
        <f>'t2'!G34</f>
        <v>816.7133552712562</v>
      </c>
      <c r="F34" s="447">
        <f>'t6'!C34*1000000/'t19'!C34</f>
        <v>72.47468481730483</v>
      </c>
      <c r="G34" s="447">
        <v>400.3037860706836</v>
      </c>
      <c r="H34" s="622">
        <f>'t4'!I34*1000000/'t19'!C34</f>
        <v>179.7240812967825</v>
      </c>
    </row>
    <row r="35" spans="1:8" ht="12.75" customHeight="1">
      <c r="A35" s="25" t="s">
        <v>129</v>
      </c>
      <c r="B35" s="26" t="s">
        <v>20</v>
      </c>
      <c r="C35" s="445">
        <f>'t1'!G43</f>
        <v>789.6914876162236</v>
      </c>
      <c r="D35" s="445">
        <v>263.8303876610466</v>
      </c>
      <c r="E35" s="445">
        <f>'t2'!G35</f>
        <v>924.699660793711</v>
      </c>
      <c r="F35" s="445">
        <f>'t6'!C35*1000000/'t19'!C35</f>
        <v>95.54953368042385</v>
      </c>
      <c r="G35" s="445">
        <v>457.22736781252513</v>
      </c>
      <c r="H35" s="620">
        <f>'t4'!I35*1000000/'t19'!C35</f>
        <v>195.89009412819362</v>
      </c>
    </row>
    <row r="36" spans="1:8" ht="12.75" customHeight="1">
      <c r="A36" s="27" t="s">
        <v>130</v>
      </c>
      <c r="B36" s="28" t="s">
        <v>21</v>
      </c>
      <c r="C36" s="447">
        <f>'t1'!G44</f>
        <v>729.7894392708948</v>
      </c>
      <c r="D36" s="447">
        <v>220.73682571443453</v>
      </c>
      <c r="E36" s="447">
        <f>'t2'!G36</f>
        <v>864.659456209417</v>
      </c>
      <c r="F36" s="447">
        <f>'t6'!C36*1000000/'t19'!C36</f>
        <v>72.99037552302164</v>
      </c>
      <c r="G36" s="447">
        <v>271.6927275035591</v>
      </c>
      <c r="H36" s="622">
        <f>'t4'!I36*1000000/'t19'!C36</f>
        <v>220.20208709503802</v>
      </c>
    </row>
    <row r="37" spans="1:8" ht="12.75" customHeight="1">
      <c r="A37" s="25" t="s">
        <v>131</v>
      </c>
      <c r="B37" s="26" t="s">
        <v>22</v>
      </c>
      <c r="C37" s="445">
        <f>'t1'!G45</f>
        <v>988.7715059258132</v>
      </c>
      <c r="D37" s="445">
        <v>294.9523117152454</v>
      </c>
      <c r="E37" s="445">
        <f>'t2'!G37</f>
        <v>1113.9988700237823</v>
      </c>
      <c r="F37" s="445">
        <f>'t6'!C37*1000000/'t19'!C37</f>
        <v>100.263704788553</v>
      </c>
      <c r="G37" s="445">
        <v>359.43911080397197</v>
      </c>
      <c r="H37" s="620">
        <f>'t4'!I37*1000000/'t19'!C37</f>
        <v>202.38939609116116</v>
      </c>
    </row>
    <row r="38" spans="1:8" ht="12.75" customHeight="1">
      <c r="A38" s="27" t="s">
        <v>132</v>
      </c>
      <c r="B38" s="28" t="s">
        <v>23</v>
      </c>
      <c r="C38" s="447">
        <f>'t1'!G46</f>
        <v>876.2999038150566</v>
      </c>
      <c r="D38" s="447">
        <v>371.9709162732891</v>
      </c>
      <c r="E38" s="447">
        <f>'t2'!G38</f>
        <v>1064.561598262122</v>
      </c>
      <c r="F38" s="447">
        <f>'t6'!C38*1000000/'t19'!C38</f>
        <v>105.50655992444571</v>
      </c>
      <c r="G38" s="447">
        <v>559.9309200477779</v>
      </c>
      <c r="H38" s="622">
        <f>'t4'!I38*1000000/'t19'!C38</f>
        <v>137.43955212625505</v>
      </c>
    </row>
    <row r="39" spans="1:8" ht="12.75" customHeight="1">
      <c r="A39" s="25" t="s">
        <v>133</v>
      </c>
      <c r="B39" s="26" t="s">
        <v>24</v>
      </c>
      <c r="C39" s="445">
        <f>'t1'!G47</f>
        <v>1092.8574552479474</v>
      </c>
      <c r="D39" s="445">
        <v>266.7205353108885</v>
      </c>
      <c r="E39" s="445">
        <f>'t2'!G39</f>
        <v>1200.955578024626</v>
      </c>
      <c r="F39" s="445">
        <f>'t6'!C39*1000000/'t19'!C39</f>
        <v>99.73654457548515</v>
      </c>
      <c r="G39" s="445">
        <v>675.9435348798562</v>
      </c>
      <c r="H39" s="620">
        <f>'t4'!I39*1000000/'t19'!C39</f>
        <v>278.21887609640584</v>
      </c>
    </row>
    <row r="40" spans="1:8" ht="12.75" customHeight="1">
      <c r="A40" s="27" t="s">
        <v>134</v>
      </c>
      <c r="B40" s="28" t="s">
        <v>25</v>
      </c>
      <c r="C40" s="447">
        <f>'t1'!G48</f>
        <v>811.4457445489397</v>
      </c>
      <c r="D40" s="447">
        <v>267.7532742222795</v>
      </c>
      <c r="E40" s="447">
        <f>'t2'!G40</f>
        <v>916.8341430127052</v>
      </c>
      <c r="F40" s="447">
        <f>'t6'!C40*1000000/'t19'!C40</f>
        <v>86.62579951297862</v>
      </c>
      <c r="G40" s="447">
        <v>323.91624305966945</v>
      </c>
      <c r="H40" s="622">
        <f>'t4'!I40*1000000/'t19'!C40</f>
        <v>144.16253562835206</v>
      </c>
    </row>
    <row r="41" spans="1:8" ht="12.75" customHeight="1">
      <c r="A41" s="25" t="s">
        <v>135</v>
      </c>
      <c r="B41" s="26" t="s">
        <v>26</v>
      </c>
      <c r="C41" s="445">
        <f>'t1'!G49</f>
        <v>967.680546552618</v>
      </c>
      <c r="D41" s="445">
        <v>326.32733601494095</v>
      </c>
      <c r="E41" s="445">
        <f>'t2'!G41</f>
        <v>1130.5483554851853</v>
      </c>
      <c r="F41" s="445">
        <f>'t6'!C41*1000000/'t19'!C41</f>
        <v>149.5294551627371</v>
      </c>
      <c r="G41" s="445">
        <v>303.966948306135</v>
      </c>
      <c r="H41" s="620">
        <f>'t4'!I41*1000000/'t19'!C41</f>
        <v>169.88469922500641</v>
      </c>
    </row>
    <row r="42" spans="1:8" ht="12.75" customHeight="1">
      <c r="A42" s="27" t="s">
        <v>136</v>
      </c>
      <c r="B42" s="28" t="s">
        <v>27</v>
      </c>
      <c r="C42" s="447">
        <f>'t1'!G50</f>
        <v>691.6789813263481</v>
      </c>
      <c r="D42" s="447">
        <v>256.8988368637131</v>
      </c>
      <c r="E42" s="447">
        <f>'t2'!G42</f>
        <v>835.865490124172</v>
      </c>
      <c r="F42" s="447">
        <f>'t6'!C42*1000000/'t19'!C42</f>
        <v>76.25698186031282</v>
      </c>
      <c r="G42" s="447">
        <v>515.2976026496738</v>
      </c>
      <c r="H42" s="622">
        <f>'t4'!I42*1000000/'t19'!C42</f>
        <v>165.6034556582626</v>
      </c>
    </row>
    <row r="43" spans="1:8" ht="12.75" customHeight="1">
      <c r="A43" s="25" t="s">
        <v>137</v>
      </c>
      <c r="B43" s="26" t="s">
        <v>28</v>
      </c>
      <c r="C43" s="445">
        <f>'t1'!G51</f>
        <v>764.077762480571</v>
      </c>
      <c r="D43" s="445">
        <v>206.76483295171562</v>
      </c>
      <c r="E43" s="445">
        <f>'t2'!G43</f>
        <v>904.0233187371517</v>
      </c>
      <c r="F43" s="445">
        <f>'t6'!C43*1000000/'t19'!C43</f>
        <v>118.90961839620276</v>
      </c>
      <c r="G43" s="445">
        <v>34.773360478331355</v>
      </c>
      <c r="H43" s="620">
        <f>'t4'!I43*1000000/'t19'!C43</f>
        <v>235.62606337639764</v>
      </c>
    </row>
    <row r="44" spans="1:8" ht="12.75" customHeight="1">
      <c r="A44" s="27" t="s">
        <v>138</v>
      </c>
      <c r="B44" s="28" t="s">
        <v>29</v>
      </c>
      <c r="C44" s="447">
        <f>'t1'!G52</f>
        <v>726.8536583870183</v>
      </c>
      <c r="D44" s="447">
        <v>249.9626549309622</v>
      </c>
      <c r="E44" s="447">
        <f>'t2'!G44</f>
        <v>849.9569241267377</v>
      </c>
      <c r="F44" s="447">
        <f>'t6'!C44*1000000/'t19'!C44</f>
        <v>101.63710059556145</v>
      </c>
      <c r="G44" s="447">
        <v>501.39601260443993</v>
      </c>
      <c r="H44" s="622">
        <f>'t4'!I44*1000000/'t19'!C44</f>
        <v>187.4836445561284</v>
      </c>
    </row>
    <row r="45" spans="1:8" ht="12.75" customHeight="1">
      <c r="A45" s="25" t="s">
        <v>139</v>
      </c>
      <c r="B45" s="26" t="s">
        <v>30</v>
      </c>
      <c r="C45" s="445">
        <f>'t1'!G53</f>
        <v>863.1576847583423</v>
      </c>
      <c r="D45" s="445">
        <v>315.2006328738796</v>
      </c>
      <c r="E45" s="445">
        <f>'t2'!G45</f>
        <v>1002.1583801705007</v>
      </c>
      <c r="F45" s="445">
        <f>'t6'!C45*1000000/'t19'!C45</f>
        <v>147.72003887136393</v>
      </c>
      <c r="G45" s="445">
        <v>85.99665041126924</v>
      </c>
      <c r="H45" s="620">
        <f>'t4'!I45*1000000/'t19'!C45</f>
        <v>199.14703286861118</v>
      </c>
    </row>
    <row r="46" spans="1:8" ht="12.75" customHeight="1">
      <c r="A46" s="27" t="s">
        <v>140</v>
      </c>
      <c r="B46" s="28" t="s">
        <v>94</v>
      </c>
      <c r="C46" s="447">
        <f>'t1'!G54</f>
        <v>803.1145694639039</v>
      </c>
      <c r="D46" s="447">
        <v>297.81913575695006</v>
      </c>
      <c r="E46" s="447">
        <f>'t2'!G46</f>
        <v>990.9544721996903</v>
      </c>
      <c r="F46" s="447">
        <f>'t6'!C46*1000000/'t19'!C46</f>
        <v>153.71962049258903</v>
      </c>
      <c r="G46" s="447">
        <v>535.7667196003244</v>
      </c>
      <c r="H46" s="622">
        <f>'t4'!I46*1000000/'t19'!C46</f>
        <v>199.17292235085907</v>
      </c>
    </row>
    <row r="47" spans="1:8" ht="12.75" customHeight="1">
      <c r="A47" s="25" t="s">
        <v>141</v>
      </c>
      <c r="B47" s="26" t="s">
        <v>31</v>
      </c>
      <c r="C47" s="445">
        <f>'t1'!G55</f>
        <v>842.1243620002072</v>
      </c>
      <c r="D47" s="445">
        <v>215.57683861611767</v>
      </c>
      <c r="E47" s="445">
        <f>'t2'!G47</f>
        <v>997.5300961777501</v>
      </c>
      <c r="F47" s="445">
        <f>'t6'!C47*1000000/'t19'!C47</f>
        <v>135.1289877770872</v>
      </c>
      <c r="G47" s="445">
        <v>313.34103224052205</v>
      </c>
      <c r="H47" s="620">
        <f>'t4'!I47*1000000/'t19'!C47</f>
        <v>207.29183499067744</v>
      </c>
    </row>
    <row r="48" spans="1:8" ht="12.75" customHeight="1">
      <c r="A48" s="27" t="s">
        <v>142</v>
      </c>
      <c r="B48" s="28" t="s">
        <v>32</v>
      </c>
      <c r="C48" s="447">
        <f>'t1'!G56</f>
        <v>785.4348544596205</v>
      </c>
      <c r="D48" s="447">
        <v>269.4573965233997</v>
      </c>
      <c r="E48" s="447">
        <f>'t2'!G48</f>
        <v>931.0770400265696</v>
      </c>
      <c r="F48" s="447">
        <f>'t6'!C48*1000000/'t19'!C48</f>
        <v>110.91439607266342</v>
      </c>
      <c r="G48" s="447">
        <v>298.45749052564156</v>
      </c>
      <c r="H48" s="622">
        <f>'t4'!I48*1000000/'t19'!C48</f>
        <v>194.8993197440292</v>
      </c>
    </row>
    <row r="49" spans="1:8" ht="12.75" customHeight="1">
      <c r="A49" s="25" t="s">
        <v>143</v>
      </c>
      <c r="B49" s="26" t="s">
        <v>33</v>
      </c>
      <c r="C49" s="445">
        <f>'t1'!G57</f>
        <v>794.592338436314</v>
      </c>
      <c r="D49" s="445">
        <v>243.51851310879167</v>
      </c>
      <c r="E49" s="445">
        <f>'t2'!G49</f>
        <v>905.5009092201046</v>
      </c>
      <c r="F49" s="445">
        <f>'t6'!C49*1000000/'t19'!C49</f>
        <v>70.87924651423519</v>
      </c>
      <c r="G49" s="445">
        <v>424.0600266597188</v>
      </c>
      <c r="H49" s="620">
        <f>'t4'!I49*1000000/'t19'!C49</f>
        <v>194.39927600309494</v>
      </c>
    </row>
    <row r="50" spans="1:8" ht="12.75" customHeight="1">
      <c r="A50" s="27" t="s">
        <v>144</v>
      </c>
      <c r="B50" s="28" t="s">
        <v>34</v>
      </c>
      <c r="C50" s="447">
        <f>'t1'!G58</f>
        <v>820.1399340337267</v>
      </c>
      <c r="D50" s="447">
        <v>263.2648869832932</v>
      </c>
      <c r="E50" s="447">
        <f>'t2'!G50</f>
        <v>991.1753357452841</v>
      </c>
      <c r="F50" s="447">
        <f>'t6'!C50*1000000/'t19'!C50</f>
        <v>98.15086086638894</v>
      </c>
      <c r="G50" s="447">
        <v>542.3848089717611</v>
      </c>
      <c r="H50" s="622">
        <f>'t4'!I50*1000000/'t19'!C50</f>
        <v>205.59096996947375</v>
      </c>
    </row>
    <row r="51" spans="1:8" ht="12.75" customHeight="1">
      <c r="A51" s="25" t="s">
        <v>145</v>
      </c>
      <c r="B51" s="26" t="s">
        <v>35</v>
      </c>
      <c r="C51" s="445">
        <f>'t1'!G59</f>
        <v>719.3295860237591</v>
      </c>
      <c r="D51" s="445">
        <v>272.0988204098617</v>
      </c>
      <c r="E51" s="445">
        <f>'t2'!G51</f>
        <v>867.7441707108612</v>
      </c>
      <c r="F51" s="445">
        <f>'t6'!C51*1000000/'t19'!C51</f>
        <v>87.12077876350314</v>
      </c>
      <c r="G51" s="445">
        <v>390.3952907519606</v>
      </c>
      <c r="H51" s="620">
        <f>'t4'!I51*1000000/'t19'!C51</f>
        <v>150.29269224421228</v>
      </c>
    </row>
    <row r="52" spans="1:8" ht="12.75" customHeight="1">
      <c r="A52" s="27" t="s">
        <v>146</v>
      </c>
      <c r="B52" s="28" t="s">
        <v>95</v>
      </c>
      <c r="C52" s="447">
        <f>'t1'!G60</f>
        <v>711.3368212757115</v>
      </c>
      <c r="D52" s="447">
        <v>278.7426436621803</v>
      </c>
      <c r="E52" s="447">
        <f>'t2'!G52</f>
        <v>800.9318284889066</v>
      </c>
      <c r="F52" s="447">
        <f>'t6'!C52*1000000/'t19'!C52</f>
        <v>177.33280833232422</v>
      </c>
      <c r="G52" s="447">
        <v>549.9872558314759</v>
      </c>
      <c r="H52" s="622">
        <f>'t4'!I52*1000000/'t19'!C52</f>
        <v>144.85733122244596</v>
      </c>
    </row>
    <row r="53" spans="1:8" ht="12.75" customHeight="1">
      <c r="A53" s="25" t="s">
        <v>147</v>
      </c>
      <c r="B53" s="26" t="s">
        <v>36</v>
      </c>
      <c r="C53" s="445">
        <f>'t1'!G61</f>
        <v>944.0146346479689</v>
      </c>
      <c r="D53" s="445">
        <v>275.0214919516654</v>
      </c>
      <c r="E53" s="445">
        <f>'t2'!G53</f>
        <v>1133.5264843715167</v>
      </c>
      <c r="F53" s="445">
        <f>'t6'!C53*1000000/'t19'!C53</f>
        <v>197.83501766843537</v>
      </c>
      <c r="G53" s="445">
        <v>576.5031105921435</v>
      </c>
      <c r="H53" s="620">
        <f>'t4'!I53*1000000/'t19'!C53</f>
        <v>265.5560206447586</v>
      </c>
    </row>
    <row r="54" spans="1:8" ht="12.75" customHeight="1">
      <c r="A54" s="27" t="s">
        <v>148</v>
      </c>
      <c r="B54" s="28" t="s">
        <v>37</v>
      </c>
      <c r="C54" s="447">
        <f>'t1'!G62</f>
        <v>859.5215459493375</v>
      </c>
      <c r="D54" s="447">
        <v>262.90583426807507</v>
      </c>
      <c r="E54" s="447">
        <f>'t2'!G54</f>
        <v>981.1080698644206</v>
      </c>
      <c r="F54" s="447">
        <f>'t6'!C54*1000000/'t19'!C54</f>
        <v>122.98332925894466</v>
      </c>
      <c r="G54" s="447">
        <v>542.4520125013688</v>
      </c>
      <c r="H54" s="622">
        <f>'t4'!I54*1000000/'t19'!C54</f>
        <v>198.56214133294662</v>
      </c>
    </row>
    <row r="55" spans="1:8" ht="12.75" customHeight="1">
      <c r="A55" s="25" t="s">
        <v>149</v>
      </c>
      <c r="B55" s="26" t="s">
        <v>38</v>
      </c>
      <c r="C55" s="445">
        <f>'t1'!G63</f>
        <v>1085.0794012308377</v>
      </c>
      <c r="D55" s="445">
        <v>230.15278171749935</v>
      </c>
      <c r="E55" s="445">
        <f>'t2'!G55</f>
        <v>1374.1527881306808</v>
      </c>
      <c r="F55" s="445">
        <f>'t6'!C55*1000000/'t19'!C55</f>
        <v>182.69118064205813</v>
      </c>
      <c r="G55" s="445">
        <v>205.35120913138388</v>
      </c>
      <c r="H55" s="620">
        <f>'t4'!I55*1000000/'t19'!C55</f>
        <v>566.9073788587003</v>
      </c>
    </row>
    <row r="56" spans="1:8" ht="12.75" customHeight="1">
      <c r="A56" s="27" t="s">
        <v>150</v>
      </c>
      <c r="B56" s="28" t="s">
        <v>39</v>
      </c>
      <c r="C56" s="447">
        <f>'t1'!G64</f>
        <v>684.6688817610474</v>
      </c>
      <c r="D56" s="447">
        <v>231.7808096849583</v>
      </c>
      <c r="E56" s="447">
        <f>'t2'!G56</f>
        <v>749.1870829398548</v>
      </c>
      <c r="F56" s="447">
        <f>'t6'!C56*1000000/'t19'!C56</f>
        <v>73.64117720437757</v>
      </c>
      <c r="G56" s="447">
        <v>538.6544160193579</v>
      </c>
      <c r="H56" s="622">
        <f>'t4'!I56*1000000/'t19'!C56</f>
        <v>163.66754046045133</v>
      </c>
    </row>
    <row r="57" spans="1:8" ht="12.75" customHeight="1">
      <c r="A57" s="25" t="s">
        <v>151</v>
      </c>
      <c r="B57" s="26" t="s">
        <v>40</v>
      </c>
      <c r="C57" s="445">
        <f>'t1'!G65</f>
        <v>773.3479750857422</v>
      </c>
      <c r="D57" s="445">
        <v>278.82116896703656</v>
      </c>
      <c r="E57" s="445">
        <f>'t2'!G57</f>
        <v>913.0637963381708</v>
      </c>
      <c r="F57" s="445">
        <f>'t6'!C57*1000000/'t19'!C57</f>
        <v>77.20132278870435</v>
      </c>
      <c r="G57" s="445">
        <v>575.9780587026186</v>
      </c>
      <c r="H57" s="620">
        <f>'t4'!I57*1000000/'t19'!C57</f>
        <v>136.45812265749495</v>
      </c>
    </row>
    <row r="58" spans="1:8" ht="12.75" customHeight="1">
      <c r="A58" s="27" t="s">
        <v>152</v>
      </c>
      <c r="B58" s="28" t="s">
        <v>96</v>
      </c>
      <c r="C58" s="447">
        <f>'t1'!G66</f>
        <v>636.9280225414251</v>
      </c>
      <c r="D58" s="447">
        <v>225.8870309255254</v>
      </c>
      <c r="E58" s="447">
        <f>'t2'!G58</f>
        <v>724.25328246577</v>
      </c>
      <c r="F58" s="447">
        <f>'t6'!C58*1000000/'t19'!C58</f>
        <v>89.70270321318708</v>
      </c>
      <c r="G58" s="447">
        <v>247.63473874867518</v>
      </c>
      <c r="H58" s="622">
        <f>'t4'!I58*1000000/'t19'!C58</f>
        <v>144.58728511972978</v>
      </c>
    </row>
    <row r="59" spans="1:8" ht="12.75" customHeight="1">
      <c r="A59" s="25" t="s">
        <v>153</v>
      </c>
      <c r="B59" s="26" t="s">
        <v>41</v>
      </c>
      <c r="C59" s="445">
        <f>'t1'!G67</f>
        <v>803.8522375224936</v>
      </c>
      <c r="D59" s="445">
        <v>252.91901255507062</v>
      </c>
      <c r="E59" s="445">
        <f>'t2'!G59</f>
        <v>999.4191722857674</v>
      </c>
      <c r="F59" s="445">
        <f>'t6'!C59*1000000/'t19'!C59</f>
        <v>168.16067186174948</v>
      </c>
      <c r="G59" s="445">
        <v>159.00676360477382</v>
      </c>
      <c r="H59" s="620">
        <f>'t4'!I59*1000000/'t19'!C59</f>
        <v>263.9361646017333</v>
      </c>
    </row>
    <row r="60" spans="1:8" ht="12.75" customHeight="1">
      <c r="A60" s="27" t="s">
        <v>154</v>
      </c>
      <c r="B60" s="28" t="s">
        <v>42</v>
      </c>
      <c r="C60" s="447">
        <f>'t1'!G68</f>
        <v>758.8701816439012</v>
      </c>
      <c r="D60" s="447">
        <v>242.0894544292675</v>
      </c>
      <c r="E60" s="447">
        <f>'t2'!G60</f>
        <v>909.8117491812445</v>
      </c>
      <c r="F60" s="447">
        <f>'t6'!C60*1000000/'t19'!C60</f>
        <v>106.24030443326146</v>
      </c>
      <c r="G60" s="447">
        <v>245.62676887930346</v>
      </c>
      <c r="H60" s="622">
        <f>'t4'!I60*1000000/'t19'!C60</f>
        <v>186.31287163511462</v>
      </c>
    </row>
    <row r="61" spans="1:8" ht="12.75" customHeight="1">
      <c r="A61" s="25" t="s">
        <v>155</v>
      </c>
      <c r="B61" s="26" t="s">
        <v>43</v>
      </c>
      <c r="C61" s="445">
        <f>'t1'!G69</f>
        <v>786.7890218117011</v>
      </c>
      <c r="D61" s="445">
        <v>237.37074642214876</v>
      </c>
      <c r="E61" s="445">
        <f>'t2'!G61</f>
        <v>902.6357289905559</v>
      </c>
      <c r="F61" s="445">
        <f>'t6'!C61*1000000/'t19'!C61</f>
        <v>72.06225685956731</v>
      </c>
      <c r="G61" s="445">
        <v>392.1744215268729</v>
      </c>
      <c r="H61" s="620">
        <f>'t4'!I61*1000000/'t19'!C61</f>
        <v>182.8560729246309</v>
      </c>
    </row>
    <row r="62" spans="1:8" ht="12.75" customHeight="1">
      <c r="A62" s="27" t="s">
        <v>156</v>
      </c>
      <c r="B62" s="28" t="s">
        <v>44</v>
      </c>
      <c r="C62" s="447">
        <f>'t1'!G70</f>
        <v>909.6526965580207</v>
      </c>
      <c r="D62" s="447">
        <v>256.86229089439576</v>
      </c>
      <c r="E62" s="447">
        <f>'t2'!G62</f>
        <v>1072.6370970429612</v>
      </c>
      <c r="F62" s="447">
        <f>'t6'!C62*1000000/'t19'!C62</f>
        <v>100.64574335077855</v>
      </c>
      <c r="G62" s="447">
        <v>966.5281365217</v>
      </c>
      <c r="H62" s="622">
        <f>'t4'!I62*1000000/'t19'!C62</f>
        <v>274.86781382678845</v>
      </c>
    </row>
    <row r="63" spans="1:8" ht="12.75" customHeight="1">
      <c r="A63" s="25" t="s">
        <v>157</v>
      </c>
      <c r="B63" s="26" t="s">
        <v>45</v>
      </c>
      <c r="C63" s="445">
        <f>'t1'!G71</f>
        <v>664.9980766041143</v>
      </c>
      <c r="D63" s="445">
        <v>243.9319453424011</v>
      </c>
      <c r="E63" s="445">
        <f>'t2'!G63</f>
        <v>872.4347787480256</v>
      </c>
      <c r="F63" s="445">
        <f>'t6'!C63*1000000/'t19'!C63</f>
        <v>94.58516370545566</v>
      </c>
      <c r="G63" s="445">
        <v>311.5613983572167</v>
      </c>
      <c r="H63" s="620">
        <f>'t4'!I63*1000000/'t19'!C63</f>
        <v>200.2698848524032</v>
      </c>
    </row>
    <row r="64" spans="1:8" ht="12.75" customHeight="1">
      <c r="A64" s="27" t="s">
        <v>158</v>
      </c>
      <c r="B64" s="28" t="s">
        <v>46</v>
      </c>
      <c r="C64" s="447">
        <f>'t1'!G72</f>
        <v>659.4013009513424</v>
      </c>
      <c r="D64" s="447">
        <v>211.221819771377</v>
      </c>
      <c r="E64" s="447">
        <f>'t2'!G64</f>
        <v>760.938864085884</v>
      </c>
      <c r="F64" s="447">
        <f>'t6'!C64*1000000/'t19'!C64</f>
        <v>80.16961647364067</v>
      </c>
      <c r="G64" s="447">
        <v>423.3637960160186</v>
      </c>
      <c r="H64" s="622">
        <f>'t4'!I64*1000000/'t19'!C64</f>
        <v>171.61390539219371</v>
      </c>
    </row>
    <row r="65" spans="1:8" ht="12.75" customHeight="1">
      <c r="A65" s="25" t="s">
        <v>159</v>
      </c>
      <c r="B65" s="26" t="s">
        <v>47</v>
      </c>
      <c r="C65" s="445">
        <f>'t1'!G73</f>
        <v>1056.9564436595028</v>
      </c>
      <c r="D65" s="445">
        <v>268.7974616975774</v>
      </c>
      <c r="E65" s="445">
        <f>'t2'!G65</f>
        <v>1210.9478661080532</v>
      </c>
      <c r="F65" s="445">
        <f>'t6'!C65*1000000/'t19'!C65</f>
        <v>107.25866016022157</v>
      </c>
      <c r="G65" s="445">
        <v>796.5806673561688</v>
      </c>
      <c r="H65" s="620">
        <f>'t4'!I65*1000000/'t19'!C65</f>
        <v>292.0880824247099</v>
      </c>
    </row>
    <row r="66" spans="1:8" ht="12.75" customHeight="1">
      <c r="A66" s="27" t="s">
        <v>160</v>
      </c>
      <c r="B66" s="28" t="s">
        <v>48</v>
      </c>
      <c r="C66" s="447">
        <f>'t1'!G74</f>
        <v>907.2258022559354</v>
      </c>
      <c r="D66" s="447">
        <v>237.50382044906152</v>
      </c>
      <c r="E66" s="447">
        <f>'t2'!G66</f>
        <v>1007.8150730921062</v>
      </c>
      <c r="F66" s="447">
        <f>'t6'!C66*1000000/'t19'!C66</f>
        <v>111.50117133836383</v>
      </c>
      <c r="G66" s="447">
        <v>465.0584345654817</v>
      </c>
      <c r="H66" s="622">
        <f>'t4'!I66*1000000/'t19'!C66</f>
        <v>254.49415029107544</v>
      </c>
    </row>
    <row r="67" spans="1:8" ht="12.75" customHeight="1">
      <c r="A67" s="25" t="s">
        <v>161</v>
      </c>
      <c r="B67" s="26" t="s">
        <v>49</v>
      </c>
      <c r="C67" s="445">
        <f>'t1'!G75</f>
        <v>795.9834514703549</v>
      </c>
      <c r="D67" s="445">
        <v>281.9933959154775</v>
      </c>
      <c r="E67" s="445">
        <f>'t2'!G67</f>
        <v>932.482349223013</v>
      </c>
      <c r="F67" s="445">
        <f>'t6'!C67*1000000/'t19'!C67</f>
        <v>129.30618468243023</v>
      </c>
      <c r="G67" s="445">
        <v>497.89700654304863</v>
      </c>
      <c r="H67" s="620">
        <f>'t4'!I67*1000000/'t19'!C67</f>
        <v>181.02514923277872</v>
      </c>
    </row>
    <row r="68" spans="1:8" ht="12.75" customHeight="1">
      <c r="A68" s="27" t="s">
        <v>162</v>
      </c>
      <c r="B68" s="28" t="s">
        <v>50</v>
      </c>
      <c r="C68" s="447">
        <f>'t1'!G76</f>
        <v>869.8910260077809</v>
      </c>
      <c r="D68" s="447">
        <v>269.2094131280523</v>
      </c>
      <c r="E68" s="447">
        <f>'t2'!G68</f>
        <v>1026.5673437629334</v>
      </c>
      <c r="F68" s="447">
        <f>'t6'!C68*1000000/'t19'!C68</f>
        <v>205.40123658637532</v>
      </c>
      <c r="G68" s="447">
        <v>357.3529429351875</v>
      </c>
      <c r="H68" s="622">
        <f>'t4'!I68*1000000/'t19'!C68</f>
        <v>262.6222167039152</v>
      </c>
    </row>
    <row r="69" spans="1:8" ht="12.75" customHeight="1">
      <c r="A69" s="25" t="s">
        <v>163</v>
      </c>
      <c r="B69" s="26" t="s">
        <v>51</v>
      </c>
      <c r="C69" s="445">
        <f>'t1'!G77</f>
        <v>852.8795410567112</v>
      </c>
      <c r="D69" s="445">
        <v>206.5604636635716</v>
      </c>
      <c r="E69" s="445">
        <f>'t2'!G69</f>
        <v>965.8231707390875</v>
      </c>
      <c r="F69" s="445">
        <f>'t6'!C69*1000000/'t19'!C69</f>
        <v>103.26866444907508</v>
      </c>
      <c r="G69" s="445">
        <v>306.79637705512175</v>
      </c>
      <c r="H69" s="620">
        <f>'t4'!I69*1000000/'t19'!C69</f>
        <v>231.54308602950917</v>
      </c>
    </row>
    <row r="70" spans="1:8" ht="12.75" customHeight="1">
      <c r="A70" s="27" t="s">
        <v>164</v>
      </c>
      <c r="B70" s="28" t="s">
        <v>52</v>
      </c>
      <c r="C70" s="447">
        <f>'t1'!G78</f>
        <v>774.6767942600775</v>
      </c>
      <c r="D70" s="447">
        <v>293.2479995292099</v>
      </c>
      <c r="E70" s="447">
        <f>'t2'!G70</f>
        <v>895.3858607793125</v>
      </c>
      <c r="F70" s="447">
        <f>'t6'!C70*1000000/'t19'!C70</f>
        <v>90.33111865304473</v>
      </c>
      <c r="G70" s="447">
        <v>481.3157793512079</v>
      </c>
      <c r="H70" s="622">
        <f>'t4'!I70*1000000/'t19'!C70</f>
        <v>172.29677586209567</v>
      </c>
    </row>
    <row r="71" spans="1:8" ht="12.75" customHeight="1">
      <c r="A71" s="25" t="s">
        <v>165</v>
      </c>
      <c r="B71" s="26" t="s">
        <v>53</v>
      </c>
      <c r="C71" s="445">
        <f>'t1'!G79</f>
        <v>780.8841422388839</v>
      </c>
      <c r="D71" s="445">
        <v>247.41752696842178</v>
      </c>
      <c r="E71" s="445">
        <f>'t2'!G71</f>
        <v>971.3586035211911</v>
      </c>
      <c r="F71" s="445">
        <f>'t6'!C71*1000000/'t19'!C71</f>
        <v>126.57234644342954</v>
      </c>
      <c r="G71" s="445">
        <v>301.65646953402336</v>
      </c>
      <c r="H71" s="620">
        <f>'t4'!I71*1000000/'t19'!C71</f>
        <v>187.08703944996537</v>
      </c>
    </row>
    <row r="72" spans="1:8" ht="12.75" customHeight="1">
      <c r="A72" s="27" t="s">
        <v>166</v>
      </c>
      <c r="B72" s="28" t="s">
        <v>97</v>
      </c>
      <c r="C72" s="447">
        <f>'t1'!G80</f>
        <v>1059.0182050191586</v>
      </c>
      <c r="D72" s="447">
        <v>331.3310749926313</v>
      </c>
      <c r="E72" s="447">
        <f>'t2'!G72</f>
        <v>1270.9149400816877</v>
      </c>
      <c r="F72" s="447">
        <f>'t6'!C72*1000000/'t19'!C72</f>
        <v>109.153061855236</v>
      </c>
      <c r="G72" s="447">
        <v>441.6256986820498</v>
      </c>
      <c r="H72" s="622">
        <f>'t4'!I72*1000000/'t19'!C72</f>
        <v>267.09214703777</v>
      </c>
    </row>
    <row r="73" spans="1:8" ht="12.75" customHeight="1">
      <c r="A73" s="25" t="s">
        <v>167</v>
      </c>
      <c r="B73" s="26" t="s">
        <v>54</v>
      </c>
      <c r="C73" s="445">
        <f>'t1'!G81</f>
        <v>978.581168135146</v>
      </c>
      <c r="D73" s="445">
        <v>301.6962813083718</v>
      </c>
      <c r="E73" s="445">
        <f>'t2'!G73</f>
        <v>1176.3081973129827</v>
      </c>
      <c r="F73" s="445">
        <f>'t6'!C73*1000000/'t19'!C73</f>
        <v>115.8755714409458</v>
      </c>
      <c r="G73" s="445">
        <v>283.74990602768753</v>
      </c>
      <c r="H73" s="620">
        <f>'t4'!I73*1000000/'t19'!C73</f>
        <v>165.58854075280018</v>
      </c>
    </row>
    <row r="74" spans="1:8" ht="12.75" customHeight="1">
      <c r="A74" s="27" t="s">
        <v>168</v>
      </c>
      <c r="B74" s="28" t="s">
        <v>55</v>
      </c>
      <c r="C74" s="447">
        <f>'t1'!G82</f>
        <v>691.6026099862759</v>
      </c>
      <c r="D74" s="447">
        <v>253.5860341099475</v>
      </c>
      <c r="E74" s="447">
        <f>'t2'!G74</f>
        <v>826.4410204580334</v>
      </c>
      <c r="F74" s="447">
        <f>'t6'!C74*1000000/'t19'!C74</f>
        <v>92.1863530002651</v>
      </c>
      <c r="G74" s="447">
        <v>534.2361444343653</v>
      </c>
      <c r="H74" s="622">
        <f>'t4'!I74*1000000/'t19'!C74</f>
        <v>153.8272176244948</v>
      </c>
    </row>
    <row r="75" spans="1:8" ht="12.75" customHeight="1">
      <c r="A75" s="25" t="s">
        <v>169</v>
      </c>
      <c r="B75" s="26" t="s">
        <v>56</v>
      </c>
      <c r="C75" s="445">
        <f>'t1'!G83</f>
        <v>726.8197508890714</v>
      </c>
      <c r="D75" s="445">
        <v>230.24743336072308</v>
      </c>
      <c r="E75" s="445">
        <f>'t2'!G75</f>
        <v>843.1441852686935</v>
      </c>
      <c r="F75" s="445">
        <f>'t6'!C75*1000000/'t19'!C75</f>
        <v>91.25132522596549</v>
      </c>
      <c r="G75" s="445">
        <v>610.2112545472473</v>
      </c>
      <c r="H75" s="620">
        <f>'t4'!I75*1000000/'t19'!C75</f>
        <v>167.5051937551356</v>
      </c>
    </row>
    <row r="76" spans="1:8" ht="12.75" customHeight="1">
      <c r="A76" s="27" t="s">
        <v>170</v>
      </c>
      <c r="B76" s="28" t="s">
        <v>57</v>
      </c>
      <c r="C76" s="447">
        <f>'t1'!G84</f>
        <v>786.7268951955115</v>
      </c>
      <c r="D76" s="447">
        <v>288.09792432517895</v>
      </c>
      <c r="E76" s="447">
        <f>'t2'!G76</f>
        <v>904.0183981821859</v>
      </c>
      <c r="F76" s="447">
        <f>'t6'!C76*1000000/'t19'!C76</f>
        <v>83.9777441830184</v>
      </c>
      <c r="G76" s="447">
        <v>386.558686002739</v>
      </c>
      <c r="H76" s="622">
        <f>'t4'!I76*1000000/'t19'!C76</f>
        <v>183.85147833992517</v>
      </c>
    </row>
    <row r="77" spans="1:8" ht="12.75" customHeight="1">
      <c r="A77" s="25" t="s">
        <v>171</v>
      </c>
      <c r="B77" s="26" t="s">
        <v>58</v>
      </c>
      <c r="C77" s="445">
        <f>'t1'!G85</f>
        <v>715.490012473134</v>
      </c>
      <c r="D77" s="445">
        <v>245.6859126718103</v>
      </c>
      <c r="E77" s="445">
        <f>'t2'!G77</f>
        <v>918.3935093385988</v>
      </c>
      <c r="F77" s="445">
        <f>'t6'!C77*1000000/'t19'!C77</f>
        <v>151.14780834440475</v>
      </c>
      <c r="G77" s="445">
        <v>580.0975804151482</v>
      </c>
      <c r="H77" s="620">
        <f>'t4'!I77*1000000/'t19'!C77</f>
        <v>230.42665025250986</v>
      </c>
    </row>
    <row r="78" spans="1:8" ht="12.75" customHeight="1">
      <c r="A78" s="27" t="s">
        <v>172</v>
      </c>
      <c r="B78" s="28" t="s">
        <v>59</v>
      </c>
      <c r="C78" s="447">
        <f>'t1'!G86</f>
        <v>736.6573590237861</v>
      </c>
      <c r="D78" s="447">
        <v>264.615869582283</v>
      </c>
      <c r="E78" s="447">
        <f>'t2'!G78</f>
        <v>897.1123044126754</v>
      </c>
      <c r="F78" s="447">
        <f>'t6'!C78*1000000/'t19'!C78</f>
        <v>82.55570844418084</v>
      </c>
      <c r="G78" s="447">
        <v>596.5098003785533</v>
      </c>
      <c r="H78" s="622">
        <f>'t4'!I78*1000000/'t19'!C78</f>
        <v>193.92030319153577</v>
      </c>
    </row>
    <row r="79" spans="1:8" ht="12.75" customHeight="1">
      <c r="A79" s="25" t="s">
        <v>173</v>
      </c>
      <c r="B79" s="26" t="s">
        <v>60</v>
      </c>
      <c r="C79" s="445">
        <f>'t1'!G87</f>
        <v>807.8352169600707</v>
      </c>
      <c r="D79" s="445">
        <v>242.0665227052451</v>
      </c>
      <c r="E79" s="445">
        <f>'t2'!G79</f>
        <v>955.2166124578252</v>
      </c>
      <c r="F79" s="445">
        <f>'t6'!C79*1000000/'t19'!C79</f>
        <v>130.2799084203511</v>
      </c>
      <c r="G79" s="445">
        <v>459.510120447336</v>
      </c>
      <c r="H79" s="620">
        <f>'t4'!I79*1000000/'t19'!C79</f>
        <v>173.83618675079305</v>
      </c>
    </row>
    <row r="80" spans="1:8" ht="12.75" customHeight="1">
      <c r="A80" s="27" t="s">
        <v>174</v>
      </c>
      <c r="B80" s="28" t="s">
        <v>61</v>
      </c>
      <c r="C80" s="447">
        <f>'t1'!G88</f>
        <v>896.7602752345736</v>
      </c>
      <c r="D80" s="447">
        <v>316.72540264219504</v>
      </c>
      <c r="E80" s="447">
        <f>'t2'!G80</f>
        <v>1100.0602163454134</v>
      </c>
      <c r="F80" s="447">
        <f>'t6'!C80*1000000/'t19'!C80</f>
        <v>165.79185896448885</v>
      </c>
      <c r="G80" s="447">
        <v>696.8211994106346</v>
      </c>
      <c r="H80" s="622">
        <f>'t4'!I80*1000000/'t19'!C80</f>
        <v>184.12475216096686</v>
      </c>
    </row>
    <row r="81" spans="1:8" ht="12.75" customHeight="1">
      <c r="A81" s="25" t="s">
        <v>175</v>
      </c>
      <c r="B81" s="26" t="s">
        <v>62</v>
      </c>
      <c r="C81" s="445">
        <f>'t1'!G89</f>
        <v>742.1506216091705</v>
      </c>
      <c r="D81" s="445">
        <v>274.8259776157828</v>
      </c>
      <c r="E81" s="445">
        <f>'t2'!G81</f>
        <v>953.639925787919</v>
      </c>
      <c r="F81" s="445">
        <f>'t6'!C81*1000000/'t19'!C81</f>
        <v>112.36055147556978</v>
      </c>
      <c r="G81" s="445">
        <v>481.38855105552693</v>
      </c>
      <c r="H81" s="620">
        <f>'t4'!I81*1000000/'t19'!C81</f>
        <v>123.16466491422997</v>
      </c>
    </row>
    <row r="82" spans="1:8" ht="12.75" customHeight="1">
      <c r="A82" s="27" t="s">
        <v>176</v>
      </c>
      <c r="B82" s="28" t="s">
        <v>63</v>
      </c>
      <c r="C82" s="447">
        <f>'t1'!G90</f>
        <v>1300.631885578861</v>
      </c>
      <c r="D82" s="447">
        <v>496.6747622232429</v>
      </c>
      <c r="E82" s="447">
        <f>'t2'!G82</f>
        <v>1333.6671606773696</v>
      </c>
      <c r="F82" s="447">
        <f>'t6'!C82*1000000/'t19'!C82</f>
        <v>16.56727703868444</v>
      </c>
      <c r="G82" s="447">
        <v>0</v>
      </c>
      <c r="H82" s="622">
        <f>'t4'!I82*1000000/'t19'!C82</f>
        <v>8.057638536353455</v>
      </c>
    </row>
    <row r="83" spans="1:8" ht="12.75" customHeight="1">
      <c r="A83" s="25" t="s">
        <v>177</v>
      </c>
      <c r="B83" s="26" t="s">
        <v>64</v>
      </c>
      <c r="C83" s="445">
        <f>'t1'!G91</f>
        <v>921.796876041674</v>
      </c>
      <c r="D83" s="445">
        <v>352.32904927103425</v>
      </c>
      <c r="E83" s="445">
        <f>'t2'!G83</f>
        <v>1005.8299876353342</v>
      </c>
      <c r="F83" s="445">
        <f>'t6'!C83*1000000/'t19'!C83</f>
        <v>95.96053942130224</v>
      </c>
      <c r="G83" s="445">
        <v>967.1817405445635</v>
      </c>
      <c r="H83" s="620">
        <f>'t4'!I83*1000000/'t19'!C83</f>
        <v>175.24133943480524</v>
      </c>
    </row>
    <row r="84" spans="1:8" ht="12.75" customHeight="1">
      <c r="A84" s="27" t="s">
        <v>178</v>
      </c>
      <c r="B84" s="28" t="s">
        <v>65</v>
      </c>
      <c r="C84" s="447">
        <f>'t1'!G92</f>
        <v>758.1239549136568</v>
      </c>
      <c r="D84" s="447">
        <v>287.49312386105106</v>
      </c>
      <c r="E84" s="447">
        <f>'t2'!G84</f>
        <v>853.8661145683595</v>
      </c>
      <c r="F84" s="447">
        <f>'t6'!C84*1000000/'t19'!C84</f>
        <v>82.08765794745837</v>
      </c>
      <c r="G84" s="447">
        <v>687.0962071481662</v>
      </c>
      <c r="H84" s="622">
        <f>'t4'!I84*1000000/'t19'!C84</f>
        <v>121.83536127554736</v>
      </c>
    </row>
    <row r="85" spans="1:8" ht="12.75" customHeight="1">
      <c r="A85" s="25" t="s">
        <v>179</v>
      </c>
      <c r="B85" s="26" t="s">
        <v>66</v>
      </c>
      <c r="C85" s="445">
        <f>'t1'!G93</f>
        <v>623.4819567576324</v>
      </c>
      <c r="D85" s="445">
        <v>261.13529300041756</v>
      </c>
      <c r="E85" s="445">
        <f>'t2'!G85</f>
        <v>739.722302428438</v>
      </c>
      <c r="F85" s="445">
        <f>'t6'!C85*1000000/'t19'!C85</f>
        <v>88.18677099029826</v>
      </c>
      <c r="G85" s="445">
        <v>92.23931748450194</v>
      </c>
      <c r="H85" s="620">
        <f>'t4'!I85*1000000/'t19'!C85</f>
        <v>104.18680007317853</v>
      </c>
    </row>
    <row r="86" spans="1:8" ht="12.75" customHeight="1">
      <c r="A86" s="27" t="s">
        <v>180</v>
      </c>
      <c r="B86" s="28" t="s">
        <v>67</v>
      </c>
      <c r="C86" s="447">
        <f>'t1'!G94</f>
        <v>754.3934572296289</v>
      </c>
      <c r="D86" s="447">
        <v>225.9441418051109</v>
      </c>
      <c r="E86" s="447">
        <f>'t2'!G86</f>
        <v>852.7821460048953</v>
      </c>
      <c r="F86" s="447">
        <f>'t6'!C86*1000000/'t19'!C86</f>
        <v>66.73523321811801</v>
      </c>
      <c r="G86" s="447">
        <v>503.5550299188183</v>
      </c>
      <c r="H86" s="622">
        <f>'t4'!I86*1000000/'t19'!C86</f>
        <v>203.87870003132582</v>
      </c>
    </row>
    <row r="87" spans="1:8" ht="12.75" customHeight="1">
      <c r="A87" s="25" t="s">
        <v>181</v>
      </c>
      <c r="B87" s="26" t="s">
        <v>68</v>
      </c>
      <c r="C87" s="445">
        <f>'t1'!G95</f>
        <v>874.4793074302515</v>
      </c>
      <c r="D87" s="445">
        <v>276.55053717535793</v>
      </c>
      <c r="E87" s="445">
        <f>'t2'!G87</f>
        <v>993.4812506261738</v>
      </c>
      <c r="F87" s="445">
        <f>'t6'!C87*1000000/'t19'!C87</f>
        <v>75.08211573585537</v>
      </c>
      <c r="G87" s="445">
        <v>451.3023242710992</v>
      </c>
      <c r="H87" s="620">
        <f>'t4'!I87*1000000/'t19'!C87</f>
        <v>201.39294967025816</v>
      </c>
    </row>
    <row r="88" spans="1:8" ht="12.75" customHeight="1">
      <c r="A88" s="27" t="s">
        <v>182</v>
      </c>
      <c r="B88" s="28" t="s">
        <v>69</v>
      </c>
      <c r="C88" s="447">
        <f>'t1'!G96</f>
        <v>904.3361916915416</v>
      </c>
      <c r="D88" s="447">
        <v>296.50321050093197</v>
      </c>
      <c r="E88" s="447">
        <f>'t2'!G88</f>
        <v>1036.917131926431</v>
      </c>
      <c r="F88" s="447">
        <f>'t6'!C88*1000000/'t19'!C88</f>
        <v>94.23278105243949</v>
      </c>
      <c r="G88" s="447">
        <v>752.3734108476609</v>
      </c>
      <c r="H88" s="622">
        <f>'t4'!I88*1000000/'t19'!C88</f>
        <v>203.86548483386994</v>
      </c>
    </row>
    <row r="89" spans="1:8" ht="12.75" customHeight="1">
      <c r="A89" s="25" t="s">
        <v>183</v>
      </c>
      <c r="B89" s="26" t="s">
        <v>70</v>
      </c>
      <c r="C89" s="445">
        <f>'t1'!G97</f>
        <v>987.1820469296056</v>
      </c>
      <c r="D89" s="445">
        <v>339.01060392881755</v>
      </c>
      <c r="E89" s="445">
        <f>'t2'!G89</f>
        <v>1127.0893050506884</v>
      </c>
      <c r="F89" s="445">
        <f>'t6'!C89*1000000/'t19'!C89</f>
        <v>76.66849956470254</v>
      </c>
      <c r="G89" s="445">
        <v>804.0403559124123</v>
      </c>
      <c r="H89" s="620">
        <f>'t4'!I89*1000000/'t19'!C89</f>
        <v>204.75818503649484</v>
      </c>
    </row>
    <row r="90" spans="1:8" s="3" customFormat="1" ht="12.75" customHeight="1">
      <c r="A90" s="27" t="s">
        <v>184</v>
      </c>
      <c r="B90" s="28" t="s">
        <v>71</v>
      </c>
      <c r="C90" s="447">
        <f>'t1'!G98</f>
        <v>866.8067709936249</v>
      </c>
      <c r="D90" s="447">
        <v>236.63605717897184</v>
      </c>
      <c r="E90" s="447">
        <f>'t2'!G90</f>
        <v>1025.4972411813428</v>
      </c>
      <c r="F90" s="447">
        <f>'t6'!C90*1000000/'t19'!C90</f>
        <v>91.96852829703546</v>
      </c>
      <c r="G90" s="447">
        <v>731.8021955865496</v>
      </c>
      <c r="H90" s="622">
        <f>'t4'!I90*1000000/'t19'!C90</f>
        <v>151.24846316301856</v>
      </c>
    </row>
    <row r="91" spans="1:8" ht="12.75" customHeight="1">
      <c r="A91" s="25" t="s">
        <v>185</v>
      </c>
      <c r="B91" s="26" t="s">
        <v>72</v>
      </c>
      <c r="C91" s="445">
        <f>'t1'!G99</f>
        <v>888.9410807922653</v>
      </c>
      <c r="D91" s="445">
        <v>252.07680445009697</v>
      </c>
      <c r="E91" s="445">
        <f>'t2'!G91</f>
        <v>1031.1046494877346</v>
      </c>
      <c r="F91" s="445">
        <f>'t6'!C91*1000000/'t19'!C91</f>
        <v>114.3444039232264</v>
      </c>
      <c r="G91" s="445">
        <v>297.1177194341584</v>
      </c>
      <c r="H91" s="620">
        <f>'t4'!I91*1000000/'t19'!C91</f>
        <v>208.574845921198</v>
      </c>
    </row>
    <row r="92" spans="1:8" ht="12.75" customHeight="1">
      <c r="A92" s="27" t="s">
        <v>186</v>
      </c>
      <c r="B92" s="28" t="s">
        <v>73</v>
      </c>
      <c r="C92" s="447">
        <f>'t1'!G100</f>
        <v>752.4469756830545</v>
      </c>
      <c r="D92" s="447">
        <v>227.9943353195342</v>
      </c>
      <c r="E92" s="447">
        <f>'t2'!G92</f>
        <v>909.6407414538613</v>
      </c>
      <c r="F92" s="447">
        <f>'t6'!C92*1000000/'t19'!C92</f>
        <v>174.4450292271735</v>
      </c>
      <c r="G92" s="447">
        <v>695.2929778080957</v>
      </c>
      <c r="H92" s="622">
        <f>'t4'!I92*1000000/'t19'!C92</f>
        <v>175.66032821825053</v>
      </c>
    </row>
    <row r="93" spans="1:8" ht="12.75" customHeight="1">
      <c r="A93" s="25" t="s">
        <v>187</v>
      </c>
      <c r="B93" s="26" t="s">
        <v>74</v>
      </c>
      <c r="C93" s="445">
        <f>'t1'!G101</f>
        <v>728.7421135064822</v>
      </c>
      <c r="D93" s="445">
        <v>216.7682426867514</v>
      </c>
      <c r="E93" s="445">
        <f>'t2'!G93</f>
        <v>944.6407542780582</v>
      </c>
      <c r="F93" s="445">
        <f>'t6'!C93*1000000/'t19'!C93</f>
        <v>60.191080692931884</v>
      </c>
      <c r="G93" s="445">
        <v>409.1995578900036</v>
      </c>
      <c r="H93" s="620">
        <f>'t4'!I93*1000000/'t19'!C93</f>
        <v>177.02215941287537</v>
      </c>
    </row>
    <row r="94" spans="1:8" ht="12.75">
      <c r="A94" s="27" t="s">
        <v>188</v>
      </c>
      <c r="B94" s="28" t="s">
        <v>98</v>
      </c>
      <c r="C94" s="447">
        <f>'t1'!G102</f>
        <v>847.7626515553627</v>
      </c>
      <c r="D94" s="447">
        <v>237.80156150722576</v>
      </c>
      <c r="E94" s="447">
        <f>'t2'!G94</f>
        <v>976.044264206395</v>
      </c>
      <c r="F94" s="447">
        <f>'t6'!C94*1000000/'t19'!C94</f>
        <v>70.94114550622172</v>
      </c>
      <c r="G94" s="447">
        <v>152.8253870168989</v>
      </c>
      <c r="H94" s="622">
        <f>'t4'!I94*1000000/'t19'!C94</f>
        <v>229.40499044322019</v>
      </c>
    </row>
    <row r="95" spans="1:8" ht="12.75">
      <c r="A95" s="25" t="s">
        <v>189</v>
      </c>
      <c r="B95" s="26" t="s">
        <v>75</v>
      </c>
      <c r="C95" s="445">
        <f>'t1'!G103</f>
        <v>787.4381564471399</v>
      </c>
      <c r="D95" s="445">
        <v>248.42320624955556</v>
      </c>
      <c r="E95" s="445">
        <f>'t2'!G95</f>
        <v>951.1758799865908</v>
      </c>
      <c r="F95" s="445">
        <f>'t6'!C95*1000000/'t19'!C95</f>
        <v>115.04927790306687</v>
      </c>
      <c r="G95" s="445">
        <v>749.5364691331688</v>
      </c>
      <c r="H95" s="620">
        <f>'t4'!I95*1000000/'t19'!C95</f>
        <v>213.06821737319558</v>
      </c>
    </row>
    <row r="96" spans="1:8" ht="12.75">
      <c r="A96" s="27" t="s">
        <v>190</v>
      </c>
      <c r="B96" s="28" t="s">
        <v>76</v>
      </c>
      <c r="C96" s="447">
        <f>'t1'!G104</f>
        <v>900.3372757917599</v>
      </c>
      <c r="D96" s="447">
        <v>254.16285692469975</v>
      </c>
      <c r="E96" s="447">
        <f>'t2'!G96</f>
        <v>996.6537495439903</v>
      </c>
      <c r="F96" s="447">
        <f>'t6'!C96*1000000/'t19'!C96</f>
        <v>72.87813054458147</v>
      </c>
      <c r="G96" s="447">
        <v>694.4509896185356</v>
      </c>
      <c r="H96" s="622">
        <f>'t4'!I96*1000000/'t19'!C96</f>
        <v>235.24810031362148</v>
      </c>
    </row>
    <row r="97" spans="1:8" ht="12.75">
      <c r="A97" s="25" t="s">
        <v>191</v>
      </c>
      <c r="B97" s="26" t="s">
        <v>77</v>
      </c>
      <c r="C97" s="445">
        <f>'t1'!G105</f>
        <v>820.3892484177215</v>
      </c>
      <c r="D97" s="445">
        <v>278.25370115575123</v>
      </c>
      <c r="E97" s="445">
        <f>'t2'!G97</f>
        <v>947.124927421574</v>
      </c>
      <c r="F97" s="445">
        <f>'t6'!C97*1000000/'t19'!C97</f>
        <v>134.2548127407815</v>
      </c>
      <c r="G97" s="445">
        <v>718.2015151348376</v>
      </c>
      <c r="H97" s="620">
        <f>'t4'!I97*1000000/'t19'!C97</f>
        <v>187.45688635112825</v>
      </c>
    </row>
    <row r="98" spans="1:8" ht="12.75">
      <c r="A98" s="27" t="s">
        <v>192</v>
      </c>
      <c r="B98" s="28" t="s">
        <v>78</v>
      </c>
      <c r="C98" s="447">
        <f>'t1'!G106</f>
        <v>801.4139449154554</v>
      </c>
      <c r="D98" s="447">
        <v>307.5927919772256</v>
      </c>
      <c r="E98" s="447">
        <f>'t2'!G98</f>
        <v>926.3841368167227</v>
      </c>
      <c r="F98" s="447">
        <f>'t6'!C98*1000000/'t19'!C98</f>
        <v>83.0175043176762</v>
      </c>
      <c r="G98" s="447">
        <v>666.0948906461535</v>
      </c>
      <c r="H98" s="622">
        <f>'t4'!I98*1000000/'t19'!C98</f>
        <v>139.0797611895341</v>
      </c>
    </row>
    <row r="99" spans="1:8" ht="12.75">
      <c r="A99" s="25" t="s">
        <v>193</v>
      </c>
      <c r="B99" s="26" t="s">
        <v>99</v>
      </c>
      <c r="C99" s="445">
        <f>'t1'!G107</f>
        <v>1028.0728784784014</v>
      </c>
      <c r="D99" s="445">
        <v>576.5117516921263</v>
      </c>
      <c r="E99" s="445">
        <f>'t2'!G99</f>
        <v>1292.244054815698</v>
      </c>
      <c r="F99" s="445">
        <f>'t6'!C99*1000000/'t19'!C99</f>
        <v>160.29425581552695</v>
      </c>
      <c r="G99" s="445">
        <v>143.36034767417217</v>
      </c>
      <c r="H99" s="620">
        <f>'t4'!I99*1000000/'t19'!C99</f>
        <v>170.15728795124429</v>
      </c>
    </row>
    <row r="100" spans="1:8" ht="12.75">
      <c r="A100" s="27" t="s">
        <v>194</v>
      </c>
      <c r="B100" s="28" t="s">
        <v>79</v>
      </c>
      <c r="C100" s="447">
        <f>'t1'!G108</f>
        <v>1084.5944909483114</v>
      </c>
      <c r="D100" s="447">
        <v>342.3225154374352</v>
      </c>
      <c r="E100" s="447">
        <f>'t2'!G100</f>
        <v>1154.4737826738462</v>
      </c>
      <c r="F100" s="447">
        <f>'t6'!C100*1000000/'t19'!C100</f>
        <v>104.93900024041231</v>
      </c>
      <c r="G100" s="447">
        <v>653.8754877768446</v>
      </c>
      <c r="H100" s="622">
        <f>'t4'!I100*1000000/'t19'!C100</f>
        <v>192.0262523670734</v>
      </c>
    </row>
    <row r="101" spans="1:8" ht="12.75">
      <c r="A101" s="25" t="s">
        <v>195</v>
      </c>
      <c r="B101" s="26" t="s">
        <v>80</v>
      </c>
      <c r="C101" s="445">
        <f>'t1'!G109</f>
        <v>906.4575767291401</v>
      </c>
      <c r="D101" s="445">
        <v>324.41308337911227</v>
      </c>
      <c r="E101" s="445">
        <f>'t2'!G101</f>
        <v>1036.877920762527</v>
      </c>
      <c r="F101" s="445">
        <f>'t6'!C101*1000000/'t19'!C101</f>
        <v>150.5882825986917</v>
      </c>
      <c r="G101" s="445">
        <v>405.20283601420294</v>
      </c>
      <c r="H101" s="620">
        <f>'t4'!I101*1000000/'t19'!C101</f>
        <v>180.005207841383</v>
      </c>
    </row>
    <row r="102" spans="1:8" ht="12.75">
      <c r="A102" s="27" t="s">
        <v>196</v>
      </c>
      <c r="B102" s="28" t="s">
        <v>81</v>
      </c>
      <c r="C102" s="447">
        <f>'t1'!G110</f>
        <v>728.698553222576</v>
      </c>
      <c r="D102" s="447">
        <v>237.03015435249662</v>
      </c>
      <c r="E102" s="447">
        <f>'t2'!G102</f>
        <v>795.4787319037484</v>
      </c>
      <c r="F102" s="447">
        <f>'t6'!C102*1000000/'t19'!C102</f>
        <v>77.22999259304406</v>
      </c>
      <c r="G102" s="447">
        <v>814.1712646763541</v>
      </c>
      <c r="H102" s="622">
        <f>'t4'!I102*1000000/'t19'!C102</f>
        <v>140.49703975715343</v>
      </c>
    </row>
    <row r="103" spans="1:8" ht="12.75">
      <c r="A103" s="25" t="s">
        <v>197</v>
      </c>
      <c r="B103" s="26" t="s">
        <v>82</v>
      </c>
      <c r="C103" s="445">
        <f>'t1'!G111</f>
        <v>1315.2383345538442</v>
      </c>
      <c r="D103" s="445">
        <v>186.42420255743954</v>
      </c>
      <c r="E103" s="445">
        <f>'t2'!G103</f>
        <v>1493.9884474612968</v>
      </c>
      <c r="F103" s="445">
        <f>'t6'!C103*1000000/'t19'!C103</f>
        <v>205.91138800241976</v>
      </c>
      <c r="G103" s="445">
        <v>245.82993786416327</v>
      </c>
      <c r="H103" s="620">
        <f>'t4'!I103*1000000/'t19'!C103</f>
        <v>334.10218981677644</v>
      </c>
    </row>
    <row r="104" spans="1:8" ht="12.75">
      <c r="A104" s="27" t="s">
        <v>198</v>
      </c>
      <c r="B104" s="28" t="s">
        <v>83</v>
      </c>
      <c r="C104" s="447">
        <f>'t1'!G112</f>
        <v>1355.3708395596775</v>
      </c>
      <c r="D104" s="447">
        <v>199.5515818670365</v>
      </c>
      <c r="E104" s="447">
        <f>'t2'!G104</f>
        <v>1472.5945487190281</v>
      </c>
      <c r="F104" s="447">
        <f>'t6'!C104*1000000/'t19'!C104</f>
        <v>88.28242915340704</v>
      </c>
      <c r="G104" s="447">
        <v>827.9426506519397</v>
      </c>
      <c r="H104" s="622">
        <f>'t4'!I104*1000000/'t19'!C104</f>
        <v>413.5602669671492</v>
      </c>
    </row>
    <row r="105" spans="1:8" ht="12.75">
      <c r="A105" s="25" t="s">
        <v>199</v>
      </c>
      <c r="B105" s="26" t="s">
        <v>84</v>
      </c>
      <c r="C105" s="445">
        <f>'t1'!G113</f>
        <v>1264.4451300762282</v>
      </c>
      <c r="D105" s="445">
        <v>192.9653672607583</v>
      </c>
      <c r="E105" s="445">
        <f>'t2'!G105</f>
        <v>1381.8607716409408</v>
      </c>
      <c r="F105" s="445">
        <f>'t6'!C105*1000000/'t19'!C105</f>
        <v>130.13507337981173</v>
      </c>
      <c r="G105" s="445">
        <v>245.74658695711148</v>
      </c>
      <c r="H105" s="620">
        <f>'t4'!I105*1000000/'t19'!C105</f>
        <v>235.47101429617774</v>
      </c>
    </row>
    <row r="106" spans="1:8" ht="13.5" thickBot="1">
      <c r="A106" s="29" t="s">
        <v>200</v>
      </c>
      <c r="B106" s="30" t="s">
        <v>100</v>
      </c>
      <c r="C106" s="446">
        <f>'t1'!G114</f>
        <v>1511.845908707578</v>
      </c>
      <c r="D106" s="446">
        <v>146.85342368001997</v>
      </c>
      <c r="E106" s="446">
        <f>'t2'!G106</f>
        <v>1642.8565904815293</v>
      </c>
      <c r="F106" s="446">
        <f>'t6'!C106*1000000/'t19'!C106</f>
        <v>125.38817263381561</v>
      </c>
      <c r="G106" s="446">
        <v>587.6801248713282</v>
      </c>
      <c r="H106" s="621">
        <f>'t4'!I106*1000000/'t19'!C106</f>
        <v>459.6662623423962</v>
      </c>
    </row>
    <row r="107" spans="1:8" ht="12.75">
      <c r="A107" s="751" t="s">
        <v>202</v>
      </c>
      <c r="B107" s="752"/>
      <c r="C107" s="623">
        <f>'t1'!G115</f>
        <v>820.9600500523567</v>
      </c>
      <c r="D107" s="623">
        <v>278.5577187924279</v>
      </c>
      <c r="E107" s="623">
        <f>'t2'!G107</f>
        <v>960.3438891389303</v>
      </c>
      <c r="F107" s="623">
        <f>'t6'!C107*1000000/'t19'!C107</f>
        <v>106.93068623759986</v>
      </c>
      <c r="G107" s="623">
        <v>479.8936046803285</v>
      </c>
      <c r="H107" s="624">
        <f>'t4'!I107*1000000/'t19'!C107</f>
        <v>186.96602300121677</v>
      </c>
    </row>
    <row r="108" spans="1:8" ht="12.75">
      <c r="A108" s="749" t="s">
        <v>230</v>
      </c>
      <c r="B108" s="750"/>
      <c r="C108" s="625">
        <f>'t1'!G116</f>
        <v>1402.4825272594908</v>
      </c>
      <c r="D108" s="625">
        <v>172.59822441337036</v>
      </c>
      <c r="E108" s="625">
        <f>'t2'!G108</f>
        <v>1539.3939207565584</v>
      </c>
      <c r="F108" s="625">
        <f>'t6'!C108*1000000/'t19'!C108</f>
        <v>135.6268480272911</v>
      </c>
      <c r="G108" s="625">
        <v>523.8038974410804</v>
      </c>
      <c r="H108" s="626">
        <f>'t4'!I108*1000000/'t19'!C108</f>
        <v>395.09627065843796</v>
      </c>
    </row>
    <row r="109" spans="1:8" ht="13.5" thickBot="1">
      <c r="A109" s="747" t="s">
        <v>285</v>
      </c>
      <c r="B109" s="748"/>
      <c r="C109" s="627">
        <f>'t1'!G117</f>
        <v>839.2542269007969</v>
      </c>
      <c r="D109" s="627">
        <v>283.0104250273164</v>
      </c>
      <c r="E109" s="627">
        <f>'t2'!G109</f>
        <v>974.9353036631509</v>
      </c>
      <c r="F109" s="627">
        <f>'t6'!C109*1000000/'t19'!C109</f>
        <v>104.65586095389249</v>
      </c>
      <c r="G109" s="627">
        <v>464.74312306878943</v>
      </c>
      <c r="H109" s="628">
        <f>'t4'!I109*1000000/'t19'!C109</f>
        <v>186.74350998627685</v>
      </c>
    </row>
    <row r="110" spans="3:8" ht="12.75">
      <c r="C110" s="4"/>
      <c r="D110" s="4"/>
      <c r="E110" s="4"/>
      <c r="F110" s="4"/>
      <c r="G110" s="4"/>
      <c r="H110" s="4"/>
    </row>
    <row r="111" spans="1:8" ht="12.75" customHeight="1">
      <c r="A111" s="772" t="s">
        <v>473</v>
      </c>
      <c r="B111" s="772"/>
      <c r="C111" s="772"/>
      <c r="D111" s="772"/>
      <c r="E111" s="772"/>
      <c r="F111" s="772"/>
      <c r="G111" s="772"/>
      <c r="H111" s="772"/>
    </row>
    <row r="112" spans="1:8" ht="12.75">
      <c r="A112" s="772" t="s">
        <v>476</v>
      </c>
      <c r="B112" s="772"/>
      <c r="C112" s="772"/>
      <c r="D112" s="772"/>
      <c r="E112" s="772"/>
      <c r="F112" s="772"/>
      <c r="G112" s="772"/>
      <c r="H112" s="772"/>
    </row>
    <row r="113" spans="1:7" ht="12" customHeight="1">
      <c r="A113" s="2" t="s">
        <v>396</v>
      </c>
      <c r="C113" s="4"/>
      <c r="D113" s="5"/>
      <c r="F113" s="4"/>
      <c r="G113" s="5"/>
    </row>
    <row r="114" spans="1:8" ht="12.75">
      <c r="A114" s="753" t="s">
        <v>449</v>
      </c>
      <c r="B114" s="753"/>
      <c r="C114" s="753"/>
      <c r="D114" s="753"/>
      <c r="E114" s="753"/>
      <c r="F114" s="753"/>
      <c r="G114" s="753"/>
      <c r="H114" s="753"/>
    </row>
    <row r="117" spans="1:8" ht="12.75">
      <c r="A117" s="20"/>
      <c r="B117" s="20"/>
      <c r="C117" s="20"/>
      <c r="D117" s="20"/>
      <c r="E117" s="20"/>
      <c r="F117" s="20"/>
      <c r="G117" s="20"/>
      <c r="H117" s="20"/>
    </row>
  </sheetData>
  <sheetProtection/>
  <mergeCells count="10">
    <mergeCell ref="A112:H112"/>
    <mergeCell ref="A114:H114"/>
    <mergeCell ref="C1:H1"/>
    <mergeCell ref="A1:B1"/>
    <mergeCell ref="A5:B6"/>
    <mergeCell ref="A3:H3"/>
    <mergeCell ref="A109:B109"/>
    <mergeCell ref="A108:B108"/>
    <mergeCell ref="A107:B107"/>
    <mergeCell ref="A111:H111"/>
  </mergeCells>
  <hyperlinks>
    <hyperlink ref="H2" location="Index!A1" display="Index"/>
  </hyperlinks>
  <printOptions/>
  <pageMargins left="0.5118110236220472" right="0.2362204724409449" top="1.3385826771653544" bottom="0.5511811023622047" header="0.4724409448818898" footer="0.11811023622047245"/>
  <pageSetup firstPageNumber="44" useFirstPageNumber="1" horizontalDpi="600" verticalDpi="600" orientation="portrait" paperSize="9" scale="83" r:id="rId1"/>
  <headerFooter alignWithMargins="0">
    <oddHeader>&amp;LMinistère de l'intérieur
Ministère de la réforme de l’Etat, 
de la décentralisation et de la fonction publique
&amp;RPublications : «Les Finances des départements 2011»</oddHeader>
    <oddFooter>&amp;LDirection générale des collectivités locales/DESL
Mise en ligne : janvier 2013
&amp;R&amp;P</oddFooter>
  </headerFooter>
  <rowBreaks count="1" manualBreakCount="1">
    <brk id="58" max="10" man="1"/>
  </rowBreaks>
</worksheet>
</file>

<file path=xl/worksheets/sheet24.xml><?xml version="1.0" encoding="utf-8"?>
<worksheet xmlns="http://schemas.openxmlformats.org/spreadsheetml/2006/main" xmlns:r="http://schemas.openxmlformats.org/officeDocument/2006/relationships">
  <dimension ref="A1:G116"/>
  <sheetViews>
    <sheetView zoomScaleSheetLayoutView="100" workbookViewId="0" topLeftCell="A1">
      <selection activeCell="C7" sqref="C7"/>
    </sheetView>
  </sheetViews>
  <sheetFormatPr defaultColWidth="11.421875" defaultRowHeight="12.75"/>
  <cols>
    <col min="1" max="1" width="3.00390625" style="2" customWidth="1"/>
    <col min="2" max="2" width="17.8515625" style="2" bestFit="1" customWidth="1"/>
    <col min="3" max="3" width="15.57421875" style="2" customWidth="1"/>
    <col min="4" max="4" width="18.7109375" style="2" bestFit="1" customWidth="1"/>
    <col min="5" max="5" width="21.28125" style="2" customWidth="1"/>
    <col min="6" max="6" width="18.140625" style="2" customWidth="1"/>
    <col min="7" max="7" width="15.57421875" style="2" customWidth="1"/>
    <col min="8" max="16384" width="11.421875" style="2" customWidth="1"/>
  </cols>
  <sheetData>
    <row r="1" spans="1:7" ht="16.5" customHeight="1">
      <c r="A1" s="755" t="s">
        <v>387</v>
      </c>
      <c r="B1" s="755"/>
      <c r="C1" s="715" t="s">
        <v>441</v>
      </c>
      <c r="D1" s="715"/>
      <c r="E1" s="715"/>
      <c r="F1" s="715"/>
      <c r="G1" s="715"/>
    </row>
    <row r="2" spans="1:7" s="10" customFormat="1" ht="15" customHeight="1" thickBot="1">
      <c r="A2" s="11"/>
      <c r="B2" s="11"/>
      <c r="C2" s="9"/>
      <c r="D2" s="9"/>
      <c r="E2" s="9"/>
      <c r="F2" s="9"/>
      <c r="G2" s="126" t="s">
        <v>288</v>
      </c>
    </row>
    <row r="3" spans="1:7" ht="22.5" customHeight="1" thickBot="1">
      <c r="A3" s="744" t="s">
        <v>425</v>
      </c>
      <c r="B3" s="745"/>
      <c r="C3" s="745"/>
      <c r="D3" s="745"/>
      <c r="E3" s="745"/>
      <c r="F3" s="745"/>
      <c r="G3" s="746"/>
    </row>
    <row r="4" spans="1:7" ht="9" customHeight="1" thickBot="1">
      <c r="A4" s="12"/>
      <c r="B4" s="13"/>
      <c r="C4" s="13"/>
      <c r="D4" s="13"/>
      <c r="E4" s="13"/>
      <c r="F4" s="13"/>
      <c r="G4" s="13"/>
    </row>
    <row r="5" spans="1:7" ht="30" customHeight="1">
      <c r="A5" s="720" t="s">
        <v>229</v>
      </c>
      <c r="B5" s="721"/>
      <c r="C5" s="82" t="s">
        <v>279</v>
      </c>
      <c r="D5" s="82" t="s">
        <v>101</v>
      </c>
      <c r="E5" s="82" t="s">
        <v>280</v>
      </c>
      <c r="F5" s="82" t="s">
        <v>102</v>
      </c>
      <c r="G5" s="84" t="s">
        <v>281</v>
      </c>
    </row>
    <row r="6" spans="1:7" ht="29.25" customHeight="1">
      <c r="A6" s="722"/>
      <c r="B6" s="723"/>
      <c r="C6" s="83" t="s">
        <v>282</v>
      </c>
      <c r="D6" s="83" t="s">
        <v>460</v>
      </c>
      <c r="E6" s="83" t="s">
        <v>283</v>
      </c>
      <c r="F6" s="83" t="s">
        <v>284</v>
      </c>
      <c r="G6" s="85" t="s">
        <v>463</v>
      </c>
    </row>
    <row r="7" spans="1:7" ht="12.75" customHeight="1">
      <c r="A7" s="25" t="s">
        <v>103</v>
      </c>
      <c r="B7" s="26" t="s">
        <v>1</v>
      </c>
      <c r="C7" s="86">
        <f>'t3'!C7/'t1'!F15*100</f>
        <v>18.850771217396073</v>
      </c>
      <c r="D7" s="237">
        <v>43.84210202617042</v>
      </c>
      <c r="E7" s="101">
        <f>('t1'!F15+'t6'!I7)/'t2'!F7*100</f>
        <v>90.9305463148596</v>
      </c>
      <c r="F7" s="237">
        <v>14.187704320033367</v>
      </c>
      <c r="G7" s="87">
        <f>('t9'!C7*'t19'!C7/1000000)/'t2'!F7*100</f>
        <v>91.96823878041005</v>
      </c>
    </row>
    <row r="8" spans="1:7" ht="12.75" customHeight="1">
      <c r="A8" s="27" t="s">
        <v>104</v>
      </c>
      <c r="B8" s="28" t="s">
        <v>2</v>
      </c>
      <c r="C8" s="88">
        <f>'t3'!C8/'t1'!F16*100</f>
        <v>20.411413472340886</v>
      </c>
      <c r="D8" s="96">
        <v>84.57938381593006</v>
      </c>
      <c r="E8" s="102">
        <f>('t1'!F16+'t6'!I8)/'t2'!F8*100</f>
        <v>91.42350776237426</v>
      </c>
      <c r="F8" s="96">
        <v>9.847312105115437</v>
      </c>
      <c r="G8" s="89">
        <f>('t9'!C8*'t19'!C8/1000000)/'t2'!F8*100</f>
        <v>61.33246291440513</v>
      </c>
    </row>
    <row r="9" spans="1:7" ht="12.75" customHeight="1">
      <c r="A9" s="25" t="s">
        <v>105</v>
      </c>
      <c r="B9" s="26" t="s">
        <v>3</v>
      </c>
      <c r="C9" s="86">
        <f>'t3'!C9/'t1'!F17*100</f>
        <v>23.277915329793238</v>
      </c>
      <c r="D9" s="95">
        <v>58.447435223527435</v>
      </c>
      <c r="E9" s="101">
        <f>('t1'!F17+'t6'!I9)/'t2'!F9*100</f>
        <v>92.37222118777596</v>
      </c>
      <c r="F9" s="95">
        <v>6.0256121832964835</v>
      </c>
      <c r="G9" s="87">
        <f>('t9'!C9*'t19'!C9/1000000)/'t2'!F9*100</f>
        <v>64.7873328623799</v>
      </c>
    </row>
    <row r="10" spans="1:7" ht="12.75" customHeight="1">
      <c r="A10" s="27" t="s">
        <v>106</v>
      </c>
      <c r="B10" s="28" t="s">
        <v>85</v>
      </c>
      <c r="C10" s="90">
        <f>'t3'!C10/'t1'!F18*100</f>
        <v>27.79906445386106</v>
      </c>
      <c r="D10" s="97">
        <v>64.85068271907167</v>
      </c>
      <c r="E10" s="103">
        <f>('t1'!F18+'t6'!I10)/'t2'!F10*100</f>
        <v>86.07264310786665</v>
      </c>
      <c r="F10" s="97">
        <v>18.034464815618666</v>
      </c>
      <c r="G10" s="91">
        <f>('t9'!C10*'t19'!C10/1000000)/'t2'!F10*100</f>
        <v>50.1369382530961</v>
      </c>
    </row>
    <row r="11" spans="1:7" ht="12.75" customHeight="1">
      <c r="A11" s="25" t="s">
        <v>107</v>
      </c>
      <c r="B11" s="26" t="s">
        <v>4</v>
      </c>
      <c r="C11" s="86">
        <f>'t3'!C11/'t1'!F19*100</f>
        <v>23.75799629254057</v>
      </c>
      <c r="D11" s="95">
        <v>66.78258708460905</v>
      </c>
      <c r="E11" s="101">
        <f>('t1'!F19+'t6'!I11)/'t2'!F11*100</f>
        <v>91.26910274842948</v>
      </c>
      <c r="F11" s="95">
        <v>14.427531029625163</v>
      </c>
      <c r="G11" s="87">
        <f>('t9'!C11*'t19'!C11/1000000)/'t2'!F11*100</f>
        <v>99.79096827571414</v>
      </c>
    </row>
    <row r="12" spans="1:7" ht="12.75" customHeight="1">
      <c r="A12" s="27" t="s">
        <v>108</v>
      </c>
      <c r="B12" s="28" t="s">
        <v>5</v>
      </c>
      <c r="C12" s="90">
        <f>'t3'!C12/'t1'!F20*100</f>
        <v>19.66132266873237</v>
      </c>
      <c r="D12" s="97">
        <v>39.7708958032365</v>
      </c>
      <c r="E12" s="103">
        <f>('t1'!F20+'t6'!I12)/'t2'!F12*100</f>
        <v>89.62339845348805</v>
      </c>
      <c r="F12" s="97">
        <v>9.971400394230033</v>
      </c>
      <c r="G12" s="91">
        <f>('t9'!C12*'t19'!C12/1000000)/'t2'!F12*100</f>
        <v>83.48124247889807</v>
      </c>
    </row>
    <row r="13" spans="1:7" ht="12.75" customHeight="1">
      <c r="A13" s="25" t="s">
        <v>109</v>
      </c>
      <c r="B13" s="26" t="s">
        <v>6</v>
      </c>
      <c r="C13" s="86">
        <f>'t3'!C13/'t1'!F21*100</f>
        <v>22.77467112671287</v>
      </c>
      <c r="D13" s="95">
        <v>61.45370558408195</v>
      </c>
      <c r="E13" s="101">
        <f>('t1'!F21+'t6'!I13)/'t2'!F13*100</f>
        <v>88.61018403459074</v>
      </c>
      <c r="F13" s="95">
        <v>14.262645510188381</v>
      </c>
      <c r="G13" s="87">
        <f>('t9'!C13*'t19'!C13/1000000)/'t2'!F13*100</f>
        <v>65.51031099665893</v>
      </c>
    </row>
    <row r="14" spans="1:7" ht="12.75" customHeight="1">
      <c r="A14" s="27" t="s">
        <v>110</v>
      </c>
      <c r="B14" s="28" t="s">
        <v>86</v>
      </c>
      <c r="C14" s="90">
        <f>'t3'!C14/'t1'!F22*100</f>
        <v>23.290070269450677</v>
      </c>
      <c r="D14" s="97">
        <v>61.5594720818893</v>
      </c>
      <c r="E14" s="103">
        <f>('t1'!F22+'t6'!I14)/'t2'!F14*100</f>
        <v>87.88299165207978</v>
      </c>
      <c r="F14" s="97">
        <v>7.111855770382862</v>
      </c>
      <c r="G14" s="91">
        <f>('t9'!C14*'t19'!C14/1000000)/'t2'!F14*100</f>
        <v>52.4724600237074</v>
      </c>
    </row>
    <row r="15" spans="1:7" ht="12.75" customHeight="1">
      <c r="A15" s="25" t="s">
        <v>111</v>
      </c>
      <c r="B15" s="26" t="s">
        <v>7</v>
      </c>
      <c r="C15" s="86">
        <f>'t3'!C15/'t1'!F23*100</f>
        <v>25.668988659487546</v>
      </c>
      <c r="D15" s="95">
        <v>66.59637174773704</v>
      </c>
      <c r="E15" s="101">
        <f>('t1'!F23+'t6'!I15)/'t2'!F15*100</f>
        <v>88.53747351758489</v>
      </c>
      <c r="F15" s="95">
        <v>12.488087270608144</v>
      </c>
      <c r="G15" s="87">
        <f>('t9'!C15*'t19'!C15/1000000)/'t2'!F15*100</f>
        <v>7.872812791074208</v>
      </c>
    </row>
    <row r="16" spans="1:7" ht="12.75" customHeight="1">
      <c r="A16" s="27" t="s">
        <v>112</v>
      </c>
      <c r="B16" s="28" t="s">
        <v>87</v>
      </c>
      <c r="C16" s="90">
        <f>'t3'!C16/'t1'!F24*100</f>
        <v>21.139876055854735</v>
      </c>
      <c r="D16" s="97">
        <v>62.09099576856097</v>
      </c>
      <c r="E16" s="103">
        <f>('t1'!F24+'t6'!I16)/'t2'!F16*100</f>
        <v>90.84126502481247</v>
      </c>
      <c r="F16" s="97">
        <v>12.593471075136101</v>
      </c>
      <c r="G16" s="91">
        <f>('t9'!C16*'t19'!C16/1000000)/'t2'!F16*100</f>
        <v>20.583478433942343</v>
      </c>
    </row>
    <row r="17" spans="1:7" ht="12.75" customHeight="1">
      <c r="A17" s="25" t="s">
        <v>113</v>
      </c>
      <c r="B17" s="26" t="s">
        <v>8</v>
      </c>
      <c r="C17" s="86">
        <f>'t3'!C17/'t1'!F25*100</f>
        <v>22.821036219402156</v>
      </c>
      <c r="D17" s="95">
        <v>82.45336736756383</v>
      </c>
      <c r="E17" s="101">
        <f>('t1'!F25+'t6'!I17)/'t2'!F17*100</f>
        <v>89.49542526798714</v>
      </c>
      <c r="F17" s="95">
        <v>9.934026464816148</v>
      </c>
      <c r="G17" s="87">
        <f>('t9'!C17*'t19'!C17/1000000)/'t2'!F17*100</f>
        <v>36.68243113351263</v>
      </c>
    </row>
    <row r="18" spans="1:7" ht="12.75" customHeight="1">
      <c r="A18" s="27" t="s">
        <v>114</v>
      </c>
      <c r="B18" s="28" t="s">
        <v>9</v>
      </c>
      <c r="C18" s="90">
        <f>'t3'!C18/'t1'!F26*100</f>
        <v>23.34405349012067</v>
      </c>
      <c r="D18" s="97">
        <v>67.60991933230422</v>
      </c>
      <c r="E18" s="103">
        <f>('t1'!F26+'t6'!I18)/'t2'!F18*100</f>
        <v>89.4110251372655</v>
      </c>
      <c r="F18" s="97">
        <v>16.29397916372363</v>
      </c>
      <c r="G18" s="91">
        <f>('t9'!C18*'t19'!C18/1000000)/'t2'!F18*100</f>
        <v>54.31843141108895</v>
      </c>
    </row>
    <row r="19" spans="1:7" ht="12.75" customHeight="1">
      <c r="A19" s="25" t="s">
        <v>115</v>
      </c>
      <c r="B19" s="26" t="s">
        <v>10</v>
      </c>
      <c r="C19" s="86">
        <f>'t3'!C19/'t1'!F27*100</f>
        <v>17.723009462061494</v>
      </c>
      <c r="D19" s="95">
        <v>50.798670278066794</v>
      </c>
      <c r="E19" s="101">
        <f>('t1'!F27+'t6'!I19)/'t2'!F19*100</f>
        <v>86.2233795340392</v>
      </c>
      <c r="F19" s="95">
        <v>10.593033696492604</v>
      </c>
      <c r="G19" s="87">
        <f>('t9'!C19*'t19'!C19/1000000)/'t2'!F19*100</f>
        <v>10.308954309112082</v>
      </c>
    </row>
    <row r="20" spans="1:7" ht="12.75" customHeight="1">
      <c r="A20" s="27" t="s">
        <v>116</v>
      </c>
      <c r="B20" s="28" t="s">
        <v>11</v>
      </c>
      <c r="C20" s="90">
        <f>'t3'!C20/'t1'!F28*100</f>
        <v>19.164466425897405</v>
      </c>
      <c r="D20" s="97">
        <v>62.848480945550925</v>
      </c>
      <c r="E20" s="103">
        <f>('t1'!F28+'t6'!I20)/'t2'!F20*100</f>
        <v>89.2353964199134</v>
      </c>
      <c r="F20" s="97">
        <v>9.080430261288704</v>
      </c>
      <c r="G20" s="91">
        <f>('t9'!C20*'t19'!C20/1000000)/'t2'!F20*100</f>
        <v>45.449824516738296</v>
      </c>
    </row>
    <row r="21" spans="1:7" ht="12.75" customHeight="1">
      <c r="A21" s="25" t="s">
        <v>117</v>
      </c>
      <c r="B21" s="26" t="s">
        <v>12</v>
      </c>
      <c r="C21" s="86">
        <f>'t3'!C21/'t1'!F29*100</f>
        <v>25.372264031862745</v>
      </c>
      <c r="D21" s="95">
        <v>76.25701845284564</v>
      </c>
      <c r="E21" s="101">
        <f>('t1'!F29+'t6'!I21)/'t2'!F21*100</f>
        <v>98.50584379765937</v>
      </c>
      <c r="F21" s="95">
        <v>9.09398875467817</v>
      </c>
      <c r="G21" s="87">
        <f>('t9'!C21*'t19'!C21/1000000)/'t2'!F21*100</f>
        <v>92.9005110509167</v>
      </c>
    </row>
    <row r="22" spans="1:7" ht="12.75" customHeight="1">
      <c r="A22" s="27" t="s">
        <v>118</v>
      </c>
      <c r="B22" s="28" t="s">
        <v>13</v>
      </c>
      <c r="C22" s="90">
        <f>'t3'!C22/'t1'!F30*100</f>
        <v>24.33972929079196</v>
      </c>
      <c r="D22" s="97">
        <v>67.70262262609964</v>
      </c>
      <c r="E22" s="103">
        <f>('t1'!F30+'t6'!I22)/'t2'!F22*100</f>
        <v>90.56683850454603</v>
      </c>
      <c r="F22" s="97">
        <v>7.183142678598717</v>
      </c>
      <c r="G22" s="91">
        <f>('t9'!C22*'t19'!C22/1000000)/'t2'!F22*100</f>
        <v>57.98266387962493</v>
      </c>
    </row>
    <row r="23" spans="1:7" ht="12.75" customHeight="1">
      <c r="A23" s="25" t="s">
        <v>119</v>
      </c>
      <c r="B23" s="26" t="s">
        <v>88</v>
      </c>
      <c r="C23" s="86">
        <f>'t3'!C23/'t1'!F31*100</f>
        <v>20.37844988084254</v>
      </c>
      <c r="D23" s="95">
        <v>57.71262061523359</v>
      </c>
      <c r="E23" s="101">
        <f>('t1'!F31+'t6'!I23)/'t2'!F23*100</f>
        <v>89.18668417239472</v>
      </c>
      <c r="F23" s="95">
        <v>11.065463256078537</v>
      </c>
      <c r="G23" s="87">
        <f>('t9'!C23*'t19'!C23/1000000)/'t2'!F23*100</f>
        <v>61.22939097551684</v>
      </c>
    </row>
    <row r="24" spans="1:7" ht="12.75" customHeight="1">
      <c r="A24" s="27" t="s">
        <v>120</v>
      </c>
      <c r="B24" s="28" t="s">
        <v>89</v>
      </c>
      <c r="C24" s="90">
        <f>'t3'!C24/'t1'!F32*100</f>
        <v>24.250748858577072</v>
      </c>
      <c r="D24" s="97">
        <v>61.33672278542408</v>
      </c>
      <c r="E24" s="103">
        <f>('t1'!F32+'t6'!I24)/'t2'!F24*100</f>
        <v>95.71814525972961</v>
      </c>
      <c r="F24" s="97">
        <v>9.311536752310126</v>
      </c>
      <c r="G24" s="91">
        <f>('t9'!C24*'t19'!C24/1000000)/'t2'!F24*100</f>
        <v>68.88535846348958</v>
      </c>
    </row>
    <row r="25" spans="1:7" ht="12.75" customHeight="1">
      <c r="A25" s="25" t="s">
        <v>121</v>
      </c>
      <c r="B25" s="26" t="s">
        <v>90</v>
      </c>
      <c r="C25" s="86">
        <f>'t3'!C25/'t1'!F33*100</f>
        <v>21.335071632099083</v>
      </c>
      <c r="D25" s="95">
        <v>65.35435472181351</v>
      </c>
      <c r="E25" s="101">
        <f>('t1'!F33+'t6'!I25)/'t2'!F25*100</f>
        <v>96.5462270715695</v>
      </c>
      <c r="F25" s="95">
        <v>7.472311426963304</v>
      </c>
      <c r="G25" s="87">
        <f>('t9'!C25*'t19'!C25/1000000)/'t2'!F25*100</f>
        <v>126.1834477202785</v>
      </c>
    </row>
    <row r="26" spans="1:7" ht="12.75" customHeight="1">
      <c r="A26" s="27" t="s">
        <v>226</v>
      </c>
      <c r="B26" s="28" t="s">
        <v>14</v>
      </c>
      <c r="C26" s="90">
        <f>'t3'!C26/'t1'!F34*100</f>
        <v>33.25338199002631</v>
      </c>
      <c r="D26" s="97">
        <v>34.125749049250864</v>
      </c>
      <c r="E26" s="103">
        <f>('t1'!F34+'t6'!I26)/'t2'!F26*100</f>
        <v>86.53840291715818</v>
      </c>
      <c r="F26" s="97">
        <v>20.915675981991562</v>
      </c>
      <c r="G26" s="91">
        <f>('t9'!C26*'t19'!C26/1000000)/'t2'!F26*100</f>
        <v>18.608194852551254</v>
      </c>
    </row>
    <row r="27" spans="1:7" ht="12.75" customHeight="1">
      <c r="A27" s="25" t="s">
        <v>227</v>
      </c>
      <c r="B27" s="26" t="s">
        <v>15</v>
      </c>
      <c r="C27" s="86">
        <f>'t3'!C27/'t1'!F35*100</f>
        <v>26.388139521719488</v>
      </c>
      <c r="D27" s="95">
        <v>48.09766724501826</v>
      </c>
      <c r="E27" s="101">
        <f>('t1'!F35+'t6'!I27)/'t2'!F27*100</f>
        <v>89.13641562077159</v>
      </c>
      <c r="F27" s="95">
        <v>11.657207632027285</v>
      </c>
      <c r="G27" s="87">
        <f>('t9'!C27*'t19'!C27/1000000)/'t2'!F27*100</f>
        <v>61.89821824149993</v>
      </c>
    </row>
    <row r="28" spans="1:7" ht="12.75" customHeight="1">
      <c r="A28" s="27" t="s">
        <v>122</v>
      </c>
      <c r="B28" s="28" t="s">
        <v>16</v>
      </c>
      <c r="C28" s="90">
        <f>'t3'!C28/'t1'!F36*100</f>
        <v>21.554196211940074</v>
      </c>
      <c r="D28" s="97">
        <v>62.200561036050914</v>
      </c>
      <c r="E28" s="103">
        <f>('t1'!F36+'t6'!I28)/'t2'!F28*100</f>
        <v>92.10910349048292</v>
      </c>
      <c r="F28" s="97">
        <v>11.547409102823822</v>
      </c>
      <c r="G28" s="91">
        <f>('t9'!C28*'t19'!C28/1000000)/'t2'!F28*100</f>
        <v>63.50714237967677</v>
      </c>
    </row>
    <row r="29" spans="1:7" ht="12.75" customHeight="1">
      <c r="A29" s="25" t="s">
        <v>123</v>
      </c>
      <c r="B29" s="26" t="s">
        <v>91</v>
      </c>
      <c r="C29" s="86">
        <f>'t3'!C29/'t1'!F37*100</f>
        <v>24.176537621001614</v>
      </c>
      <c r="D29" s="95">
        <v>60.14190045930856</v>
      </c>
      <c r="E29" s="101">
        <f>('t1'!F37+'t6'!I29)/'t2'!F29*100</f>
        <v>90.04302685959028</v>
      </c>
      <c r="F29" s="95">
        <v>9.059885520842405</v>
      </c>
      <c r="G29" s="87">
        <f>('t9'!C29*'t19'!C29/1000000)/'t2'!F29*100</f>
        <v>51.21394095819196</v>
      </c>
    </row>
    <row r="30" spans="1:7" ht="12.75" customHeight="1">
      <c r="A30" s="27" t="s">
        <v>124</v>
      </c>
      <c r="B30" s="28" t="s">
        <v>17</v>
      </c>
      <c r="C30" s="90">
        <f>'t3'!C30/'t1'!F38*100</f>
        <v>24.323748132474893</v>
      </c>
      <c r="D30" s="97">
        <v>47.84456504030665</v>
      </c>
      <c r="E30" s="103">
        <f>('t1'!F38+'t6'!I30)/'t2'!F30*100</f>
        <v>102.30201233472869</v>
      </c>
      <c r="F30" s="97">
        <v>10.647846190793953</v>
      </c>
      <c r="G30" s="91">
        <f>('t9'!C30*'t19'!C30/1000000)/'t2'!F30*100</f>
        <v>47.50243486941289</v>
      </c>
    </row>
    <row r="31" spans="1:7" ht="12.75" customHeight="1">
      <c r="A31" s="25" t="s">
        <v>125</v>
      </c>
      <c r="B31" s="26" t="s">
        <v>92</v>
      </c>
      <c r="C31" s="86">
        <f>'t3'!C31/'t1'!F39*100</f>
        <v>25.06815867137303</v>
      </c>
      <c r="D31" s="95">
        <v>67.2431460395531</v>
      </c>
      <c r="E31" s="101">
        <f>('t1'!F39+'t6'!I31)/'t2'!F31*100</f>
        <v>92.0664508036611</v>
      </c>
      <c r="F31" s="95">
        <v>14.841441628544555</v>
      </c>
      <c r="G31" s="87">
        <f>('t9'!C31*'t19'!C31/1000000)/'t2'!F31*100</f>
        <v>96.50021377217726</v>
      </c>
    </row>
    <row r="32" spans="1:7" ht="12.75" customHeight="1">
      <c r="A32" s="27" t="s">
        <v>126</v>
      </c>
      <c r="B32" s="28" t="s">
        <v>18</v>
      </c>
      <c r="C32" s="90">
        <f>'t3'!C32/'t1'!F40*100</f>
        <v>20.983228558799947</v>
      </c>
      <c r="D32" s="97">
        <v>53.863159026479146</v>
      </c>
      <c r="E32" s="103">
        <f>('t1'!F40+'t6'!I32)/'t2'!F32*100</f>
        <v>86.45930378589239</v>
      </c>
      <c r="F32" s="97">
        <v>10.591722462608983</v>
      </c>
      <c r="G32" s="91">
        <f>('t9'!C32*'t19'!C32/1000000)/'t2'!F32*100</f>
        <v>53.28707475951442</v>
      </c>
    </row>
    <row r="33" spans="1:7" ht="12.75" customHeight="1">
      <c r="A33" s="25" t="s">
        <v>127</v>
      </c>
      <c r="B33" s="26" t="s">
        <v>93</v>
      </c>
      <c r="C33" s="86">
        <f>'t3'!C33/'t1'!F41*100</f>
        <v>20.774037321851335</v>
      </c>
      <c r="D33" s="95">
        <v>56.08432909435348</v>
      </c>
      <c r="E33" s="101">
        <f>('t1'!F41+'t6'!I33)/'t2'!F33*100</f>
        <v>87.06804510939925</v>
      </c>
      <c r="F33" s="95">
        <v>16.5021203456533</v>
      </c>
      <c r="G33" s="87">
        <f>('t9'!C33*'t19'!C33/1000000)/'t2'!F33*100</f>
        <v>24.8635390135576</v>
      </c>
    </row>
    <row r="34" spans="1:7" ht="12.75" customHeight="1">
      <c r="A34" s="27" t="s">
        <v>128</v>
      </c>
      <c r="B34" s="28" t="s">
        <v>19</v>
      </c>
      <c r="C34" s="90">
        <f>'t3'!C34/'t1'!F42*100</f>
        <v>20.183089029314484</v>
      </c>
      <c r="D34" s="97">
        <v>56.153564923911425</v>
      </c>
      <c r="E34" s="103">
        <f>('t1'!F42+'t6'!I34)/'t2'!F34*100</f>
        <v>87.63745276809442</v>
      </c>
      <c r="F34" s="97">
        <v>8.87394388123281</v>
      </c>
      <c r="G34" s="91">
        <f>('t9'!C34*'t19'!C34/1000000)/'t2'!F34*100</f>
        <v>49.01398801513783</v>
      </c>
    </row>
    <row r="35" spans="1:7" ht="12.75" customHeight="1">
      <c r="A35" s="25" t="s">
        <v>129</v>
      </c>
      <c r="B35" s="26" t="s">
        <v>20</v>
      </c>
      <c r="C35" s="86">
        <f>'t3'!C35/'t1'!F43*100</f>
        <v>20.999620392013114</v>
      </c>
      <c r="D35" s="95">
        <v>59.99565512999714</v>
      </c>
      <c r="E35" s="101">
        <f>('t1'!F43+'t6'!I35)/'t2'!F35*100</f>
        <v>90.76189812168872</v>
      </c>
      <c r="F35" s="95">
        <v>10.33303436041162</v>
      </c>
      <c r="G35" s="87">
        <f>('t9'!C35*'t19'!C35/1000000)/'t2'!F35*100</f>
        <v>49.44604039543677</v>
      </c>
    </row>
    <row r="36" spans="1:7" ht="12.75" customHeight="1">
      <c r="A36" s="27" t="s">
        <v>130</v>
      </c>
      <c r="B36" s="28" t="s">
        <v>21</v>
      </c>
      <c r="C36" s="90">
        <f>'t3'!C36/'t1'!F44*100</f>
        <v>21.443893435388624</v>
      </c>
      <c r="D36" s="97">
        <v>53.588531421755405</v>
      </c>
      <c r="E36" s="103">
        <f>('t1'!F44+'t6'!I36)/'t2'!F36*100</f>
        <v>87.57717661125069</v>
      </c>
      <c r="F36" s="97">
        <v>8.441517061873624</v>
      </c>
      <c r="G36" s="91">
        <f>('t9'!C36*'t19'!C36/1000000)/'t2'!F36*100</f>
        <v>31.421934445109017</v>
      </c>
    </row>
    <row r="37" spans="1:7" ht="12.75" customHeight="1">
      <c r="A37" s="25" t="s">
        <v>131</v>
      </c>
      <c r="B37" s="26" t="s">
        <v>22</v>
      </c>
      <c r="C37" s="86">
        <f>'t3'!C37/'t1'!F45*100</f>
        <v>19.988426285172043</v>
      </c>
      <c r="D37" s="95">
        <v>64.9060890134417</v>
      </c>
      <c r="E37" s="101">
        <f>('t1'!F45+'t6'!I37)/'t2'!F37*100</f>
        <v>91.38597373079298</v>
      </c>
      <c r="F37" s="95">
        <v>9.000341695715772</v>
      </c>
      <c r="G37" s="87">
        <f>('t9'!C37*'t19'!C37/1000000)/'t2'!F37*100</f>
        <v>32.265662064477546</v>
      </c>
    </row>
    <row r="38" spans="1:7" ht="12.75" customHeight="1">
      <c r="A38" s="27" t="s">
        <v>132</v>
      </c>
      <c r="B38" s="28" t="s">
        <v>23</v>
      </c>
      <c r="C38" s="90">
        <f>'t3'!C38/'t1'!F46*100</f>
        <v>23.5290620508813</v>
      </c>
      <c r="D38" s="97">
        <v>70.15214112734968</v>
      </c>
      <c r="E38" s="103">
        <f>('t1'!F46+'t6'!I38)/'t2'!F38*100</f>
        <v>104.34620096639351</v>
      </c>
      <c r="F38" s="97">
        <v>9.910798970832998</v>
      </c>
      <c r="G38" s="91">
        <f>('t9'!C38*'t19'!C38/1000000)/'t2'!F38*100</f>
        <v>52.597324660391195</v>
      </c>
    </row>
    <row r="39" spans="1:7" ht="12.75" customHeight="1">
      <c r="A39" s="25" t="s">
        <v>133</v>
      </c>
      <c r="B39" s="26" t="s">
        <v>24</v>
      </c>
      <c r="C39" s="86">
        <f>'t3'!C39/'t1'!F47*100</f>
        <v>26.20271083442942</v>
      </c>
      <c r="D39" s="95">
        <v>81.8215712107719</v>
      </c>
      <c r="E39" s="101">
        <f>('t1'!F47+'t6'!I39)/'t2'!F39*100</f>
        <v>94.87020546480865</v>
      </c>
      <c r="F39" s="95">
        <v>8.304765505110135</v>
      </c>
      <c r="G39" s="87">
        <f>('t9'!C39*'t19'!C39/1000000)/'t2'!F39*100</f>
        <v>56.28380826472132</v>
      </c>
    </row>
    <row r="40" spans="1:7" ht="12.75" customHeight="1">
      <c r="A40" s="27" t="s">
        <v>134</v>
      </c>
      <c r="B40" s="28" t="s">
        <v>25</v>
      </c>
      <c r="C40" s="90">
        <f>'t3'!C40/'t1'!F48*100</f>
        <v>19.152067619530275</v>
      </c>
      <c r="D40" s="97">
        <v>53.59083373160743</v>
      </c>
      <c r="E40" s="103">
        <f>('t1'!F48+'t6'!I40)/'t2'!F40*100</f>
        <v>92.12039111917288</v>
      </c>
      <c r="F40" s="97">
        <v>9.448360990170736</v>
      </c>
      <c r="G40" s="91">
        <f>('t9'!C40*'t19'!C40/1000000)/'t2'!F40*100</f>
        <v>35.32986260691436</v>
      </c>
    </row>
    <row r="41" spans="1:7" ht="12.75" customHeight="1">
      <c r="A41" s="25" t="s">
        <v>135</v>
      </c>
      <c r="B41" s="26" t="s">
        <v>26</v>
      </c>
      <c r="C41" s="86">
        <f>'t3'!C41/'t1'!F49*100</f>
        <v>19.540633801628484</v>
      </c>
      <c r="D41" s="95">
        <v>66.68556579996988</v>
      </c>
      <c r="E41" s="101">
        <f>('t1'!F49+'t6'!I41)/'t2'!F41*100</f>
        <v>91.6919054099875</v>
      </c>
      <c r="F41" s="95">
        <v>13.226276827280433</v>
      </c>
      <c r="G41" s="87">
        <f>('t9'!C41*'t19'!C41/1000000)/'t2'!F41*100</f>
        <v>26.886682628951753</v>
      </c>
    </row>
    <row r="42" spans="1:7" ht="12.75" customHeight="1">
      <c r="A42" s="27" t="s">
        <v>136</v>
      </c>
      <c r="B42" s="28" t="s">
        <v>27</v>
      </c>
      <c r="C42" s="90">
        <f>'t3'!C42/'t1'!F50*100</f>
        <v>22.24552060888254</v>
      </c>
      <c r="D42" s="97">
        <v>57.54081104042563</v>
      </c>
      <c r="E42" s="103">
        <f>('t1'!F50+'t6'!I42)/'t2'!F42*100</f>
        <v>88.04554967368217</v>
      </c>
      <c r="F42" s="97">
        <v>9.123116429772027</v>
      </c>
      <c r="G42" s="91">
        <f>('t9'!C42*'t19'!C42/1000000)/'t2'!F42*100</f>
        <v>61.64838825600082</v>
      </c>
    </row>
    <row r="43" spans="1:7" ht="12.75" customHeight="1">
      <c r="A43" s="25" t="s">
        <v>137</v>
      </c>
      <c r="B43" s="26" t="s">
        <v>28</v>
      </c>
      <c r="C43" s="86">
        <f>'t3'!C43/'t1'!F51*100</f>
        <v>22.26724895372158</v>
      </c>
      <c r="D43" s="95">
        <v>54.90116292241151</v>
      </c>
      <c r="E43" s="101">
        <f>('t1'!F51+'t6'!I43)/'t2'!F43*100</f>
        <v>84.59428478524148</v>
      </c>
      <c r="F43" s="95">
        <v>13.153379556880235</v>
      </c>
      <c r="G43" s="87">
        <f>('t9'!C43*'t19'!C43/1000000)/'t2'!F43*100</f>
        <v>3.846511451375719</v>
      </c>
    </row>
    <row r="44" spans="1:7" ht="12.75" customHeight="1">
      <c r="A44" s="27" t="s">
        <v>138</v>
      </c>
      <c r="B44" s="28" t="s">
        <v>29</v>
      </c>
      <c r="C44" s="90">
        <f>'t3'!C44/'t1'!F52*100</f>
        <v>22.358541648150272</v>
      </c>
      <c r="D44" s="97">
        <v>56.086100480976434</v>
      </c>
      <c r="E44" s="103">
        <f>('t1'!F52+'t6'!I44)/'t2'!F44*100</f>
        <v>96.26213145434835</v>
      </c>
      <c r="F44" s="97">
        <v>11.957911949477369</v>
      </c>
      <c r="G44" s="91">
        <f>('t9'!C44*'t19'!C44/1000000)/'t2'!F44*100</f>
        <v>58.99075569265867</v>
      </c>
    </row>
    <row r="45" spans="1:7" ht="12.75" customHeight="1">
      <c r="A45" s="25" t="s">
        <v>139</v>
      </c>
      <c r="B45" s="26" t="s">
        <v>30</v>
      </c>
      <c r="C45" s="86">
        <f>'t3'!C45/'t1'!F53*100</f>
        <v>17.096798112792097</v>
      </c>
      <c r="D45" s="95">
        <v>54.12066607076827</v>
      </c>
      <c r="E45" s="101">
        <f>('t1'!F53+'t6'!I45)/'t2'!F45*100</f>
        <v>93.7828019286865</v>
      </c>
      <c r="F45" s="95">
        <v>14.740188955585227</v>
      </c>
      <c r="G45" s="87">
        <f>('t9'!C45*'t19'!C45/1000000)/'t2'!F45*100</f>
        <v>8.581143670787679</v>
      </c>
    </row>
    <row r="46" spans="1:7" ht="12.75" customHeight="1">
      <c r="A46" s="27" t="s">
        <v>140</v>
      </c>
      <c r="B46" s="28" t="s">
        <v>94</v>
      </c>
      <c r="C46" s="90">
        <f>'t3'!C46/'t1'!F54*100</f>
        <v>22.069926843478843</v>
      </c>
      <c r="D46" s="97">
        <v>66.78973748466979</v>
      </c>
      <c r="E46" s="103">
        <f>('t1'!F54+'t6'!I46)/'t2'!F46*100</f>
        <v>86.2469597730196</v>
      </c>
      <c r="F46" s="97">
        <v>15.512278798375768</v>
      </c>
      <c r="G46" s="91">
        <f>('t9'!C46*'t19'!C46/1000000)/'t2'!F46*100</f>
        <v>54.065724978368166</v>
      </c>
    </row>
    <row r="47" spans="1:7" ht="12.75" customHeight="1">
      <c r="A47" s="25" t="s">
        <v>141</v>
      </c>
      <c r="B47" s="26" t="s">
        <v>31</v>
      </c>
      <c r="C47" s="86">
        <f>'t3'!C47/'t1'!F55*100</f>
        <v>21.08479797509082</v>
      </c>
      <c r="D47" s="95">
        <v>44.4073807794536</v>
      </c>
      <c r="E47" s="101">
        <f>('t1'!F55+'t6'!I47)/'t2'!F47*100</f>
        <v>86.41050275450803</v>
      </c>
      <c r="F47" s="95">
        <v>13.546356976582743</v>
      </c>
      <c r="G47" s="87">
        <f>('t9'!C47*'t19'!C47/1000000)/'t2'!F47*100</f>
        <v>31.411687070009737</v>
      </c>
    </row>
    <row r="48" spans="1:7" ht="12.75" customHeight="1">
      <c r="A48" s="27" t="s">
        <v>142</v>
      </c>
      <c r="B48" s="28" t="s">
        <v>32</v>
      </c>
      <c r="C48" s="90">
        <f>'t3'!C48/'t1'!F56*100</f>
        <v>23.256200732498833</v>
      </c>
      <c r="D48" s="97">
        <v>61.91553855637064</v>
      </c>
      <c r="E48" s="103">
        <f>('t1'!F56+'t6'!I48)/'t2'!F48*100</f>
        <v>87.2514904840384</v>
      </c>
      <c r="F48" s="97">
        <v>11.912483210787618</v>
      </c>
      <c r="G48" s="91">
        <f>('t9'!C48*'t19'!C48/1000000)/'t2'!F48*100</f>
        <v>32.05508005192832</v>
      </c>
    </row>
    <row r="49" spans="1:7" ht="12.75" customHeight="1">
      <c r="A49" s="25" t="s">
        <v>143</v>
      </c>
      <c r="B49" s="26" t="s">
        <v>33</v>
      </c>
      <c r="C49" s="86">
        <f>'t3'!C49/'t1'!F57*100</f>
        <v>18.898639472547547</v>
      </c>
      <c r="D49" s="95">
        <v>54.96364871028865</v>
      </c>
      <c r="E49" s="101">
        <f>('t1'!F57+'t6'!I49)/'t2'!F49*100</f>
        <v>91.0957657032951</v>
      </c>
      <c r="F49" s="95">
        <v>7.827628420084361</v>
      </c>
      <c r="G49" s="87">
        <f>('t9'!C49*'t19'!C49/1000000)/'t2'!F49*100</f>
        <v>46.83154068005915</v>
      </c>
    </row>
    <row r="50" spans="1:7" ht="12.75" customHeight="1">
      <c r="A50" s="27" t="s">
        <v>144</v>
      </c>
      <c r="B50" s="28" t="s">
        <v>34</v>
      </c>
      <c r="C50" s="90">
        <f>'t3'!C50/'t1'!F58*100</f>
        <v>23.04677372884248</v>
      </c>
      <c r="D50" s="97">
        <v>65.20985412221042</v>
      </c>
      <c r="E50" s="103">
        <f>('t1'!F58+'t6'!I50)/'t2'!F50*100</f>
        <v>86.6324654504761</v>
      </c>
      <c r="F50" s="97">
        <v>9.90247207801911</v>
      </c>
      <c r="G50" s="91">
        <f>('t9'!C50*'t19'!C50/1000000)/'t2'!F50*100</f>
        <v>54.72137869168541</v>
      </c>
    </row>
    <row r="51" spans="1:7" ht="12.75" customHeight="1">
      <c r="A51" s="25" t="s">
        <v>145</v>
      </c>
      <c r="B51" s="26" t="s">
        <v>35</v>
      </c>
      <c r="C51" s="86">
        <f>'t3'!C51/'t1'!F59*100</f>
        <v>18.75679260139032</v>
      </c>
      <c r="D51" s="95">
        <v>53.97838161497673</v>
      </c>
      <c r="E51" s="101">
        <f>('t1'!F59+'t6'!I51)/'t2'!F51*100</f>
        <v>85.89059904649218</v>
      </c>
      <c r="F51" s="95">
        <v>10.039915185155698</v>
      </c>
      <c r="G51" s="87">
        <f>('t9'!C51*'t19'!C51/1000000)/'t2'!F51*100</f>
        <v>44.989675981591034</v>
      </c>
    </row>
    <row r="52" spans="1:7" ht="12.75" customHeight="1">
      <c r="A52" s="27" t="s">
        <v>146</v>
      </c>
      <c r="B52" s="28" t="s">
        <v>95</v>
      </c>
      <c r="C52" s="90">
        <f>'t3'!C52/'t1'!F60*100</f>
        <v>19.78917912930536</v>
      </c>
      <c r="D52" s="97">
        <v>55.08768666002093</v>
      </c>
      <c r="E52" s="103">
        <f>('t1'!F60+'t6'!I52)/'t2'!F52*100</f>
        <v>93.73764709667536</v>
      </c>
      <c r="F52" s="97">
        <v>22.14081174260393</v>
      </c>
      <c r="G52" s="91">
        <f>('t9'!C52*'t19'!C52/1000000)/'t2'!F52*100</f>
        <v>68.66842298789896</v>
      </c>
    </row>
    <row r="53" spans="1:7" ht="12.75" customHeight="1">
      <c r="A53" s="25" t="s">
        <v>147</v>
      </c>
      <c r="B53" s="26" t="s">
        <v>36</v>
      </c>
      <c r="C53" s="86">
        <f>'t3'!C53/'t1'!F61*100</f>
        <v>27.74690216816234</v>
      </c>
      <c r="D53" s="95">
        <v>69.35904439608031</v>
      </c>
      <c r="E53" s="101">
        <f>('t1'!F61+'t6'!I53)/'t2'!F53*100</f>
        <v>87.41291250565743</v>
      </c>
      <c r="F53" s="95">
        <v>17.453056491937634</v>
      </c>
      <c r="G53" s="87">
        <f>('t9'!C53*'t19'!C53/1000000)/'t2'!F53*100</f>
        <v>50.859253713139786</v>
      </c>
    </row>
    <row r="54" spans="1:7" ht="12.75" customHeight="1">
      <c r="A54" s="27" t="s">
        <v>148</v>
      </c>
      <c r="B54" s="28" t="s">
        <v>37</v>
      </c>
      <c r="C54" s="90">
        <f>'t3'!C54/'t1'!F62*100</f>
        <v>17.053122317774385</v>
      </c>
      <c r="D54" s="97">
        <v>71.41931684694363</v>
      </c>
      <c r="E54" s="103">
        <f>('t1'!F62+'t6'!I54)/'t2'!F54*100</f>
        <v>91.6806016472641</v>
      </c>
      <c r="F54" s="97">
        <v>12.535146028911958</v>
      </c>
      <c r="G54" s="91">
        <f>('t9'!C54*'t19'!C54/1000000)/'t2'!F54*100</f>
        <v>55.28973098512281</v>
      </c>
    </row>
    <row r="55" spans="1:7" ht="12.75" customHeight="1">
      <c r="A55" s="25" t="s">
        <v>149</v>
      </c>
      <c r="B55" s="26" t="s">
        <v>38</v>
      </c>
      <c r="C55" s="86">
        <f>'t3'!C55/'t1'!F63*100</f>
        <v>28.028407309221766</v>
      </c>
      <c r="D55" s="95">
        <v>66.53706396761035</v>
      </c>
      <c r="E55" s="101">
        <f>('t1'!F63+'t6'!I55)/'t2'!F55*100</f>
        <v>88.83804351503775</v>
      </c>
      <c r="F55" s="95">
        <v>13.294822978933862</v>
      </c>
      <c r="G55" s="87">
        <f>('t9'!C55*'t19'!C55/1000000)/'t2'!F55*100</f>
        <v>14.94384110013938</v>
      </c>
    </row>
    <row r="56" spans="1:7" ht="12.75" customHeight="1">
      <c r="A56" s="27" t="s">
        <v>150</v>
      </c>
      <c r="B56" s="28" t="s">
        <v>39</v>
      </c>
      <c r="C56" s="90">
        <f>'t3'!C56/'t1'!F64*100</f>
        <v>19.88208592872083</v>
      </c>
      <c r="D56" s="97">
        <v>60.74806409729875</v>
      </c>
      <c r="E56" s="103">
        <f>('t1'!F64+'t6'!I56)/'t2'!F56*100</f>
        <v>95.6050179229311</v>
      </c>
      <c r="F56" s="97">
        <v>9.829477694063437</v>
      </c>
      <c r="G56" s="91">
        <f>('t9'!C56*'t19'!C56/1000000)/'t2'!F56*100</f>
        <v>71.8985188460065</v>
      </c>
    </row>
    <row r="57" spans="1:7" ht="12.75" customHeight="1">
      <c r="A57" s="25" t="s">
        <v>151</v>
      </c>
      <c r="B57" s="26" t="s">
        <v>40</v>
      </c>
      <c r="C57" s="86">
        <f>'t3'!C57/'t1'!F65*100</f>
        <v>22.167769407011747</v>
      </c>
      <c r="D57" s="95">
        <v>58.93463935378506</v>
      </c>
      <c r="E57" s="101">
        <f>('t1'!F65+'t6'!I57)/'t2'!F57*100</f>
        <v>90.31150271784863</v>
      </c>
      <c r="F57" s="95">
        <v>8.455194817527442</v>
      </c>
      <c r="G57" s="87">
        <f>('t9'!C57*'t19'!C57/1000000)/'t2'!F57*100</f>
        <v>63.081907421208705</v>
      </c>
    </row>
    <row r="58" spans="1:7" ht="12.75" customHeight="1">
      <c r="A58" s="27" t="s">
        <v>152</v>
      </c>
      <c r="B58" s="28" t="s">
        <v>96</v>
      </c>
      <c r="C58" s="90">
        <f>'t3'!C58/'t1'!F66*100</f>
        <v>20.984986156400357</v>
      </c>
      <c r="D58" s="97">
        <v>50.34730462504449</v>
      </c>
      <c r="E58" s="103">
        <f>('t1'!F66+'t6'!I58)/'t2'!F58*100</f>
        <v>90.47406828084881</v>
      </c>
      <c r="F58" s="97">
        <v>12.385543204966648</v>
      </c>
      <c r="G58" s="91">
        <f>('t9'!C58*'t19'!C58/1000000)/'t2'!F58*100</f>
        <v>34.19173164194517</v>
      </c>
    </row>
    <row r="59" spans="1:7" ht="12.75" customHeight="1">
      <c r="A59" s="25" t="s">
        <v>153</v>
      </c>
      <c r="B59" s="26" t="s">
        <v>41</v>
      </c>
      <c r="C59" s="86">
        <f>'t3'!C59/'t1'!F67*100</f>
        <v>27.491990164296958</v>
      </c>
      <c r="D59" s="95">
        <v>68.70167775132533</v>
      </c>
      <c r="E59" s="101">
        <f>('t1'!F67+'t6'!I59)/'t2'!F59*100</f>
        <v>83.27761711431373</v>
      </c>
      <c r="F59" s="95">
        <v>16.825840100420518</v>
      </c>
      <c r="G59" s="87">
        <f>('t9'!C59*'t19'!C59/1000000)/'t2'!F59*100</f>
        <v>15.909917281365548</v>
      </c>
    </row>
    <row r="60" spans="1:7" ht="12.75" customHeight="1">
      <c r="A60" s="27" t="s">
        <v>154</v>
      </c>
      <c r="B60" s="28" t="s">
        <v>42</v>
      </c>
      <c r="C60" s="90">
        <f>'t3'!C60/'t1'!F68*100</f>
        <v>22.623567964010736</v>
      </c>
      <c r="D60" s="97">
        <v>62.76556395177827</v>
      </c>
      <c r="E60" s="103">
        <f>('t1'!F68+'t6'!I60)/'t2'!F60*100</f>
        <v>86.61770884992035</v>
      </c>
      <c r="F60" s="97">
        <v>11.677174374684538</v>
      </c>
      <c r="G60" s="91">
        <f>('t9'!C60*'t19'!C60/1000000)/'t2'!F60*100</f>
        <v>26.997537578553725</v>
      </c>
    </row>
    <row r="61" spans="1:7" ht="12.75" customHeight="1">
      <c r="A61" s="25" t="s">
        <v>155</v>
      </c>
      <c r="B61" s="26" t="s">
        <v>43</v>
      </c>
      <c r="C61" s="86">
        <f>'t3'!C61/'t1'!F69*100</f>
        <v>19.304972926433788</v>
      </c>
      <c r="D61" s="95">
        <v>54.59014228149947</v>
      </c>
      <c r="E61" s="101">
        <f>('t1'!F69+'t6'!I61)/'t2'!F61*100</f>
        <v>95.8850272114158</v>
      </c>
      <c r="F61" s="95">
        <v>7.983536940218028</v>
      </c>
      <c r="G61" s="87">
        <f>('t9'!C61*'t19'!C61/1000000)/'t2'!F61*100</f>
        <v>43.44769533613002</v>
      </c>
    </row>
    <row r="62" spans="1:7" ht="12.75" customHeight="1">
      <c r="A62" s="27" t="s">
        <v>156</v>
      </c>
      <c r="B62" s="28" t="s">
        <v>44</v>
      </c>
      <c r="C62" s="90">
        <f>'t3'!C62/'t1'!F70*100</f>
        <v>23.245564468705957</v>
      </c>
      <c r="D62" s="97">
        <v>71.38606261313633</v>
      </c>
      <c r="E62" s="103">
        <f>('t1'!F70+'t6'!I62)/'t2'!F62*100</f>
        <v>90.0064918517065</v>
      </c>
      <c r="F62" s="97">
        <v>9.383019068447108</v>
      </c>
      <c r="G62" s="91">
        <f>('t9'!C62*'t19'!C62/1000000)/'t2'!F62*100</f>
        <v>90.10765515999945</v>
      </c>
    </row>
    <row r="63" spans="1:7" ht="12.75" customHeight="1">
      <c r="A63" s="25" t="s">
        <v>157</v>
      </c>
      <c r="B63" s="26" t="s">
        <v>45</v>
      </c>
      <c r="C63" s="86">
        <f>'t3'!C63/'t1'!F71*100</f>
        <v>22.538723088563675</v>
      </c>
      <c r="D63" s="95">
        <v>55.22492319943459</v>
      </c>
      <c r="E63" s="101">
        <f>('t1'!F71+'t6'!I63)/'t2'!F63*100</f>
        <v>80.73541638775883</v>
      </c>
      <c r="F63" s="95">
        <v>10.841516868594885</v>
      </c>
      <c r="G63" s="87">
        <f>('t9'!C63*'t19'!C63/1000000)/'t2'!F63*100</f>
        <v>35.7117123189791</v>
      </c>
    </row>
    <row r="64" spans="1:7" ht="12.75" customHeight="1">
      <c r="A64" s="27" t="s">
        <v>158</v>
      </c>
      <c r="B64" s="28" t="s">
        <v>46</v>
      </c>
      <c r="C64" s="90">
        <f>'t3'!C64/'t1'!F72*100</f>
        <v>17.418551413992315</v>
      </c>
      <c r="D64" s="97">
        <v>44.51926658649291</v>
      </c>
      <c r="E64" s="103">
        <f>('t1'!F72+'t6'!I64)/'t2'!F64*100</f>
        <v>90.30999942000749</v>
      </c>
      <c r="F64" s="97">
        <v>10.535618596633048</v>
      </c>
      <c r="G64" s="91">
        <f>('t9'!C64*'t19'!C64/1000000)/'t2'!F64*100</f>
        <v>55.637031566866504</v>
      </c>
    </row>
    <row r="65" spans="1:7" ht="12.75" customHeight="1">
      <c r="A65" s="25" t="s">
        <v>159</v>
      </c>
      <c r="B65" s="26" t="s">
        <v>47</v>
      </c>
      <c r="C65" s="86">
        <f>'t3'!C65/'t1'!F73*100</f>
        <v>25.354942041575285</v>
      </c>
      <c r="D65" s="95">
        <v>65.75736127972515</v>
      </c>
      <c r="E65" s="101">
        <f>('t1'!F73+'t6'!I65)/'t2'!F65*100</f>
        <v>92.66635602002611</v>
      </c>
      <c r="F65" s="95">
        <v>8.857413532173553</v>
      </c>
      <c r="G65" s="87">
        <f>('t9'!C65*'t19'!C65/1000000)/'t2'!F65*100</f>
        <v>65.78158231669815</v>
      </c>
    </row>
    <row r="66" spans="1:7" ht="12.75" customHeight="1">
      <c r="A66" s="27" t="s">
        <v>160</v>
      </c>
      <c r="B66" s="28" t="s">
        <v>48</v>
      </c>
      <c r="C66" s="90">
        <f>'t3'!C66/'t1'!F74*100</f>
        <v>18.825799296724576</v>
      </c>
      <c r="D66" s="97">
        <v>54.487434603469644</v>
      </c>
      <c r="E66" s="103">
        <f>('t1'!F74+'t6'!I66)/'t2'!F66*100</f>
        <v>93.86414787336307</v>
      </c>
      <c r="F66" s="97">
        <v>11.063653870175202</v>
      </c>
      <c r="G66" s="91">
        <f>('t9'!C66*'t19'!C66/1000000)/'t2'!F66*100</f>
        <v>46.145215226700536</v>
      </c>
    </row>
    <row r="67" spans="1:7" ht="12.75" customHeight="1">
      <c r="A67" s="25" t="s">
        <v>161</v>
      </c>
      <c r="B67" s="26" t="s">
        <v>49</v>
      </c>
      <c r="C67" s="86">
        <f>'t3'!C67/'t1'!F75*100</f>
        <v>19.795235342673717</v>
      </c>
      <c r="D67" s="95">
        <v>59.737307989378984</v>
      </c>
      <c r="E67" s="101">
        <f>('t1'!F75+'t6'!I67)/'t2'!F67*100</f>
        <v>90.68906823846095</v>
      </c>
      <c r="F67" s="95">
        <v>13.866877457806472</v>
      </c>
      <c r="G67" s="87">
        <f>('t9'!C67*'t19'!C67/1000000)/'t2'!F67*100</f>
        <v>53.39479154301626</v>
      </c>
    </row>
    <row r="68" spans="1:7" ht="12.75" customHeight="1">
      <c r="A68" s="27" t="s">
        <v>162</v>
      </c>
      <c r="B68" s="28" t="s">
        <v>50</v>
      </c>
      <c r="C68" s="90">
        <f>'t3'!C68/'t1'!F76*100</f>
        <v>23.08408122706024</v>
      </c>
      <c r="D68" s="97">
        <v>72.56293610577364</v>
      </c>
      <c r="E68" s="103">
        <f>('t1'!F76+'t6'!I68)/'t2'!F68*100</f>
        <v>89.40809704976893</v>
      </c>
      <c r="F68" s="97">
        <v>20.00854964209819</v>
      </c>
      <c r="G68" s="91">
        <f>('t9'!C68*'t19'!C68/1000000)/'t2'!F68*100</f>
        <v>34.81047250395601</v>
      </c>
    </row>
    <row r="69" spans="1:7" ht="12.75" customHeight="1">
      <c r="A69" s="25" t="s">
        <v>163</v>
      </c>
      <c r="B69" s="26" t="s">
        <v>51</v>
      </c>
      <c r="C69" s="86">
        <f>'t3'!C69/'t1'!F77*100</f>
        <v>20.659697507490826</v>
      </c>
      <c r="D69" s="95">
        <v>53.81448245925249</v>
      </c>
      <c r="E69" s="101">
        <f>('t1'!F77+'t6'!I69)/'t2'!F69*100</f>
        <v>91.7303328527341</v>
      </c>
      <c r="F69" s="95">
        <v>10.692295192095013</v>
      </c>
      <c r="G69" s="87">
        <f>('t9'!C69*'t19'!C69/1000000)/'t2'!F69*100</f>
        <v>31.765274053256416</v>
      </c>
    </row>
    <row r="70" spans="1:7" ht="12.75" customHeight="1">
      <c r="A70" s="27" t="s">
        <v>164</v>
      </c>
      <c r="B70" s="28" t="s">
        <v>52</v>
      </c>
      <c r="C70" s="90">
        <f>'t3'!C70/'t1'!F78*100</f>
        <v>21.76619689533189</v>
      </c>
      <c r="D70" s="97">
        <v>61.982769372728974</v>
      </c>
      <c r="E70" s="103">
        <f>('t1'!F78+'t6'!I70)/'t2'!F70*100</f>
        <v>93.08300169325796</v>
      </c>
      <c r="F70" s="97">
        <v>10.088512965172768</v>
      </c>
      <c r="G70" s="91">
        <f>('t9'!C70*'t19'!C70/1000000)/'t2'!F70*100</f>
        <v>53.755123956535066</v>
      </c>
    </row>
    <row r="71" spans="1:7" ht="12.75" customHeight="1">
      <c r="A71" s="25" t="s">
        <v>165</v>
      </c>
      <c r="B71" s="26" t="s">
        <v>53</v>
      </c>
      <c r="C71" s="86">
        <f>'t3'!C71/'t1'!F79*100</f>
        <v>18.93295843154744</v>
      </c>
      <c r="D71" s="95">
        <v>48.952219366623055</v>
      </c>
      <c r="E71" s="101">
        <f>('t1'!F79+'t6'!I71)/'t2'!F71*100</f>
        <v>82.54056220326883</v>
      </c>
      <c r="F71" s="95">
        <v>13.03044477956984</v>
      </c>
      <c r="G71" s="87">
        <f>('t9'!C71*'t19'!C71/1000000)/'t2'!F71*100</f>
        <v>31.055108632436436</v>
      </c>
    </row>
    <row r="72" spans="1:7" ht="12.75" customHeight="1">
      <c r="A72" s="27" t="s">
        <v>166</v>
      </c>
      <c r="B72" s="28" t="s">
        <v>97</v>
      </c>
      <c r="C72" s="90">
        <f>'t3'!C72/'t1'!F80*100</f>
        <v>24.01506662362645</v>
      </c>
      <c r="D72" s="97">
        <v>76.88725886982502</v>
      </c>
      <c r="E72" s="103">
        <f>('t1'!F80+'t6'!I72)/'t2'!F72*100</f>
        <v>87.81219270872259</v>
      </c>
      <c r="F72" s="97">
        <v>8.588541877414727</v>
      </c>
      <c r="G72" s="91">
        <f>('t9'!C72*'t19'!C72/1000000)/'t2'!F72*100</f>
        <v>34.74864326118194</v>
      </c>
    </row>
    <row r="73" spans="1:7" ht="12.75" customHeight="1">
      <c r="A73" s="25" t="s">
        <v>167</v>
      </c>
      <c r="B73" s="26" t="s">
        <v>54</v>
      </c>
      <c r="C73" s="86">
        <f>'t3'!C73/'t1'!F81*100</f>
        <v>21.309184789972267</v>
      </c>
      <c r="D73" s="95">
        <v>60.37635889323515</v>
      </c>
      <c r="E73" s="101">
        <f>('t1'!F81+'t6'!I73)/'t2'!F73*100</f>
        <v>85.75458763398038</v>
      </c>
      <c r="F73" s="95">
        <v>9.850783298597939</v>
      </c>
      <c r="G73" s="87">
        <f>('t9'!C73*'t19'!C73/1000000)/'t2'!F73*100</f>
        <v>24.122071636995457</v>
      </c>
    </row>
    <row r="74" spans="1:7" ht="12.75" customHeight="1">
      <c r="A74" s="27" t="s">
        <v>168</v>
      </c>
      <c r="B74" s="28" t="s">
        <v>55</v>
      </c>
      <c r="C74" s="90">
        <f>'t3'!C74/'t1'!F82*100</f>
        <v>17.45850913276027</v>
      </c>
      <c r="D74" s="97">
        <v>49.95076120202325</v>
      </c>
      <c r="E74" s="103">
        <f>('t1'!F82+'t6'!I74)/'t2'!F74*100</f>
        <v>100.31956099901853</v>
      </c>
      <c r="F74" s="97">
        <v>11.154619714928138</v>
      </c>
      <c r="G74" s="91">
        <f>('t9'!C74*'t19'!C74/1000000)/'t2'!F74*100</f>
        <v>64.6429849450453</v>
      </c>
    </row>
    <row r="75" spans="1:7" ht="12.75" customHeight="1">
      <c r="A75" s="25" t="s">
        <v>169</v>
      </c>
      <c r="B75" s="26" t="s">
        <v>56</v>
      </c>
      <c r="C75" s="86">
        <f>'t3'!C75/'t1'!F83*100</f>
        <v>17.79244864273859</v>
      </c>
      <c r="D75" s="95">
        <v>42.45816438008539</v>
      </c>
      <c r="E75" s="101">
        <f>('t1'!F83+'t6'!I75)/'t2'!F75*100</f>
        <v>91.78321860939896</v>
      </c>
      <c r="F75" s="95">
        <v>10.822742636466797</v>
      </c>
      <c r="G75" s="87">
        <f>('t9'!C75*'t19'!C75/1000000)/'t2'!F75*100</f>
        <v>72.37329809168821</v>
      </c>
    </row>
    <row r="76" spans="1:7" ht="12.75" customHeight="1">
      <c r="A76" s="27" t="s">
        <v>170</v>
      </c>
      <c r="B76" s="28" t="s">
        <v>57</v>
      </c>
      <c r="C76" s="90">
        <f>'t3'!C76/'t1'!F84*100</f>
        <v>19.454990314212107</v>
      </c>
      <c r="D76" s="97">
        <v>48.4471912837708</v>
      </c>
      <c r="E76" s="103">
        <f>('t1'!F84+'t6'!I76)/'t2'!F76*100</f>
        <v>89.74648746476309</v>
      </c>
      <c r="F76" s="97">
        <v>9.289384414286493</v>
      </c>
      <c r="G76" s="91">
        <f>('t9'!C76*'t19'!C76/1000000)/'t2'!F76*100</f>
        <v>42.760046341981216</v>
      </c>
    </row>
    <row r="77" spans="1:7" ht="12.75" customHeight="1">
      <c r="A77" s="25" t="s">
        <v>171</v>
      </c>
      <c r="B77" s="26" t="s">
        <v>58</v>
      </c>
      <c r="C77" s="86">
        <f>'t3'!C77/'t1'!F85*100</f>
        <v>23.35435247442022</v>
      </c>
      <c r="D77" s="95">
        <v>66.32230858611831</v>
      </c>
      <c r="E77" s="101">
        <f>('t1'!F85+'t6'!I77)/'t2'!F77*100</f>
        <v>83.56728390357414</v>
      </c>
      <c r="F77" s="95">
        <v>16.45784805831839</v>
      </c>
      <c r="G77" s="87">
        <f>('t9'!C77*'t19'!C77/1000000)/'t2'!F77*100</f>
        <v>63.16438155501752</v>
      </c>
    </row>
    <row r="78" spans="1:7" ht="12.75" customHeight="1">
      <c r="A78" s="27" t="s">
        <v>172</v>
      </c>
      <c r="B78" s="28" t="s">
        <v>59</v>
      </c>
      <c r="C78" s="90">
        <f>'t3'!C78/'t1'!F86*100</f>
        <v>20.336602616401166</v>
      </c>
      <c r="D78" s="97">
        <v>64.54324724680878</v>
      </c>
      <c r="E78" s="103">
        <f>('t1'!F86+'t6'!I78)/'t2'!F78*100</f>
        <v>88.93836567898092</v>
      </c>
      <c r="F78" s="97">
        <v>9.202382805152661</v>
      </c>
      <c r="G78" s="91">
        <f>('t9'!C78*'t19'!C78/1000000)/'t2'!F78*100</f>
        <v>66.49221033358566</v>
      </c>
    </row>
    <row r="79" spans="1:7" ht="12.75" customHeight="1">
      <c r="A79" s="25" t="s">
        <v>173</v>
      </c>
      <c r="B79" s="26" t="s">
        <v>60</v>
      </c>
      <c r="C79" s="86">
        <f>'t3'!C79/'t1'!F87*100</f>
        <v>19.198510296006575</v>
      </c>
      <c r="D79" s="95">
        <v>56.091829808587654</v>
      </c>
      <c r="E79" s="101">
        <f>('t1'!F87+'t6'!I79)/'t2'!F79*100</f>
        <v>89.09712470922703</v>
      </c>
      <c r="F79" s="95">
        <v>13.638781687970614</v>
      </c>
      <c r="G79" s="87">
        <f>('t9'!C79*'t19'!C79/1000000)/'t2'!F79*100</f>
        <v>48.10533175977656</v>
      </c>
    </row>
    <row r="80" spans="1:7" ht="12.75" customHeight="1">
      <c r="A80" s="27" t="s">
        <v>174</v>
      </c>
      <c r="B80" s="28" t="s">
        <v>61</v>
      </c>
      <c r="C80" s="90">
        <f>'t3'!C80/'t1'!F88*100</f>
        <v>22.920069441927993</v>
      </c>
      <c r="D80" s="97">
        <v>43.49245897884798</v>
      </c>
      <c r="E80" s="103">
        <f>('t1'!F88+'t6'!I80)/'t2'!F80*100</f>
        <v>93.49707379522809</v>
      </c>
      <c r="F80" s="97">
        <v>15.071162151039102</v>
      </c>
      <c r="G80" s="91">
        <f>('t9'!C80*'t19'!C80/1000000)/'t2'!F80*100</f>
        <v>63.34391418367922</v>
      </c>
    </row>
    <row r="81" spans="1:7" ht="12.75" customHeight="1">
      <c r="A81" s="25" t="s">
        <v>175</v>
      </c>
      <c r="B81" s="26" t="s">
        <v>62</v>
      </c>
      <c r="C81" s="86">
        <f>'t3'!C81/'t1'!F89*100</f>
        <v>18.818104817553678</v>
      </c>
      <c r="D81" s="95">
        <v>41.41697332696722</v>
      </c>
      <c r="E81" s="101">
        <f>('t1'!F89+'t6'!I81)/'t2'!F81*100</f>
        <v>90.69652040530434</v>
      </c>
      <c r="F81" s="95">
        <v>11.78228264538473</v>
      </c>
      <c r="G81" s="87">
        <f>('t9'!C81*'t19'!C81/1000000)/'t2'!F81*100</f>
        <v>50.479068465783115</v>
      </c>
    </row>
    <row r="82" spans="1:7" ht="12.75" customHeight="1">
      <c r="A82" s="27" t="s">
        <v>176</v>
      </c>
      <c r="B82" s="28" t="s">
        <v>63</v>
      </c>
      <c r="C82" s="90">
        <f>'t3'!C82/'t1'!F90*100</f>
        <v>6.6768560490958455</v>
      </c>
      <c r="D82" s="97">
        <v>44.71970253771792</v>
      </c>
      <c r="E82" s="103">
        <f>('t1'!F90+'t6'!I82)/'t2'!F82*100</f>
        <v>97.52297454173426</v>
      </c>
      <c r="F82" s="97">
        <v>1.2422347589536449</v>
      </c>
      <c r="G82" s="91">
        <f>('t9'!C82*'t19'!C82/1000000)/'t2'!F82*100</f>
        <v>0</v>
      </c>
    </row>
    <row r="83" spans="1:7" ht="12.75" customHeight="1">
      <c r="A83" s="25" t="s">
        <v>177</v>
      </c>
      <c r="B83" s="26" t="s">
        <v>64</v>
      </c>
      <c r="C83" s="86">
        <f>'t3'!C83/'t1'!F91*100</f>
        <v>18.79228470875875</v>
      </c>
      <c r="D83" s="95">
        <v>61.72206666631267</v>
      </c>
      <c r="E83" s="101">
        <f>('t1'!F91+'t6'!I83)/'t2'!F83*100</f>
        <v>98.69574248258098</v>
      </c>
      <c r="F83" s="95">
        <v>9.540433333758681</v>
      </c>
      <c r="G83" s="87">
        <f>('t9'!C83*'t19'!C83/1000000)/'t2'!F83*100</f>
        <v>96.15757657199791</v>
      </c>
    </row>
    <row r="84" spans="1:7" ht="12.75" customHeight="1">
      <c r="A84" s="27" t="s">
        <v>178</v>
      </c>
      <c r="B84" s="28" t="s">
        <v>65</v>
      </c>
      <c r="C84" s="90">
        <f>'t3'!C84/'t1'!F92*100</f>
        <v>20.81407976381287</v>
      </c>
      <c r="D84" s="97">
        <v>53.66717289716417</v>
      </c>
      <c r="E84" s="103">
        <f>('t1'!F92+'t6'!I84)/'t2'!F84*100</f>
        <v>95.36492789567679</v>
      </c>
      <c r="F84" s="97">
        <v>9.61364510745982</v>
      </c>
      <c r="G84" s="91">
        <f>('t9'!C84*'t19'!C84/1000000)/'t2'!F84*100</f>
        <v>80.46884580909999</v>
      </c>
    </row>
    <row r="85" spans="1:7" ht="12.75" customHeight="1">
      <c r="A85" s="25" t="s">
        <v>179</v>
      </c>
      <c r="B85" s="26" t="s">
        <v>66</v>
      </c>
      <c r="C85" s="86">
        <f>'t3'!C85/'t1'!F93*100</f>
        <v>18.264196361385228</v>
      </c>
      <c r="D85" s="95">
        <v>36.08661559878024</v>
      </c>
      <c r="E85" s="101">
        <f>('t1'!F93+'t6'!I85)/'t2'!F85*100</f>
        <v>88.24612055254414</v>
      </c>
      <c r="F85" s="95">
        <v>11.92160499971266</v>
      </c>
      <c r="G85" s="87">
        <f>('t9'!C85*'t19'!C85/1000000)/'t2'!F85*100</f>
        <v>12.469452006744836</v>
      </c>
    </row>
    <row r="86" spans="1:7" ht="12.75" customHeight="1">
      <c r="A86" s="27" t="s">
        <v>180</v>
      </c>
      <c r="B86" s="28" t="s">
        <v>67</v>
      </c>
      <c r="C86" s="90">
        <f>'t3'!C86/'t1'!F94*100</f>
        <v>25.108295701157274</v>
      </c>
      <c r="D86" s="97">
        <v>60.92366625660047</v>
      </c>
      <c r="E86" s="103">
        <f>('t1'!F94+'t6'!I86)/'t2'!F86*100</f>
        <v>92.85623492711592</v>
      </c>
      <c r="F86" s="97">
        <v>7.825589868497895</v>
      </c>
      <c r="G86" s="91">
        <f>('t9'!C86*'t19'!C86/1000000)/'t2'!F86*100</f>
        <v>59.04849582954657</v>
      </c>
    </row>
    <row r="87" spans="1:7" ht="12.75" customHeight="1">
      <c r="A87" s="25" t="s">
        <v>181</v>
      </c>
      <c r="B87" s="26" t="s">
        <v>68</v>
      </c>
      <c r="C87" s="86">
        <f>'t3'!C87/'t1'!F95*100</f>
        <v>22.346441916806317</v>
      </c>
      <c r="D87" s="95">
        <v>66.42026598106641</v>
      </c>
      <c r="E87" s="101">
        <f>('t1'!F95+'t6'!I87)/'t2'!F87*100</f>
        <v>92.38131867155452</v>
      </c>
      <c r="F87" s="95">
        <v>7.557476871207423</v>
      </c>
      <c r="G87" s="87">
        <f>('t9'!C87*'t19'!C87/1000000)/'t2'!F87*100</f>
        <v>45.426355453276166</v>
      </c>
    </row>
    <row r="88" spans="1:7" ht="12.75" customHeight="1">
      <c r="A88" s="27" t="s">
        <v>182</v>
      </c>
      <c r="B88" s="28" t="s">
        <v>69</v>
      </c>
      <c r="C88" s="90">
        <f>'t3'!C88/'t1'!F96*100</f>
        <v>21.04367539256969</v>
      </c>
      <c r="D88" s="97">
        <v>80.84780832377217</v>
      </c>
      <c r="E88" s="103">
        <f>('t1'!F96+'t6'!I88)/'t2'!F88*100</f>
        <v>92.52052074260436</v>
      </c>
      <c r="F88" s="97">
        <v>9.087783213434772</v>
      </c>
      <c r="G88" s="91">
        <f>('t9'!C88*'t19'!C88/1000000)/'t2'!F88*100</f>
        <v>72.5586826258592</v>
      </c>
    </row>
    <row r="89" spans="1:7" ht="12.75" customHeight="1">
      <c r="A89" s="25" t="s">
        <v>183</v>
      </c>
      <c r="B89" s="26" t="s">
        <v>70</v>
      </c>
      <c r="C89" s="86">
        <f>'t3'!C89/'t1'!F97*100</f>
        <v>22.106439568848682</v>
      </c>
      <c r="D89" s="95">
        <v>85.68336243546918</v>
      </c>
      <c r="E89" s="101">
        <f>('t1'!F97+'t6'!I89)/'t2'!F89*100</f>
        <v>91.57368074354659</v>
      </c>
      <c r="F89" s="95">
        <v>6.802344696301997</v>
      </c>
      <c r="G89" s="87">
        <f>('t9'!C89*'t19'!C89/1000000)/'t2'!F89*100</f>
        <v>71.3377682060653</v>
      </c>
    </row>
    <row r="90" spans="1:7" s="3" customFormat="1" ht="12.75" customHeight="1">
      <c r="A90" s="27" t="s">
        <v>184</v>
      </c>
      <c r="B90" s="28" t="s">
        <v>71</v>
      </c>
      <c r="C90" s="90">
        <f>'t3'!C90/'t1'!F98*100</f>
        <v>22.1404341127219</v>
      </c>
      <c r="D90" s="97">
        <v>37.8697127737018</v>
      </c>
      <c r="E90" s="103">
        <f>('t1'!F98+'t6'!I90)/'t2'!F90*100</f>
        <v>88.47450941570175</v>
      </c>
      <c r="F90" s="97">
        <v>8.968188757981483</v>
      </c>
      <c r="G90" s="91">
        <f>('t9'!C90*'t19'!C90/1000000)/'t2'!F90*100</f>
        <v>71.36071811792833</v>
      </c>
    </row>
    <row r="91" spans="1:7" ht="12.75" customHeight="1">
      <c r="A91" s="25" t="s">
        <v>185</v>
      </c>
      <c r="B91" s="26" t="s">
        <v>72</v>
      </c>
      <c r="C91" s="86">
        <f>'t3'!C91/'t1'!F99*100</f>
        <v>23.644905690510985</v>
      </c>
      <c r="D91" s="95">
        <v>49.72732750974141</v>
      </c>
      <c r="E91" s="101">
        <f>('t1'!F99+'t6'!I91)/'t2'!F91*100</f>
        <v>88.76588590880995</v>
      </c>
      <c r="F91" s="95">
        <v>11.089505219478363</v>
      </c>
      <c r="G91" s="87">
        <f>('t9'!C91*'t19'!C91/1000000)/'t2'!F91*100</f>
        <v>28.815476642624994</v>
      </c>
    </row>
    <row r="92" spans="1:7" ht="12.75" customHeight="1">
      <c r="A92" s="27" t="s">
        <v>186</v>
      </c>
      <c r="B92" s="28" t="s">
        <v>73</v>
      </c>
      <c r="C92" s="90">
        <f>'t3'!C92/'t1'!F100*100</f>
        <v>18.480679377909077</v>
      </c>
      <c r="D92" s="97">
        <v>48.81369162035751</v>
      </c>
      <c r="E92" s="103">
        <f>('t1'!F100+'t6'!I92)/'t2'!F92*100</f>
        <v>88.35704356119841</v>
      </c>
      <c r="F92" s="97">
        <v>19.177354451864296</v>
      </c>
      <c r="G92" s="91">
        <f>('t9'!C92*'t19'!C92/1000000)/'t2'!F92*100</f>
        <v>76.43599787503166</v>
      </c>
    </row>
    <row r="93" spans="1:7" ht="12.75" customHeight="1">
      <c r="A93" s="25" t="s">
        <v>187</v>
      </c>
      <c r="B93" s="26" t="s">
        <v>74</v>
      </c>
      <c r="C93" s="86">
        <f>'t3'!C93/'t1'!F101*100</f>
        <v>21.337208106218604</v>
      </c>
      <c r="D93" s="95">
        <v>53.81103747371032</v>
      </c>
      <c r="E93" s="101">
        <f>('t1'!F101+'t6'!I93)/'t2'!F93*100</f>
        <v>81.57497728919478</v>
      </c>
      <c r="F93" s="95">
        <v>6.371848813460618</v>
      </c>
      <c r="G93" s="87">
        <f>('t9'!C93*'t19'!C93/1000000)/'t2'!F93*100</f>
        <v>43.3180080402877</v>
      </c>
    </row>
    <row r="94" spans="1:7" ht="12.75">
      <c r="A94" s="27" t="s">
        <v>188</v>
      </c>
      <c r="B94" s="28" t="s">
        <v>98</v>
      </c>
      <c r="C94" s="90">
        <f>'t3'!C94/'t1'!F102*100</f>
        <v>21.840412716516177</v>
      </c>
      <c r="D94" s="97">
        <v>57.179633396643034</v>
      </c>
      <c r="E94" s="103">
        <f>('t1'!F102+'t6'!I94)/'t2'!F94*100</f>
        <v>88.85546237084553</v>
      </c>
      <c r="F94" s="97">
        <v>7.268230356735178</v>
      </c>
      <c r="G94" s="91">
        <f>('t9'!C94*'t19'!C94/1000000)/'t2'!F94*100</f>
        <v>15.657628718422789</v>
      </c>
    </row>
    <row r="95" spans="1:7" ht="12.75">
      <c r="A95" s="25" t="s">
        <v>189</v>
      </c>
      <c r="B95" s="26" t="s">
        <v>75</v>
      </c>
      <c r="C95" s="86">
        <f>'t3'!C95/'t1'!F103*100</f>
        <v>23.30504572394374</v>
      </c>
      <c r="D95" s="95">
        <v>56.315298707512675</v>
      </c>
      <c r="E95" s="101">
        <f>('t1'!F103+'t6'!I95)/'t2'!F95*100</f>
        <v>89.44114671748778</v>
      </c>
      <c r="F95" s="95">
        <v>12.09547890393192</v>
      </c>
      <c r="G95" s="87">
        <f>('t9'!C95*'t19'!C95/1000000)/'t2'!F95*100</f>
        <v>78.80103826263293</v>
      </c>
    </row>
    <row r="96" spans="1:7" ht="12.75">
      <c r="A96" s="27" t="s">
        <v>190</v>
      </c>
      <c r="B96" s="28" t="s">
        <v>76</v>
      </c>
      <c r="C96" s="90">
        <f>'t3'!C96/'t1'!F104*100</f>
        <v>21.004613496324716</v>
      </c>
      <c r="D96" s="97">
        <v>60.78817965686895</v>
      </c>
      <c r="E96" s="103">
        <f>('t1'!F104+'t6'!I96)/'t2'!F96*100</f>
        <v>93.93519753714371</v>
      </c>
      <c r="F96" s="97">
        <v>7.312281780701289</v>
      </c>
      <c r="G96" s="91">
        <f>('t9'!C96*'t19'!C96/1000000)/'t2'!F96*100</f>
        <v>69.67825987071991</v>
      </c>
    </row>
    <row r="97" spans="1:7" ht="12.75">
      <c r="A97" s="25" t="s">
        <v>191</v>
      </c>
      <c r="B97" s="26" t="s">
        <v>77</v>
      </c>
      <c r="C97" s="86">
        <f>'t3'!C97/'t1'!F105*100</f>
        <v>27.126061999284445</v>
      </c>
      <c r="D97" s="95">
        <v>59.38784367885219</v>
      </c>
      <c r="E97" s="101">
        <f>('t1'!F105+'t6'!I97)/'t2'!F97*100</f>
        <v>90.77694402553712</v>
      </c>
      <c r="F97" s="95">
        <v>14.174984614360534</v>
      </c>
      <c r="G97" s="87">
        <f>('t9'!C97*'t19'!C97/1000000)/'t2'!F97*100</f>
        <v>75.8296497474783</v>
      </c>
    </row>
    <row r="98" spans="1:7" ht="12.75">
      <c r="A98" s="27" t="s">
        <v>192</v>
      </c>
      <c r="B98" s="28" t="s">
        <v>78</v>
      </c>
      <c r="C98" s="90">
        <f>'t3'!C98/'t1'!F106*100</f>
        <v>19.199964773839042</v>
      </c>
      <c r="D98" s="97">
        <v>49.151287541713856</v>
      </c>
      <c r="E98" s="103">
        <f>('t1'!F106+'t6'!I98)/'t2'!F98*100</f>
        <v>93.89276347481014</v>
      </c>
      <c r="F98" s="97">
        <v>8.96145573076674</v>
      </c>
      <c r="G98" s="91">
        <f>('t9'!C98*'t19'!C98/1000000)/'t2'!F98*100</f>
        <v>71.90266587843513</v>
      </c>
    </row>
    <row r="99" spans="1:7" ht="12.75">
      <c r="A99" s="25" t="s">
        <v>193</v>
      </c>
      <c r="B99" s="26" t="s">
        <v>99</v>
      </c>
      <c r="C99" s="86">
        <f>'t3'!C99/'t1'!F107*100</f>
        <v>17.918662822520886</v>
      </c>
      <c r="D99" s="95">
        <v>52.79846825148463</v>
      </c>
      <c r="E99" s="101">
        <f>('t1'!F107+'t6'!I99)/'t2'!F99*100</f>
        <v>81.73389704826461</v>
      </c>
      <c r="F99" s="95">
        <v>12.404333006460487</v>
      </c>
      <c r="G99" s="87">
        <f>('t9'!C99*'t19'!C99/1000000)/'t2'!F99*100</f>
        <v>11.093906537230575</v>
      </c>
    </row>
    <row r="100" spans="1:7" ht="12.75">
      <c r="A100" s="27" t="s">
        <v>194</v>
      </c>
      <c r="B100" s="28" t="s">
        <v>79</v>
      </c>
      <c r="C100" s="90">
        <f>'t3'!C100/'t1'!F108*100</f>
        <v>20.810293548469406</v>
      </c>
      <c r="D100" s="97">
        <v>59.539142195098485</v>
      </c>
      <c r="E100" s="103">
        <f>('t1'!F108+'t6'!I100)/'t2'!F100*100</f>
        <v>97.05600672395171</v>
      </c>
      <c r="F100" s="97">
        <v>9.089769019904972</v>
      </c>
      <c r="G100" s="91">
        <f>('t9'!C100*'t19'!C100/1000000)/'t2'!F100*100</f>
        <v>56.63840076666106</v>
      </c>
    </row>
    <row r="101" spans="1:7" ht="12.75">
      <c r="A101" s="25" t="s">
        <v>195</v>
      </c>
      <c r="B101" s="26" t="s">
        <v>80</v>
      </c>
      <c r="C101" s="86">
        <f>'t3'!C101/'t1'!F109*100</f>
        <v>27.08434849891967</v>
      </c>
      <c r="D101" s="95">
        <v>51.34504754268229</v>
      </c>
      <c r="E101" s="101">
        <f>('t1'!F109+'t6'!I101)/'t2'!F101*100</f>
        <v>88.9860958109984</v>
      </c>
      <c r="F101" s="95">
        <v>14.523241317352776</v>
      </c>
      <c r="G101" s="87">
        <f>('t9'!C101*'t19'!C101/1000000)/'t2'!F101*100</f>
        <v>39.079126664806786</v>
      </c>
    </row>
    <row r="102" spans="1:7" ht="12.75">
      <c r="A102" s="27" t="s">
        <v>196</v>
      </c>
      <c r="B102" s="28" t="s">
        <v>81</v>
      </c>
      <c r="C102" s="90">
        <f>'t3'!C102/'t1'!F110*100</f>
        <v>17.267689910762957</v>
      </c>
      <c r="D102" s="97">
        <v>44.693969296471984</v>
      </c>
      <c r="E102" s="103">
        <f>('t1'!F110+'t6'!I102)/'t2'!F102*100</f>
        <v>98.92489717113882</v>
      </c>
      <c r="F102" s="97">
        <v>9.708618156039996</v>
      </c>
      <c r="G102" s="91">
        <f>('t9'!C102*'t19'!C102/1000000)/'t2'!F102*100</f>
        <v>102.34984695667104</v>
      </c>
    </row>
    <row r="103" spans="1:7" ht="12.75">
      <c r="A103" s="25" t="s">
        <v>197</v>
      </c>
      <c r="B103" s="26" t="s">
        <v>82</v>
      </c>
      <c r="C103" s="86">
        <f>'t3'!C103/'t1'!F111*100</f>
        <v>17.679337642897213</v>
      </c>
      <c r="D103" s="95">
        <v>60.954978876758716</v>
      </c>
      <c r="E103" s="101">
        <f>('t1'!F111+'t6'!I103)/'t2'!F103*100</f>
        <v>89.71970796769742</v>
      </c>
      <c r="F103" s="95">
        <v>13.782662667326557</v>
      </c>
      <c r="G103" s="87">
        <f>('t9'!C103*'t19'!C103/1000000)/'t2'!F103*100</f>
        <v>16.454607683338978</v>
      </c>
    </row>
    <row r="104" spans="1:7" ht="12.75">
      <c r="A104" s="27" t="s">
        <v>198</v>
      </c>
      <c r="B104" s="28" t="s">
        <v>83</v>
      </c>
      <c r="C104" s="90">
        <f>'t3'!C104/'t1'!F112*100</f>
        <v>20.358497323575996</v>
      </c>
      <c r="D104" s="97">
        <v>66.90059644517402</v>
      </c>
      <c r="E104" s="103">
        <f>('t1'!F112+'t6'!I104)/'t2'!F104*100</f>
        <v>96.65775236952608</v>
      </c>
      <c r="F104" s="97">
        <v>5.995026209366431</v>
      </c>
      <c r="G104" s="91">
        <f>('t9'!C104*'t19'!C104/1000000)/'t2'!F104*100</f>
        <v>56.22339505277577</v>
      </c>
    </row>
    <row r="105" spans="1:7" ht="12.75">
      <c r="A105" s="25" t="s">
        <v>199</v>
      </c>
      <c r="B105" s="26" t="s">
        <v>84</v>
      </c>
      <c r="C105" s="86">
        <f>'t3'!C105/'t1'!F113*100</f>
        <v>31.31268189483496</v>
      </c>
      <c r="D105" s="95">
        <v>86.87049328098324</v>
      </c>
      <c r="E105" s="101">
        <f>('t1'!F113+'t6'!I105)/'t2'!F105*100</f>
        <v>93.01101311695935</v>
      </c>
      <c r="F105" s="95">
        <v>9.417379525527606</v>
      </c>
      <c r="G105" s="87">
        <f>('t9'!C105*'t19'!C105/1000000)/'t2'!F105*100</f>
        <v>17.78374435401989</v>
      </c>
    </row>
    <row r="106" spans="1:7" ht="13.5" thickBot="1">
      <c r="A106" s="29" t="s">
        <v>200</v>
      </c>
      <c r="B106" s="30" t="s">
        <v>100</v>
      </c>
      <c r="C106" s="88">
        <f>'t3'!C106/'t1'!F114*100</f>
        <v>18.637652472594926</v>
      </c>
      <c r="D106" s="96">
        <v>52.448806626467636</v>
      </c>
      <c r="E106" s="102">
        <f>('t1'!F114+'t6'!I106)/'t2'!F106*100</f>
        <v>96.05056999585308</v>
      </c>
      <c r="F106" s="96">
        <v>7.6323261178301465</v>
      </c>
      <c r="G106" s="89">
        <f>('t9'!C106*'t19'!C106/1000000)/'t2'!F106*100</f>
        <v>35.771845715338806</v>
      </c>
    </row>
    <row r="107" spans="1:7" ht="12.75">
      <c r="A107" s="751" t="s">
        <v>202</v>
      </c>
      <c r="B107" s="752"/>
      <c r="C107" s="92">
        <f>'t3'!C107/'t1'!F115*100</f>
        <v>20.936156869549777</v>
      </c>
      <c r="D107" s="98">
        <v>54.54836575737194</v>
      </c>
      <c r="E107" s="104">
        <f>('t1'!F115+'t6'!I107)/'t2'!F107*100</f>
        <v>90.83471542584121</v>
      </c>
      <c r="F107" s="98">
        <v>11.13462452845686</v>
      </c>
      <c r="G107" s="107">
        <f>('t9'!C107*'t19'!C107/1000000)/'t2'!F107*100</f>
        <v>49.97101664390386</v>
      </c>
    </row>
    <row r="108" spans="1:7" ht="12.75">
      <c r="A108" s="749" t="s">
        <v>230</v>
      </c>
      <c r="B108" s="750"/>
      <c r="C108" s="93">
        <f>'t3'!C108/'t1'!F116*100</f>
        <v>20.19827050824177</v>
      </c>
      <c r="D108" s="99">
        <v>61.038158455897594</v>
      </c>
      <c r="E108" s="105">
        <f>('t1'!F116+'t6'!I108)/'t2'!F108*100</f>
        <v>94.4895584454978</v>
      </c>
      <c r="F108" s="99">
        <v>8.810405588755035</v>
      </c>
      <c r="G108" s="108">
        <f>('t9'!C108*'t19'!C108/1000000)/'t2'!F108*100</f>
        <v>34.02663154494264</v>
      </c>
    </row>
    <row r="109" spans="1:7" ht="13.5" thickBot="1">
      <c r="A109" s="747" t="s">
        <v>285</v>
      </c>
      <c r="B109" s="748"/>
      <c r="C109" s="94">
        <f>'t3'!C109/'t1'!F117*100</f>
        <v>20.509241012913122</v>
      </c>
      <c r="D109" s="100">
        <v>53.936665852196796</v>
      </c>
      <c r="E109" s="106">
        <f>('t1'!F117+'t6'!I109)/'t2'!F109*100</f>
        <v>91.17379581969301</v>
      </c>
      <c r="F109" s="100">
        <v>10.734646756627459</v>
      </c>
      <c r="G109" s="109">
        <f>('t9'!C109*'t19'!C109/1000000)/'t2'!F109*100</f>
        <v>47.66912443549818</v>
      </c>
    </row>
    <row r="110" spans="3:7" ht="12.75">
      <c r="C110" s="4"/>
      <c r="D110" s="4"/>
      <c r="E110" s="4"/>
      <c r="F110" s="4"/>
      <c r="G110" s="4"/>
    </row>
    <row r="111" spans="1:7" ht="12.75" customHeight="1">
      <c r="A111" s="772" t="s">
        <v>473</v>
      </c>
      <c r="B111" s="772"/>
      <c r="C111" s="772"/>
      <c r="D111" s="772"/>
      <c r="E111" s="772"/>
      <c r="F111" s="772"/>
      <c r="G111" s="772"/>
    </row>
    <row r="112" spans="1:7" ht="12" customHeight="1">
      <c r="A112" s="2" t="s">
        <v>396</v>
      </c>
      <c r="C112" s="4"/>
      <c r="D112" s="5"/>
      <c r="F112" s="4"/>
      <c r="G112" s="5"/>
    </row>
    <row r="113" spans="1:7" ht="12.75">
      <c r="A113" s="753" t="s">
        <v>449</v>
      </c>
      <c r="B113" s="753"/>
      <c r="C113" s="753"/>
      <c r="D113" s="753"/>
      <c r="E113" s="753"/>
      <c r="F113" s="753"/>
      <c r="G113" s="753"/>
    </row>
    <row r="116" spans="1:7" ht="12.75">
      <c r="A116" s="20"/>
      <c r="B116" s="20"/>
      <c r="C116" s="20"/>
      <c r="D116" s="20"/>
      <c r="E116" s="20"/>
      <c r="F116" s="20"/>
      <c r="G116" s="20"/>
    </row>
  </sheetData>
  <sheetProtection/>
  <mergeCells count="9">
    <mergeCell ref="A113:G113"/>
    <mergeCell ref="A111:G111"/>
    <mergeCell ref="C1:G1"/>
    <mergeCell ref="A1:B1"/>
    <mergeCell ref="A5:B6"/>
    <mergeCell ref="A3:G3"/>
    <mergeCell ref="A109:B109"/>
    <mergeCell ref="A108:B108"/>
    <mergeCell ref="A107:B107"/>
  </mergeCells>
  <hyperlinks>
    <hyperlink ref="G2" location="Index!A1" display="Index"/>
  </hyperlinks>
  <printOptions/>
  <pageMargins left="0.5118110236220472" right="0.2362204724409449" top="1.3385826771653544" bottom="0.5511811023622047" header="0.3937007874015748" footer="0.11811023622047245"/>
  <pageSetup firstPageNumber="46" useFirstPageNumber="1" horizontalDpi="600" verticalDpi="600" orientation="portrait" paperSize="9" scale="83" r:id="rId1"/>
  <headerFooter alignWithMargins="0">
    <oddHeader>&amp;LMinistère de l'intérieur
Ministère de la réforme de l’Etat, 
de la décentralisation et de la fonction publique
&amp;RPublications : «Les Finances des départements 2011»</oddHeader>
    <oddFooter>&amp;LDirection générale des collectivités locales/DESL
Mise en ligne : janvier 2013
&amp;R&amp;P</oddFooter>
  </headerFooter>
  <rowBreaks count="1" manualBreakCount="1">
    <brk id="58" max="10" man="1"/>
  </rowBreaks>
</worksheet>
</file>

<file path=xl/worksheets/sheet25.xml><?xml version="1.0" encoding="utf-8"?>
<worksheet xmlns="http://schemas.openxmlformats.org/spreadsheetml/2006/main" xmlns:r="http://schemas.openxmlformats.org/officeDocument/2006/relationships">
  <dimension ref="A1:N119"/>
  <sheetViews>
    <sheetView zoomScaleSheetLayoutView="85" workbookViewId="0" topLeftCell="A1">
      <selection activeCell="C7" sqref="C7"/>
    </sheetView>
  </sheetViews>
  <sheetFormatPr defaultColWidth="11.421875" defaultRowHeight="12.75"/>
  <cols>
    <col min="1" max="1" width="3.00390625" style="2" customWidth="1"/>
    <col min="2" max="2" width="17.8515625" style="2" bestFit="1" customWidth="1"/>
    <col min="3" max="3" width="16.28125" style="231" customWidth="1"/>
    <col min="4" max="4" width="15.57421875" style="231" bestFit="1" customWidth="1"/>
    <col min="5" max="6" width="11.28125" style="235" customWidth="1"/>
    <col min="7" max="7" width="23.57421875" style="299" customWidth="1"/>
    <col min="8" max="8" width="19.8515625" style="2" customWidth="1"/>
    <col min="9" max="16384" width="11.421875" style="2" customWidth="1"/>
  </cols>
  <sheetData>
    <row r="1" spans="1:9" ht="16.5" customHeight="1">
      <c r="A1" s="755" t="s">
        <v>379</v>
      </c>
      <c r="B1" s="755"/>
      <c r="C1" s="715" t="s">
        <v>441</v>
      </c>
      <c r="D1" s="715"/>
      <c r="E1" s="715"/>
      <c r="F1" s="715"/>
      <c r="G1" s="715"/>
      <c r="H1" s="8"/>
      <c r="I1" s="8"/>
    </row>
    <row r="2" spans="1:9" s="10" customFormat="1" ht="15" customHeight="1" thickBot="1">
      <c r="A2" s="11"/>
      <c r="B2" s="11"/>
      <c r="C2" s="226"/>
      <c r="D2" s="226"/>
      <c r="E2" s="232"/>
      <c r="F2" s="232"/>
      <c r="G2" s="266" t="s">
        <v>288</v>
      </c>
      <c r="I2" s="8"/>
    </row>
    <row r="3" spans="1:7" ht="22.5" customHeight="1" thickBot="1">
      <c r="A3" s="744" t="s">
        <v>372</v>
      </c>
      <c r="B3" s="745"/>
      <c r="C3" s="745"/>
      <c r="D3" s="745"/>
      <c r="E3" s="745"/>
      <c r="F3" s="745"/>
      <c r="G3" s="746"/>
    </row>
    <row r="4" spans="1:7" ht="9" customHeight="1" thickBot="1">
      <c r="A4" s="12"/>
      <c r="B4" s="13"/>
      <c r="C4" s="227"/>
      <c r="D4" s="228"/>
      <c r="E4" s="233"/>
      <c r="F4" s="233"/>
      <c r="G4" s="289"/>
    </row>
    <row r="5" spans="1:7" ht="53.25" customHeight="1">
      <c r="A5" s="720" t="s">
        <v>229</v>
      </c>
      <c r="B5" s="721"/>
      <c r="C5" s="82" t="s">
        <v>268</v>
      </c>
      <c r="D5" s="82" t="s">
        <v>485</v>
      </c>
      <c r="E5" s="796" t="s">
        <v>375</v>
      </c>
      <c r="F5" s="797"/>
      <c r="G5" s="290" t="s">
        <v>486</v>
      </c>
    </row>
    <row r="6" spans="1:7" ht="15.75" customHeight="1">
      <c r="A6" s="722"/>
      <c r="B6" s="723"/>
      <c r="C6" s="83" t="s">
        <v>373</v>
      </c>
      <c r="D6" s="83" t="s">
        <v>374</v>
      </c>
      <c r="E6" s="234" t="s">
        <v>359</v>
      </c>
      <c r="F6" s="336" t="s">
        <v>487</v>
      </c>
      <c r="G6" s="291" t="s">
        <v>203</v>
      </c>
    </row>
    <row r="7" spans="1:7" ht="12.75" customHeight="1">
      <c r="A7" s="25" t="s">
        <v>103</v>
      </c>
      <c r="B7" s="26" t="s">
        <v>1</v>
      </c>
      <c r="C7" s="555">
        <v>5762.39</v>
      </c>
      <c r="D7" s="555">
        <v>100.88782605828484</v>
      </c>
      <c r="E7" s="556">
        <v>419</v>
      </c>
      <c r="F7" s="557">
        <v>314</v>
      </c>
      <c r="G7" s="292">
        <v>15.05328069768042</v>
      </c>
    </row>
    <row r="8" spans="1:7" ht="12.75" customHeight="1">
      <c r="A8" s="27" t="s">
        <v>104</v>
      </c>
      <c r="B8" s="28" t="s">
        <v>2</v>
      </c>
      <c r="C8" s="446">
        <v>7369.3</v>
      </c>
      <c r="D8" s="446">
        <v>73.11277868997055</v>
      </c>
      <c r="E8" s="558">
        <v>816</v>
      </c>
      <c r="F8" s="559">
        <v>737</v>
      </c>
      <c r="G8" s="293">
        <v>30.279700811076673</v>
      </c>
    </row>
    <row r="9" spans="1:7" ht="12.75" customHeight="1">
      <c r="A9" s="25" t="s">
        <v>105</v>
      </c>
      <c r="B9" s="26" t="s">
        <v>3</v>
      </c>
      <c r="C9" s="445">
        <v>7340.12</v>
      </c>
      <c r="D9" s="445">
        <v>46.703187413829745</v>
      </c>
      <c r="E9" s="560">
        <v>320</v>
      </c>
      <c r="F9" s="557">
        <v>281</v>
      </c>
      <c r="G9" s="294">
        <v>32.16795456335489</v>
      </c>
    </row>
    <row r="10" spans="1:7" ht="12.75" customHeight="1">
      <c r="A10" s="27" t="s">
        <v>106</v>
      </c>
      <c r="B10" s="28" t="s">
        <v>85</v>
      </c>
      <c r="C10" s="447">
        <v>6928.11</v>
      </c>
      <c r="D10" s="447">
        <v>22.80059063727337</v>
      </c>
      <c r="E10" s="561">
        <v>200</v>
      </c>
      <c r="F10" s="559">
        <v>179</v>
      </c>
      <c r="G10" s="295">
        <v>25.02959516348558</v>
      </c>
    </row>
    <row r="11" spans="1:7" ht="12.75" customHeight="1">
      <c r="A11" s="25" t="s">
        <v>107</v>
      </c>
      <c r="B11" s="26" t="s">
        <v>4</v>
      </c>
      <c r="C11" s="445">
        <v>5630.99</v>
      </c>
      <c r="D11" s="445">
        <v>23.833286864299176</v>
      </c>
      <c r="E11" s="560">
        <v>177</v>
      </c>
      <c r="F11" s="557">
        <v>159</v>
      </c>
      <c r="G11" s="294">
        <v>37.42707052643344</v>
      </c>
    </row>
    <row r="12" spans="1:7" ht="12.75" customHeight="1">
      <c r="A12" s="27" t="s">
        <v>108</v>
      </c>
      <c r="B12" s="28" t="s">
        <v>5</v>
      </c>
      <c r="C12" s="447">
        <v>4298.58</v>
      </c>
      <c r="D12" s="447">
        <v>252.27586784473013</v>
      </c>
      <c r="E12" s="561">
        <v>163</v>
      </c>
      <c r="F12" s="559">
        <v>93</v>
      </c>
      <c r="G12" s="295">
        <v>80.3694666681421</v>
      </c>
    </row>
    <row r="13" spans="1:7" ht="12.75" customHeight="1">
      <c r="A13" s="25" t="s">
        <v>109</v>
      </c>
      <c r="B13" s="26" t="s">
        <v>6</v>
      </c>
      <c r="C13" s="445">
        <v>5528.64</v>
      </c>
      <c r="D13" s="445">
        <v>56.334288360247726</v>
      </c>
      <c r="E13" s="560">
        <v>339</v>
      </c>
      <c r="F13" s="557">
        <v>258</v>
      </c>
      <c r="G13" s="294">
        <v>16.069891989776917</v>
      </c>
    </row>
    <row r="14" spans="1:7" ht="12.75" customHeight="1">
      <c r="A14" s="27" t="s">
        <v>110</v>
      </c>
      <c r="B14" s="28" t="s">
        <v>86</v>
      </c>
      <c r="C14" s="447">
        <v>5236.09</v>
      </c>
      <c r="D14" s="447">
        <v>54.27656896653801</v>
      </c>
      <c r="E14" s="561">
        <v>463</v>
      </c>
      <c r="F14" s="559">
        <v>419</v>
      </c>
      <c r="G14" s="295">
        <v>24.66422939017653</v>
      </c>
    </row>
    <row r="15" spans="1:7" ht="12.75" customHeight="1">
      <c r="A15" s="25" t="s">
        <v>111</v>
      </c>
      <c r="B15" s="26" t="s">
        <v>7</v>
      </c>
      <c r="C15" s="445">
        <v>4889.92</v>
      </c>
      <c r="D15" s="445">
        <v>30.716453438911067</v>
      </c>
      <c r="E15" s="560">
        <v>332</v>
      </c>
      <c r="F15" s="557">
        <v>299</v>
      </c>
      <c r="G15" s="294">
        <v>10.55718670315111</v>
      </c>
    </row>
    <row r="16" spans="1:7" ht="12.75" customHeight="1">
      <c r="A16" s="27" t="s">
        <v>112</v>
      </c>
      <c r="B16" s="28" t="s">
        <v>87</v>
      </c>
      <c r="C16" s="447">
        <v>6004.36</v>
      </c>
      <c r="D16" s="447">
        <v>50.18469911864046</v>
      </c>
      <c r="E16" s="561">
        <v>433</v>
      </c>
      <c r="F16" s="559">
        <v>398</v>
      </c>
      <c r="G16" s="295">
        <v>36.43915082286021</v>
      </c>
    </row>
    <row r="17" spans="1:7" ht="12.75" customHeight="1">
      <c r="A17" s="25" t="s">
        <v>113</v>
      </c>
      <c r="B17" s="26" t="s">
        <v>8</v>
      </c>
      <c r="C17" s="445">
        <v>6138.98</v>
      </c>
      <c r="D17" s="445">
        <v>56.88844075074361</v>
      </c>
      <c r="E17" s="560">
        <v>438</v>
      </c>
      <c r="F17" s="557">
        <v>397</v>
      </c>
      <c r="G17" s="294">
        <v>31.5496353479156</v>
      </c>
    </row>
    <row r="18" spans="1:7" ht="12.75" customHeight="1">
      <c r="A18" s="27" t="s">
        <v>114</v>
      </c>
      <c r="B18" s="28" t="s">
        <v>9</v>
      </c>
      <c r="C18" s="447">
        <v>8735.12</v>
      </c>
      <c r="D18" s="447">
        <v>31.583882076033298</v>
      </c>
      <c r="E18" s="561">
        <v>304</v>
      </c>
      <c r="F18" s="559">
        <v>281</v>
      </c>
      <c r="G18" s="295">
        <v>25.028906552997764</v>
      </c>
    </row>
    <row r="19" spans="1:7" ht="12.75" customHeight="1">
      <c r="A19" s="25" t="s">
        <v>115</v>
      </c>
      <c r="B19" s="26" t="s">
        <v>10</v>
      </c>
      <c r="C19" s="445">
        <v>5087.5</v>
      </c>
      <c r="D19" s="445">
        <v>386.43832923832923</v>
      </c>
      <c r="E19" s="560">
        <v>119</v>
      </c>
      <c r="F19" s="557">
        <v>13</v>
      </c>
      <c r="G19" s="294">
        <v>80.91342595771629</v>
      </c>
    </row>
    <row r="20" spans="1:7" ht="12.75" customHeight="1">
      <c r="A20" s="27" t="s">
        <v>116</v>
      </c>
      <c r="B20" s="28" t="s">
        <v>11</v>
      </c>
      <c r="C20" s="447">
        <v>5548.04</v>
      </c>
      <c r="D20" s="447">
        <v>122.24244958579968</v>
      </c>
      <c r="E20" s="561">
        <v>706</v>
      </c>
      <c r="F20" s="559">
        <v>579</v>
      </c>
      <c r="G20" s="295">
        <v>28.133929808937108</v>
      </c>
    </row>
    <row r="21" spans="1:7" ht="12.75" customHeight="1">
      <c r="A21" s="25" t="s">
        <v>117</v>
      </c>
      <c r="B21" s="26" t="s">
        <v>12</v>
      </c>
      <c r="C21" s="445">
        <v>5725.98</v>
      </c>
      <c r="D21" s="445">
        <v>25.975815493592364</v>
      </c>
      <c r="E21" s="560">
        <v>260</v>
      </c>
      <c r="F21" s="557">
        <v>249</v>
      </c>
      <c r="G21" s="294">
        <v>19.256136670767866</v>
      </c>
    </row>
    <row r="22" spans="1:7" ht="12.75" customHeight="1">
      <c r="A22" s="27" t="s">
        <v>118</v>
      </c>
      <c r="B22" s="28" t="s">
        <v>13</v>
      </c>
      <c r="C22" s="447">
        <v>5955.99</v>
      </c>
      <c r="D22" s="447">
        <v>59.029817041331505</v>
      </c>
      <c r="E22" s="561">
        <v>404</v>
      </c>
      <c r="F22" s="559">
        <v>370</v>
      </c>
      <c r="G22" s="295">
        <v>20.611750919418284</v>
      </c>
    </row>
    <row r="23" spans="1:7" ht="12.75" customHeight="1">
      <c r="A23" s="25" t="s">
        <v>119</v>
      </c>
      <c r="B23" s="26" t="s">
        <v>88</v>
      </c>
      <c r="C23" s="445">
        <v>6863.75</v>
      </c>
      <c r="D23" s="445">
        <v>89.12241850300492</v>
      </c>
      <c r="E23" s="560">
        <v>472</v>
      </c>
      <c r="F23" s="557">
        <v>404</v>
      </c>
      <c r="G23" s="294">
        <v>23.950571672382846</v>
      </c>
    </row>
    <row r="24" spans="1:7" ht="12.75" customHeight="1">
      <c r="A24" s="27" t="s">
        <v>120</v>
      </c>
      <c r="B24" s="28" t="s">
        <v>89</v>
      </c>
      <c r="C24" s="447">
        <v>7234.99</v>
      </c>
      <c r="D24" s="447">
        <v>43.29667352684662</v>
      </c>
      <c r="E24" s="561">
        <v>290</v>
      </c>
      <c r="F24" s="559">
        <v>268</v>
      </c>
      <c r="G24" s="295">
        <v>34.42957883614098</v>
      </c>
    </row>
    <row r="25" spans="1:7" ht="12.75" customHeight="1">
      <c r="A25" s="25" t="s">
        <v>121</v>
      </c>
      <c r="B25" s="26" t="s">
        <v>90</v>
      </c>
      <c r="C25" s="445">
        <v>5856.83</v>
      </c>
      <c r="D25" s="445">
        <v>41.472264006296925</v>
      </c>
      <c r="E25" s="560">
        <v>286</v>
      </c>
      <c r="F25" s="557">
        <v>258</v>
      </c>
      <c r="G25" s="294">
        <v>31.173012318029116</v>
      </c>
    </row>
    <row r="26" spans="1:7" ht="12.75" customHeight="1">
      <c r="A26" s="27" t="s">
        <v>226</v>
      </c>
      <c r="B26" s="28" t="s">
        <v>14</v>
      </c>
      <c r="C26" s="447">
        <v>4014.22</v>
      </c>
      <c r="D26" s="447">
        <v>35.11342178555236</v>
      </c>
      <c r="E26" s="561">
        <v>124</v>
      </c>
      <c r="F26" s="559">
        <v>115</v>
      </c>
      <c r="G26" s="295">
        <v>141.90900512936938</v>
      </c>
    </row>
    <row r="27" spans="1:7" ht="12.75" customHeight="1">
      <c r="A27" s="25" t="s">
        <v>227</v>
      </c>
      <c r="B27" s="26" t="s">
        <v>15</v>
      </c>
      <c r="C27" s="445">
        <v>4665.57</v>
      </c>
      <c r="D27" s="445">
        <v>34.72523185805807</v>
      </c>
      <c r="E27" s="560">
        <v>236</v>
      </c>
      <c r="F27" s="557">
        <v>211</v>
      </c>
      <c r="G27" s="294">
        <v>69.5900946220365</v>
      </c>
    </row>
    <row r="28" spans="1:7" ht="12.75" customHeight="1">
      <c r="A28" s="27" t="s">
        <v>122</v>
      </c>
      <c r="B28" s="28" t="s">
        <v>16</v>
      </c>
      <c r="C28" s="447">
        <v>8763.21</v>
      </c>
      <c r="D28" s="447">
        <v>59.52248091738074</v>
      </c>
      <c r="E28" s="561">
        <v>706</v>
      </c>
      <c r="F28" s="559">
        <v>660</v>
      </c>
      <c r="G28" s="295">
        <v>2.6960859496019998</v>
      </c>
    </row>
    <row r="29" spans="1:7" ht="12.75" customHeight="1">
      <c r="A29" s="25" t="s">
        <v>123</v>
      </c>
      <c r="B29" s="26" t="s">
        <v>91</v>
      </c>
      <c r="C29" s="445">
        <v>6877.68</v>
      </c>
      <c r="D29" s="445">
        <v>84.559037349804</v>
      </c>
      <c r="E29" s="560">
        <v>373</v>
      </c>
      <c r="F29" s="557">
        <v>282</v>
      </c>
      <c r="G29" s="294">
        <v>9.738294616297265</v>
      </c>
    </row>
    <row r="30" spans="1:7" ht="12.75" customHeight="1">
      <c r="A30" s="27" t="s">
        <v>124</v>
      </c>
      <c r="B30" s="28" t="s">
        <v>17</v>
      </c>
      <c r="C30" s="447">
        <v>5565.38</v>
      </c>
      <c r="D30" s="447">
        <v>22.263888539506734</v>
      </c>
      <c r="E30" s="561">
        <v>260</v>
      </c>
      <c r="F30" s="559">
        <v>255</v>
      </c>
      <c r="G30" s="295">
        <v>152.12054201941777</v>
      </c>
    </row>
    <row r="31" spans="1:7" ht="12.75" customHeight="1">
      <c r="A31" s="25" t="s">
        <v>125</v>
      </c>
      <c r="B31" s="26" t="s">
        <v>92</v>
      </c>
      <c r="C31" s="445">
        <v>9060.01</v>
      </c>
      <c r="D31" s="445">
        <v>45.18626359132054</v>
      </c>
      <c r="E31" s="560">
        <v>557</v>
      </c>
      <c r="F31" s="557">
        <v>489</v>
      </c>
      <c r="G31" s="294">
        <v>42.52958074003146</v>
      </c>
    </row>
    <row r="32" spans="1:7" ht="12.75" customHeight="1">
      <c r="A32" s="27" t="s">
        <v>126</v>
      </c>
      <c r="B32" s="28" t="s">
        <v>18</v>
      </c>
      <c r="C32" s="447">
        <v>5233.64</v>
      </c>
      <c r="D32" s="447">
        <v>99.87026237952935</v>
      </c>
      <c r="E32" s="561">
        <v>594</v>
      </c>
      <c r="F32" s="559">
        <v>519</v>
      </c>
      <c r="G32" s="295">
        <v>24.839626161072157</v>
      </c>
    </row>
    <row r="33" spans="1:7" ht="12.75" customHeight="1">
      <c r="A33" s="25" t="s">
        <v>127</v>
      </c>
      <c r="B33" s="26" t="s">
        <v>93</v>
      </c>
      <c r="C33" s="445">
        <v>6530.02</v>
      </c>
      <c r="D33" s="445">
        <v>73.21095494347644</v>
      </c>
      <c r="E33" s="560">
        <v>369</v>
      </c>
      <c r="F33" s="557">
        <v>307</v>
      </c>
      <c r="G33" s="294">
        <v>27.861877678745117</v>
      </c>
    </row>
    <row r="34" spans="1:7" ht="12.75" customHeight="1">
      <c r="A34" s="27" t="s">
        <v>128</v>
      </c>
      <c r="B34" s="28" t="s">
        <v>19</v>
      </c>
      <c r="C34" s="447">
        <v>6041.93</v>
      </c>
      <c r="D34" s="447">
        <v>95.51368519661763</v>
      </c>
      <c r="E34" s="561">
        <v>675</v>
      </c>
      <c r="F34" s="559">
        <v>564</v>
      </c>
      <c r="G34" s="295">
        <v>57.5585656928678</v>
      </c>
    </row>
    <row r="35" spans="1:7" ht="12.75" customHeight="1">
      <c r="A35" s="25" t="s">
        <v>129</v>
      </c>
      <c r="B35" s="26" t="s">
        <v>20</v>
      </c>
      <c r="C35" s="445">
        <v>5879.95</v>
      </c>
      <c r="D35" s="445">
        <v>72.03445607530676</v>
      </c>
      <c r="E35" s="560">
        <v>403</v>
      </c>
      <c r="F35" s="557">
        <v>343</v>
      </c>
      <c r="G35" s="294">
        <v>17.992770782818923</v>
      </c>
    </row>
    <row r="36" spans="1:7" ht="12.75" customHeight="1">
      <c r="A36" s="27" t="s">
        <v>130</v>
      </c>
      <c r="B36" s="28" t="s">
        <v>21</v>
      </c>
      <c r="C36" s="447">
        <v>6733</v>
      </c>
      <c r="D36" s="447">
        <v>132.26035942373386</v>
      </c>
      <c r="E36" s="561">
        <v>283</v>
      </c>
      <c r="F36" s="559">
        <v>181</v>
      </c>
      <c r="G36" s="295">
        <v>4.882263963643265</v>
      </c>
    </row>
    <row r="37" spans="1:7" ht="12.75" customHeight="1">
      <c r="A37" s="25" t="s">
        <v>131</v>
      </c>
      <c r="B37" s="26" t="s">
        <v>22</v>
      </c>
      <c r="C37" s="445">
        <v>5852.77</v>
      </c>
      <c r="D37" s="445">
        <v>118.631519776106</v>
      </c>
      <c r="E37" s="560">
        <v>353</v>
      </c>
      <c r="F37" s="557">
        <v>234</v>
      </c>
      <c r="G37" s="294">
        <v>37.785583942919935</v>
      </c>
    </row>
    <row r="38" spans="1:7" ht="12.75" customHeight="1">
      <c r="A38" s="27" t="s">
        <v>132</v>
      </c>
      <c r="B38" s="28" t="s">
        <v>23</v>
      </c>
      <c r="C38" s="447">
        <v>6309.34</v>
      </c>
      <c r="D38" s="447">
        <v>192.94316045735368</v>
      </c>
      <c r="E38" s="561">
        <v>589</v>
      </c>
      <c r="F38" s="559">
        <v>458</v>
      </c>
      <c r="G38" s="295">
        <v>53.91048052152884</v>
      </c>
    </row>
    <row r="39" spans="1:7" ht="12.75" customHeight="1">
      <c r="A39" s="25" t="s">
        <v>133</v>
      </c>
      <c r="B39" s="26" t="s">
        <v>24</v>
      </c>
      <c r="C39" s="445">
        <v>6256.82</v>
      </c>
      <c r="D39" s="445">
        <v>29.61024929596824</v>
      </c>
      <c r="E39" s="560">
        <v>463</v>
      </c>
      <c r="F39" s="557">
        <v>449</v>
      </c>
      <c r="G39" s="294">
        <v>11.73663813111958</v>
      </c>
    </row>
    <row r="40" spans="1:7" ht="12.75" customHeight="1">
      <c r="A40" s="27" t="s">
        <v>134</v>
      </c>
      <c r="B40" s="28" t="s">
        <v>25</v>
      </c>
      <c r="C40" s="447">
        <v>10000.14</v>
      </c>
      <c r="D40" s="447">
        <v>142.12561024145663</v>
      </c>
      <c r="E40" s="561">
        <v>542</v>
      </c>
      <c r="F40" s="559">
        <v>358</v>
      </c>
      <c r="G40" s="295">
        <v>52.95769435352457</v>
      </c>
    </row>
    <row r="41" spans="1:7" ht="12.75" customHeight="1">
      <c r="A41" s="25" t="s">
        <v>135</v>
      </c>
      <c r="B41" s="26" t="s">
        <v>26</v>
      </c>
      <c r="C41" s="445">
        <v>6101.13</v>
      </c>
      <c r="D41" s="445">
        <v>167.14903632605763</v>
      </c>
      <c r="E41" s="560">
        <v>343</v>
      </c>
      <c r="F41" s="557">
        <v>217</v>
      </c>
      <c r="G41" s="294">
        <v>48.557361359798705</v>
      </c>
    </row>
    <row r="42" spans="1:7" ht="12.75" customHeight="1">
      <c r="A42" s="27" t="s">
        <v>136</v>
      </c>
      <c r="B42" s="28" t="s">
        <v>27</v>
      </c>
      <c r="C42" s="447">
        <v>6779.58</v>
      </c>
      <c r="D42" s="447">
        <v>142.7209355151794</v>
      </c>
      <c r="E42" s="561">
        <v>353</v>
      </c>
      <c r="F42" s="559">
        <v>264</v>
      </c>
      <c r="G42" s="295">
        <v>36.5684568225319</v>
      </c>
    </row>
    <row r="43" spans="1:7" ht="12.75" customHeight="1">
      <c r="A43" s="25" t="s">
        <v>137</v>
      </c>
      <c r="B43" s="26" t="s">
        <v>28</v>
      </c>
      <c r="C43" s="445">
        <v>6790.63</v>
      </c>
      <c r="D43" s="445">
        <v>34.165313085825616</v>
      </c>
      <c r="E43" s="560">
        <v>247</v>
      </c>
      <c r="F43" s="557">
        <v>223</v>
      </c>
      <c r="G43" s="294">
        <v>25.64740263098912</v>
      </c>
    </row>
    <row r="44" spans="1:7" ht="12.75" customHeight="1">
      <c r="A44" s="27" t="s">
        <v>138</v>
      </c>
      <c r="B44" s="28" t="s">
        <v>29</v>
      </c>
      <c r="C44" s="447">
        <v>6126.71</v>
      </c>
      <c r="D44" s="447">
        <v>95.549813847889</v>
      </c>
      <c r="E44" s="561">
        <v>277</v>
      </c>
      <c r="F44" s="559">
        <v>204</v>
      </c>
      <c r="G44" s="295">
        <v>46.27540544510989</v>
      </c>
    </row>
    <row r="45" spans="1:7" ht="12.75" customHeight="1">
      <c r="A45" s="25" t="s">
        <v>139</v>
      </c>
      <c r="B45" s="26" t="s">
        <v>30</v>
      </c>
      <c r="C45" s="445">
        <v>7504.61</v>
      </c>
      <c r="D45" s="445">
        <v>158.39064255171155</v>
      </c>
      <c r="E45" s="560">
        <v>533</v>
      </c>
      <c r="F45" s="557">
        <v>333</v>
      </c>
      <c r="G45" s="294">
        <v>35.8801507579964</v>
      </c>
    </row>
    <row r="46" spans="1:7" ht="12.75" customHeight="1">
      <c r="A46" s="27" t="s">
        <v>140</v>
      </c>
      <c r="B46" s="28" t="s">
        <v>94</v>
      </c>
      <c r="C46" s="447">
        <v>4999.18</v>
      </c>
      <c r="D46" s="447">
        <v>52.156553674802666</v>
      </c>
      <c r="E46" s="561">
        <v>544</v>
      </c>
      <c r="F46" s="559">
        <v>496</v>
      </c>
      <c r="G46" s="295">
        <v>21.104932116284424</v>
      </c>
    </row>
    <row r="47" spans="1:7" ht="12.75" customHeight="1">
      <c r="A47" s="25" t="s">
        <v>141</v>
      </c>
      <c r="B47" s="26" t="s">
        <v>31</v>
      </c>
      <c r="C47" s="445">
        <v>9242.6</v>
      </c>
      <c r="D47" s="445">
        <v>40.3719732542791</v>
      </c>
      <c r="E47" s="560">
        <v>331</v>
      </c>
      <c r="F47" s="557">
        <v>278</v>
      </c>
      <c r="G47" s="294">
        <v>23.356255795380847</v>
      </c>
    </row>
    <row r="48" spans="1:7" ht="12.75" customHeight="1">
      <c r="A48" s="27" t="s">
        <v>142</v>
      </c>
      <c r="B48" s="28" t="s">
        <v>32</v>
      </c>
      <c r="C48" s="447">
        <v>6343.44</v>
      </c>
      <c r="D48" s="447">
        <v>51.48610217799806</v>
      </c>
      <c r="E48" s="561">
        <v>291</v>
      </c>
      <c r="F48" s="559">
        <v>246</v>
      </c>
      <c r="G48" s="295">
        <v>24.76982476982477</v>
      </c>
    </row>
    <row r="49" spans="1:7" ht="12.75" customHeight="1">
      <c r="A49" s="25" t="s">
        <v>143</v>
      </c>
      <c r="B49" s="26" t="s">
        <v>33</v>
      </c>
      <c r="C49" s="445">
        <v>4780.89</v>
      </c>
      <c r="D49" s="445">
        <v>155.21712484495563</v>
      </c>
      <c r="E49" s="560">
        <v>327</v>
      </c>
      <c r="F49" s="557">
        <v>226</v>
      </c>
      <c r="G49" s="294">
        <v>45.767279901250006</v>
      </c>
    </row>
    <row r="50" spans="1:7" ht="12.75" customHeight="1">
      <c r="A50" s="27" t="s">
        <v>144</v>
      </c>
      <c r="B50" s="28" t="s">
        <v>34</v>
      </c>
      <c r="C50" s="447">
        <v>4977.14</v>
      </c>
      <c r="D50" s="447">
        <v>44.57057667656525</v>
      </c>
      <c r="E50" s="561">
        <v>260</v>
      </c>
      <c r="F50" s="559">
        <v>229</v>
      </c>
      <c r="G50" s="295">
        <v>8.510417699721414</v>
      </c>
    </row>
    <row r="51" spans="1:7" ht="12.75" customHeight="1">
      <c r="A51" s="25" t="s">
        <v>145</v>
      </c>
      <c r="B51" s="26" t="s">
        <v>35</v>
      </c>
      <c r="C51" s="445">
        <v>6816.61</v>
      </c>
      <c r="D51" s="445">
        <v>184.2368860768036</v>
      </c>
      <c r="E51" s="560">
        <v>221</v>
      </c>
      <c r="F51" s="557">
        <v>124</v>
      </c>
      <c r="G51" s="294">
        <v>52.88544762957342</v>
      </c>
    </row>
    <row r="52" spans="1:7" ht="12.75" customHeight="1">
      <c r="A52" s="27" t="s">
        <v>146</v>
      </c>
      <c r="B52" s="28" t="s">
        <v>95</v>
      </c>
      <c r="C52" s="447">
        <v>6775.34</v>
      </c>
      <c r="D52" s="447">
        <v>96.04964474107572</v>
      </c>
      <c r="E52" s="561">
        <v>334</v>
      </c>
      <c r="F52" s="559">
        <v>257</v>
      </c>
      <c r="G52" s="295">
        <v>40.09487237406822</v>
      </c>
    </row>
    <row r="53" spans="1:7" ht="12.75" customHeight="1">
      <c r="A53" s="25" t="s">
        <v>147</v>
      </c>
      <c r="B53" s="26" t="s">
        <v>36</v>
      </c>
      <c r="C53" s="445">
        <v>5216.59</v>
      </c>
      <c r="D53" s="445">
        <v>33.12432067691729</v>
      </c>
      <c r="E53" s="560">
        <v>340</v>
      </c>
      <c r="F53" s="557">
        <v>314</v>
      </c>
      <c r="G53" s="294">
        <v>11.592282228755295</v>
      </c>
    </row>
    <row r="54" spans="1:7" ht="12.75" customHeight="1">
      <c r="A54" s="27" t="s">
        <v>148</v>
      </c>
      <c r="B54" s="28" t="s">
        <v>37</v>
      </c>
      <c r="C54" s="447">
        <v>5361.48</v>
      </c>
      <c r="D54" s="447">
        <v>60.87852607862009</v>
      </c>
      <c r="E54" s="561">
        <v>319</v>
      </c>
      <c r="F54" s="559">
        <v>263</v>
      </c>
      <c r="G54" s="295">
        <v>22.90356281728804</v>
      </c>
    </row>
    <row r="55" spans="1:7" ht="12.75" customHeight="1">
      <c r="A55" s="25" t="s">
        <v>149</v>
      </c>
      <c r="B55" s="26" t="s">
        <v>38</v>
      </c>
      <c r="C55" s="445">
        <v>5166.88</v>
      </c>
      <c r="D55" s="445">
        <v>14.897384882172608</v>
      </c>
      <c r="E55" s="560">
        <v>185</v>
      </c>
      <c r="F55" s="557">
        <v>177</v>
      </c>
      <c r="G55" s="294">
        <v>15.836721967443129</v>
      </c>
    </row>
    <row r="56" spans="1:7" ht="12.75" customHeight="1">
      <c r="A56" s="27" t="s">
        <v>150</v>
      </c>
      <c r="B56" s="28" t="s">
        <v>39</v>
      </c>
      <c r="C56" s="447">
        <v>7166.25</v>
      </c>
      <c r="D56" s="447">
        <v>108.12112332112332</v>
      </c>
      <c r="E56" s="561">
        <v>363</v>
      </c>
      <c r="F56" s="559">
        <v>283</v>
      </c>
      <c r="G56" s="295">
        <v>34.43767157144277</v>
      </c>
    </row>
    <row r="57" spans="1:7" ht="12.75" customHeight="1">
      <c r="A57" s="25" t="s">
        <v>151</v>
      </c>
      <c r="B57" s="26" t="s">
        <v>40</v>
      </c>
      <c r="C57" s="445">
        <v>5938.02</v>
      </c>
      <c r="D57" s="445">
        <v>83.6873233838889</v>
      </c>
      <c r="E57" s="560">
        <v>601</v>
      </c>
      <c r="F57" s="557">
        <v>537</v>
      </c>
      <c r="G57" s="294">
        <v>21.271308033010218</v>
      </c>
    </row>
    <row r="58" spans="1:7" ht="12.75" customHeight="1">
      <c r="A58" s="27" t="s">
        <v>152</v>
      </c>
      <c r="B58" s="28" t="s">
        <v>96</v>
      </c>
      <c r="C58" s="447">
        <v>8161.6</v>
      </c>
      <c r="D58" s="447">
        <v>69.3503724759851</v>
      </c>
      <c r="E58" s="561">
        <v>620</v>
      </c>
      <c r="F58" s="559">
        <v>577</v>
      </c>
      <c r="G58" s="295">
        <v>48.90902987579725</v>
      </c>
    </row>
    <row r="59" spans="1:7" ht="12.75" customHeight="1">
      <c r="A59" s="25" t="s">
        <v>153</v>
      </c>
      <c r="B59" s="26" t="s">
        <v>41</v>
      </c>
      <c r="C59" s="445">
        <v>6210.61</v>
      </c>
      <c r="D59" s="445">
        <v>30.024425942057224</v>
      </c>
      <c r="E59" s="560">
        <v>433</v>
      </c>
      <c r="F59" s="557">
        <v>409</v>
      </c>
      <c r="G59" s="294">
        <v>27.051536440178044</v>
      </c>
    </row>
    <row r="60" spans="1:7" ht="12.75" customHeight="1">
      <c r="A60" s="27" t="s">
        <v>154</v>
      </c>
      <c r="B60" s="28" t="s">
        <v>42</v>
      </c>
      <c r="C60" s="447">
        <v>5175.21</v>
      </c>
      <c r="D60" s="447">
        <v>58.54506387180424</v>
      </c>
      <c r="E60" s="561">
        <v>261</v>
      </c>
      <c r="F60" s="559">
        <v>238</v>
      </c>
      <c r="G60" s="295">
        <v>24.944963908866175</v>
      </c>
    </row>
    <row r="61" spans="1:7" ht="12.75" customHeight="1">
      <c r="A61" s="25" t="s">
        <v>155</v>
      </c>
      <c r="B61" s="26" t="s">
        <v>43</v>
      </c>
      <c r="C61" s="445">
        <v>5246.01</v>
      </c>
      <c r="D61" s="445">
        <v>139.10915152658876</v>
      </c>
      <c r="E61" s="560">
        <v>594</v>
      </c>
      <c r="F61" s="557">
        <v>491</v>
      </c>
      <c r="G61" s="294">
        <v>31.78051106653073</v>
      </c>
    </row>
    <row r="62" spans="1:7" ht="12.75" customHeight="1">
      <c r="A62" s="27" t="s">
        <v>156</v>
      </c>
      <c r="B62" s="28" t="s">
        <v>44</v>
      </c>
      <c r="C62" s="447">
        <v>6211.51</v>
      </c>
      <c r="D62" s="447">
        <v>31.267437386400406</v>
      </c>
      <c r="E62" s="561">
        <v>500</v>
      </c>
      <c r="F62" s="559">
        <v>475</v>
      </c>
      <c r="G62" s="295">
        <v>18.025620694271385</v>
      </c>
    </row>
    <row r="63" spans="1:7" ht="12.75" customHeight="1">
      <c r="A63" s="25" t="s">
        <v>157</v>
      </c>
      <c r="B63" s="26" t="s">
        <v>45</v>
      </c>
      <c r="C63" s="445">
        <v>6822.69</v>
      </c>
      <c r="D63" s="445">
        <v>104.06950924049019</v>
      </c>
      <c r="E63" s="560">
        <v>261</v>
      </c>
      <c r="F63" s="557">
        <v>193</v>
      </c>
      <c r="G63" s="294">
        <v>29.977015185188314</v>
      </c>
    </row>
    <row r="64" spans="1:7" ht="12.75" customHeight="1">
      <c r="A64" s="27" t="s">
        <v>158</v>
      </c>
      <c r="B64" s="28" t="s">
        <v>46</v>
      </c>
      <c r="C64" s="447">
        <v>6217.43</v>
      </c>
      <c r="D64" s="447">
        <v>167.63035530757884</v>
      </c>
      <c r="E64" s="561">
        <v>730</v>
      </c>
      <c r="F64" s="559">
        <v>569</v>
      </c>
      <c r="G64" s="295">
        <v>38.094374562236744</v>
      </c>
    </row>
    <row r="65" spans="1:7" ht="12.75" customHeight="1">
      <c r="A65" s="25" t="s">
        <v>159</v>
      </c>
      <c r="B65" s="26" t="s">
        <v>47</v>
      </c>
      <c r="C65" s="445">
        <v>6816.71</v>
      </c>
      <c r="D65" s="445">
        <v>32.36942748041211</v>
      </c>
      <c r="E65" s="560">
        <v>312</v>
      </c>
      <c r="F65" s="557">
        <v>292</v>
      </c>
      <c r="G65" s="294">
        <v>22.035050509170507</v>
      </c>
    </row>
    <row r="66" spans="1:7" ht="12.75" customHeight="1">
      <c r="A66" s="27" t="s">
        <v>160</v>
      </c>
      <c r="B66" s="28" t="s">
        <v>48</v>
      </c>
      <c r="C66" s="447">
        <v>5743.58</v>
      </c>
      <c r="D66" s="447">
        <v>446.57844062414034</v>
      </c>
      <c r="E66" s="561">
        <v>650</v>
      </c>
      <c r="F66" s="559">
        <v>316</v>
      </c>
      <c r="G66" s="295">
        <v>55.00988514826163</v>
      </c>
    </row>
    <row r="67" spans="1:7" ht="12.75" customHeight="1">
      <c r="A67" s="25" t="s">
        <v>161</v>
      </c>
      <c r="B67" s="26" t="s">
        <v>49</v>
      </c>
      <c r="C67" s="445">
        <v>5860.3</v>
      </c>
      <c r="D67" s="445">
        <v>136.46485674794806</v>
      </c>
      <c r="E67" s="560">
        <v>693</v>
      </c>
      <c r="F67" s="557">
        <v>565</v>
      </c>
      <c r="G67" s="294">
        <v>31.682515864828538</v>
      </c>
    </row>
    <row r="68" spans="1:7" ht="12.75" customHeight="1">
      <c r="A68" s="27" t="s">
        <v>162</v>
      </c>
      <c r="B68" s="28" t="s">
        <v>50</v>
      </c>
      <c r="C68" s="447">
        <v>6103.38</v>
      </c>
      <c r="D68" s="447">
        <v>47.888547001825216</v>
      </c>
      <c r="E68" s="561">
        <v>505</v>
      </c>
      <c r="F68" s="559">
        <v>470</v>
      </c>
      <c r="G68" s="295">
        <v>19.77815944875155</v>
      </c>
    </row>
    <row r="69" spans="1:7" ht="12.75" customHeight="1">
      <c r="A69" s="25" t="s">
        <v>163</v>
      </c>
      <c r="B69" s="26" t="s">
        <v>51</v>
      </c>
      <c r="C69" s="445">
        <v>6671.39</v>
      </c>
      <c r="D69" s="445">
        <v>218.77464816177738</v>
      </c>
      <c r="E69" s="560">
        <v>895</v>
      </c>
      <c r="F69" s="557">
        <v>622</v>
      </c>
      <c r="G69" s="294">
        <v>36.28062713296257</v>
      </c>
    </row>
    <row r="70" spans="1:7" ht="12.75" customHeight="1">
      <c r="A70" s="27" t="s">
        <v>164</v>
      </c>
      <c r="B70" s="28" t="s">
        <v>52</v>
      </c>
      <c r="C70" s="447">
        <v>7969.66</v>
      </c>
      <c r="D70" s="447">
        <v>78.85970041381941</v>
      </c>
      <c r="E70" s="561">
        <v>470</v>
      </c>
      <c r="F70" s="559">
        <v>404</v>
      </c>
      <c r="G70" s="295">
        <v>39.95162971272187</v>
      </c>
    </row>
    <row r="71" spans="1:7" ht="12.75" customHeight="1">
      <c r="A71" s="25" t="s">
        <v>165</v>
      </c>
      <c r="B71" s="26" t="s">
        <v>53</v>
      </c>
      <c r="C71" s="445">
        <v>7646.73</v>
      </c>
      <c r="D71" s="445">
        <v>84.66625603362483</v>
      </c>
      <c r="E71" s="560">
        <v>547</v>
      </c>
      <c r="F71" s="557">
        <v>410</v>
      </c>
      <c r="G71" s="294">
        <v>41.29822989713014</v>
      </c>
    </row>
    <row r="72" spans="1:7" ht="12.75" customHeight="1">
      <c r="A72" s="27" t="s">
        <v>166</v>
      </c>
      <c r="B72" s="28" t="s">
        <v>97</v>
      </c>
      <c r="C72" s="447">
        <v>4464.04</v>
      </c>
      <c r="D72" s="447">
        <v>51.31652046128619</v>
      </c>
      <c r="E72" s="561">
        <v>474</v>
      </c>
      <c r="F72" s="559">
        <v>415</v>
      </c>
      <c r="G72" s="295">
        <v>26.00980447793119</v>
      </c>
    </row>
    <row r="73" spans="1:7" ht="12.75" customHeight="1">
      <c r="A73" s="25" t="s">
        <v>167</v>
      </c>
      <c r="B73" s="26" t="s">
        <v>54</v>
      </c>
      <c r="C73" s="445">
        <v>4116.02</v>
      </c>
      <c r="D73" s="445">
        <v>107.23635939572692</v>
      </c>
      <c r="E73" s="560">
        <v>226</v>
      </c>
      <c r="F73" s="557">
        <v>157</v>
      </c>
      <c r="G73" s="294">
        <v>36.407732896528444</v>
      </c>
    </row>
    <row r="74" spans="1:7" ht="12.75" customHeight="1">
      <c r="A74" s="27" t="s">
        <v>168</v>
      </c>
      <c r="B74" s="28" t="s">
        <v>55</v>
      </c>
      <c r="C74" s="447">
        <v>4755.26</v>
      </c>
      <c r="D74" s="447">
        <v>229.43330122853428</v>
      </c>
      <c r="E74" s="561">
        <v>527</v>
      </c>
      <c r="F74" s="559">
        <v>368</v>
      </c>
      <c r="G74" s="295">
        <v>44.55227471666293</v>
      </c>
    </row>
    <row r="75" spans="1:7" ht="12.75" customHeight="1">
      <c r="A75" s="25" t="s">
        <v>169</v>
      </c>
      <c r="B75" s="26" t="s">
        <v>56</v>
      </c>
      <c r="C75" s="445">
        <v>3525.2</v>
      </c>
      <c r="D75" s="445">
        <v>211.63962328378534</v>
      </c>
      <c r="E75" s="560">
        <v>377</v>
      </c>
      <c r="F75" s="557">
        <v>231</v>
      </c>
      <c r="G75" s="294">
        <v>40.08621151845935</v>
      </c>
    </row>
    <row r="76" spans="1:7" ht="12.75" customHeight="1">
      <c r="A76" s="27" t="s">
        <v>170</v>
      </c>
      <c r="B76" s="28" t="s">
        <v>57</v>
      </c>
      <c r="C76" s="447">
        <v>3249.12</v>
      </c>
      <c r="D76" s="447">
        <v>520.294110405279</v>
      </c>
      <c r="E76" s="561">
        <v>293</v>
      </c>
      <c r="F76" s="559">
        <v>122</v>
      </c>
      <c r="G76" s="295">
        <v>68.11241421167017</v>
      </c>
    </row>
    <row r="77" spans="1:7" ht="12.75" customHeight="1">
      <c r="A77" s="25" t="s">
        <v>171</v>
      </c>
      <c r="B77" s="26" t="s">
        <v>58</v>
      </c>
      <c r="C77" s="445">
        <v>5360.08</v>
      </c>
      <c r="D77" s="445">
        <v>44.504559633438305</v>
      </c>
      <c r="E77" s="560">
        <v>545</v>
      </c>
      <c r="F77" s="557">
        <v>507</v>
      </c>
      <c r="G77" s="294">
        <v>11.242181866961785</v>
      </c>
    </row>
    <row r="78" spans="1:7" ht="12.75" customHeight="1">
      <c r="A78" s="27" t="s">
        <v>172</v>
      </c>
      <c r="B78" s="28" t="s">
        <v>59</v>
      </c>
      <c r="C78" s="447">
        <v>8574.71</v>
      </c>
      <c r="D78" s="447">
        <v>64.60486710337726</v>
      </c>
      <c r="E78" s="561">
        <v>573</v>
      </c>
      <c r="F78" s="559">
        <v>497</v>
      </c>
      <c r="G78" s="295">
        <v>24.929418305750513</v>
      </c>
    </row>
    <row r="79" spans="1:7" ht="12.75" customHeight="1">
      <c r="A79" s="25" t="s">
        <v>173</v>
      </c>
      <c r="B79" s="26" t="s">
        <v>60</v>
      </c>
      <c r="C79" s="445">
        <v>6205.99</v>
      </c>
      <c r="D79" s="445">
        <v>90.16885299525137</v>
      </c>
      <c r="E79" s="560">
        <v>375</v>
      </c>
      <c r="F79" s="557">
        <v>306</v>
      </c>
      <c r="G79" s="294">
        <v>32.59100014832367</v>
      </c>
    </row>
    <row r="80" spans="1:7" ht="12.75" customHeight="1">
      <c r="A80" s="27" t="s">
        <v>174</v>
      </c>
      <c r="B80" s="28" t="s">
        <v>61</v>
      </c>
      <c r="C80" s="447">
        <v>6028.25</v>
      </c>
      <c r="D80" s="447">
        <v>67.82100941400904</v>
      </c>
      <c r="E80" s="561">
        <v>305</v>
      </c>
      <c r="F80" s="559">
        <v>190</v>
      </c>
      <c r="G80" s="295">
        <v>27.842051452639403</v>
      </c>
    </row>
    <row r="81" spans="1:7" ht="12.75" customHeight="1">
      <c r="A81" s="25" t="s">
        <v>175</v>
      </c>
      <c r="B81" s="26" t="s">
        <v>62</v>
      </c>
      <c r="C81" s="445">
        <v>4417.36</v>
      </c>
      <c r="D81" s="445">
        <v>162.15046996396038</v>
      </c>
      <c r="E81" s="560">
        <v>294</v>
      </c>
      <c r="F81" s="557">
        <v>146</v>
      </c>
      <c r="G81" s="294">
        <v>37.74000840456974</v>
      </c>
    </row>
    <row r="82" spans="1:7" ht="12.75" customHeight="1">
      <c r="A82" s="27" t="s">
        <v>176</v>
      </c>
      <c r="B82" s="28" t="s">
        <v>63</v>
      </c>
      <c r="C82" s="447">
        <v>105.4</v>
      </c>
      <c r="D82" s="447">
        <v>20980.04743833017</v>
      </c>
      <c r="E82" s="561">
        <v>1</v>
      </c>
      <c r="F82" s="559">
        <v>0</v>
      </c>
      <c r="G82" s="295">
        <v>100</v>
      </c>
    </row>
    <row r="83" spans="1:7" ht="12.75" customHeight="1">
      <c r="A83" s="25" t="s">
        <v>177</v>
      </c>
      <c r="B83" s="26" t="s">
        <v>64</v>
      </c>
      <c r="C83" s="445">
        <v>6279.57</v>
      </c>
      <c r="D83" s="445">
        <v>198.8320856364369</v>
      </c>
      <c r="E83" s="560">
        <v>745</v>
      </c>
      <c r="F83" s="557">
        <v>601</v>
      </c>
      <c r="G83" s="294">
        <v>47.842428999343255</v>
      </c>
    </row>
    <row r="84" spans="1:7" ht="12.75" customHeight="1">
      <c r="A84" s="27" t="s">
        <v>178</v>
      </c>
      <c r="B84" s="28" t="s">
        <v>65</v>
      </c>
      <c r="C84" s="447">
        <v>5915.29</v>
      </c>
      <c r="D84" s="447">
        <v>220.3952807047499</v>
      </c>
      <c r="E84" s="561">
        <v>514</v>
      </c>
      <c r="F84" s="559">
        <v>344</v>
      </c>
      <c r="G84" s="295">
        <v>49.30766386796982</v>
      </c>
    </row>
    <row r="85" spans="1:7" ht="12.75" customHeight="1">
      <c r="A85" s="25" t="s">
        <v>179</v>
      </c>
      <c r="B85" s="26" t="s">
        <v>66</v>
      </c>
      <c r="C85" s="445">
        <v>2284.43</v>
      </c>
      <c r="D85" s="445">
        <v>615.494018201477</v>
      </c>
      <c r="E85" s="560">
        <v>262</v>
      </c>
      <c r="F85" s="557">
        <v>128</v>
      </c>
      <c r="G85" s="294">
        <v>69.28195452091778</v>
      </c>
    </row>
    <row r="86" spans="1:7" ht="12.75" customHeight="1">
      <c r="A86" s="27" t="s">
        <v>180</v>
      </c>
      <c r="B86" s="28" t="s">
        <v>67</v>
      </c>
      <c r="C86" s="447">
        <v>6031.71</v>
      </c>
      <c r="D86" s="447">
        <v>60.52330102077189</v>
      </c>
      <c r="E86" s="561">
        <v>305</v>
      </c>
      <c r="F86" s="559">
        <v>266</v>
      </c>
      <c r="G86" s="295">
        <v>23.854500231469434</v>
      </c>
    </row>
    <row r="87" spans="1:7" ht="12.75" customHeight="1">
      <c r="A87" s="25" t="s">
        <v>181</v>
      </c>
      <c r="B87" s="26" t="s">
        <v>68</v>
      </c>
      <c r="C87" s="445">
        <v>6170.13</v>
      </c>
      <c r="D87" s="445">
        <v>92.07034535739118</v>
      </c>
      <c r="E87" s="560">
        <v>782</v>
      </c>
      <c r="F87" s="557">
        <v>702</v>
      </c>
      <c r="G87" s="294">
        <v>27.90246547177716</v>
      </c>
    </row>
    <row r="88" spans="1:7" ht="12.75" customHeight="1">
      <c r="A88" s="27" t="s">
        <v>182</v>
      </c>
      <c r="B88" s="28" t="s">
        <v>69</v>
      </c>
      <c r="C88" s="447">
        <v>5758.35</v>
      </c>
      <c r="D88" s="447">
        <v>64.55633992376288</v>
      </c>
      <c r="E88" s="561">
        <v>323</v>
      </c>
      <c r="F88" s="559">
        <v>276</v>
      </c>
      <c r="G88" s="295">
        <v>37.05001909947329</v>
      </c>
    </row>
    <row r="89" spans="1:7" ht="12.75" customHeight="1">
      <c r="A89" s="25" t="s">
        <v>183</v>
      </c>
      <c r="B89" s="26" t="s">
        <v>70</v>
      </c>
      <c r="C89" s="445">
        <v>3718.29</v>
      </c>
      <c r="D89" s="445">
        <v>63.44717598681114</v>
      </c>
      <c r="E89" s="560">
        <v>195</v>
      </c>
      <c r="F89" s="557">
        <v>161</v>
      </c>
      <c r="G89" s="294">
        <v>34.431045079795695</v>
      </c>
    </row>
    <row r="90" spans="1:7" s="3" customFormat="1" ht="12.75" customHeight="1">
      <c r="A90" s="27" t="s">
        <v>184</v>
      </c>
      <c r="B90" s="28" t="s">
        <v>71</v>
      </c>
      <c r="C90" s="447">
        <v>5972.83</v>
      </c>
      <c r="D90" s="447">
        <v>167.6605562187439</v>
      </c>
      <c r="E90" s="561">
        <v>153</v>
      </c>
      <c r="F90" s="559">
        <v>58</v>
      </c>
      <c r="G90" s="295">
        <v>64.3042596024797</v>
      </c>
    </row>
    <row r="91" spans="1:7" ht="12.75" customHeight="1">
      <c r="A91" s="25" t="s">
        <v>185</v>
      </c>
      <c r="B91" s="26" t="s">
        <v>72</v>
      </c>
      <c r="C91" s="445">
        <v>3567.26</v>
      </c>
      <c r="D91" s="445">
        <v>151.06888760561327</v>
      </c>
      <c r="E91" s="560">
        <v>151</v>
      </c>
      <c r="F91" s="557">
        <v>78</v>
      </c>
      <c r="G91" s="294">
        <v>54.45424214421175</v>
      </c>
    </row>
    <row r="92" spans="1:7" ht="12.75" customHeight="1">
      <c r="A92" s="27" t="s">
        <v>186</v>
      </c>
      <c r="B92" s="28" t="s">
        <v>73</v>
      </c>
      <c r="C92" s="447">
        <v>6722.21</v>
      </c>
      <c r="D92" s="447">
        <v>91.77130735279023</v>
      </c>
      <c r="E92" s="561">
        <v>282</v>
      </c>
      <c r="F92" s="559">
        <v>213</v>
      </c>
      <c r="G92" s="295">
        <v>24.46774711220186</v>
      </c>
    </row>
    <row r="93" spans="1:7" ht="12.75" customHeight="1">
      <c r="A93" s="25" t="s">
        <v>187</v>
      </c>
      <c r="B93" s="26" t="s">
        <v>74</v>
      </c>
      <c r="C93" s="445">
        <v>6991.06</v>
      </c>
      <c r="D93" s="445">
        <v>60.69952196090435</v>
      </c>
      <c r="E93" s="560">
        <v>281</v>
      </c>
      <c r="F93" s="557">
        <v>244</v>
      </c>
      <c r="G93" s="294">
        <v>28.943287915278283</v>
      </c>
    </row>
    <row r="94" spans="1:7" ht="12.75">
      <c r="A94" s="27" t="s">
        <v>188</v>
      </c>
      <c r="B94" s="28" t="s">
        <v>98</v>
      </c>
      <c r="C94" s="447">
        <v>5520.13</v>
      </c>
      <c r="D94" s="447">
        <v>67.74115826982336</v>
      </c>
      <c r="E94" s="561">
        <v>201</v>
      </c>
      <c r="F94" s="559">
        <v>179</v>
      </c>
      <c r="G94" s="295">
        <v>43.26683425148419</v>
      </c>
    </row>
    <row r="95" spans="1:7" ht="12.75">
      <c r="A95" s="25" t="s">
        <v>189</v>
      </c>
      <c r="B95" s="26" t="s">
        <v>75</v>
      </c>
      <c r="C95" s="445">
        <v>5873.78</v>
      </c>
      <c r="D95" s="445">
        <v>64.71897142896057</v>
      </c>
      <c r="E95" s="560">
        <v>515</v>
      </c>
      <c r="F95" s="557">
        <v>413</v>
      </c>
      <c r="G95" s="294">
        <v>14.401872969524787</v>
      </c>
    </row>
    <row r="96" spans="1:7" ht="12.75">
      <c r="A96" s="27" t="s">
        <v>190</v>
      </c>
      <c r="B96" s="28" t="s">
        <v>76</v>
      </c>
      <c r="C96" s="447">
        <v>7428.3</v>
      </c>
      <c r="D96" s="447">
        <v>46.088472463416934</v>
      </c>
      <c r="E96" s="561">
        <v>455</v>
      </c>
      <c r="F96" s="559">
        <v>429</v>
      </c>
      <c r="G96" s="295">
        <v>21.368797081426223</v>
      </c>
    </row>
    <row r="97" spans="1:7" ht="12.75">
      <c r="A97" s="25" t="s">
        <v>191</v>
      </c>
      <c r="B97" s="26" t="s">
        <v>77</v>
      </c>
      <c r="C97" s="445">
        <v>609.51</v>
      </c>
      <c r="D97" s="445">
        <v>232.90512050663648</v>
      </c>
      <c r="E97" s="560">
        <v>102</v>
      </c>
      <c r="F97" s="557">
        <v>65</v>
      </c>
      <c r="G97" s="294">
        <v>35.46541934938503</v>
      </c>
    </row>
    <row r="98" spans="1:7" ht="12.75">
      <c r="A98" s="27" t="s">
        <v>192</v>
      </c>
      <c r="B98" s="28" t="s">
        <v>78</v>
      </c>
      <c r="C98" s="447">
        <v>1804.51</v>
      </c>
      <c r="D98" s="447">
        <v>668.2423483383301</v>
      </c>
      <c r="E98" s="561">
        <v>196</v>
      </c>
      <c r="F98" s="559">
        <v>74</v>
      </c>
      <c r="G98" s="295">
        <v>65.19832483310527</v>
      </c>
    </row>
    <row r="99" spans="1:7" ht="12.75">
      <c r="A99" s="25" t="s">
        <v>193</v>
      </c>
      <c r="B99" s="26" t="s">
        <v>99</v>
      </c>
      <c r="C99" s="445">
        <v>175.62</v>
      </c>
      <c r="D99" s="445">
        <v>8823.704589454504</v>
      </c>
      <c r="E99" s="560">
        <v>36</v>
      </c>
      <c r="F99" s="557">
        <v>0</v>
      </c>
      <c r="G99" s="294">
        <v>99.33428797659296</v>
      </c>
    </row>
    <row r="100" spans="1:7" ht="12.75">
      <c r="A100" s="27" t="s">
        <v>194</v>
      </c>
      <c r="B100" s="28" t="s">
        <v>79</v>
      </c>
      <c r="C100" s="447">
        <v>236.2</v>
      </c>
      <c r="D100" s="447">
        <v>6377.92548687553</v>
      </c>
      <c r="E100" s="561">
        <v>40</v>
      </c>
      <c r="F100" s="559">
        <v>0</v>
      </c>
      <c r="G100" s="295">
        <v>98.403482056681</v>
      </c>
    </row>
    <row r="101" spans="1:7" ht="12.75">
      <c r="A101" s="25" t="s">
        <v>195</v>
      </c>
      <c r="B101" s="26" t="s">
        <v>80</v>
      </c>
      <c r="C101" s="445">
        <v>245.08</v>
      </c>
      <c r="D101" s="445">
        <v>5348.767749306348</v>
      </c>
      <c r="E101" s="560">
        <v>47</v>
      </c>
      <c r="F101" s="557">
        <v>0</v>
      </c>
      <c r="G101" s="294">
        <v>96.20223423115534</v>
      </c>
    </row>
    <row r="102" spans="1:7" ht="12.75">
      <c r="A102" s="27" t="s">
        <v>196</v>
      </c>
      <c r="B102" s="28" t="s">
        <v>81</v>
      </c>
      <c r="C102" s="447">
        <v>1245.99</v>
      </c>
      <c r="D102" s="447">
        <v>935.3181004662958</v>
      </c>
      <c r="E102" s="561">
        <v>185</v>
      </c>
      <c r="F102" s="559">
        <v>90</v>
      </c>
      <c r="G102" s="295">
        <v>75.33698816798052</v>
      </c>
    </row>
    <row r="103" spans="1:7" ht="12.75">
      <c r="A103" s="25" t="s">
        <v>197</v>
      </c>
      <c r="B103" s="26" t="s">
        <v>82</v>
      </c>
      <c r="C103" s="445">
        <v>1628.4</v>
      </c>
      <c r="D103" s="445">
        <v>246.7354458364038</v>
      </c>
      <c r="E103" s="560">
        <v>32</v>
      </c>
      <c r="F103" s="557">
        <v>4</v>
      </c>
      <c r="G103" s="294">
        <v>76.74795412460426</v>
      </c>
    </row>
    <row r="104" spans="1:7" ht="12.75">
      <c r="A104" s="27" t="s">
        <v>198</v>
      </c>
      <c r="B104" s="28" t="s">
        <v>83</v>
      </c>
      <c r="C104" s="447">
        <v>1128</v>
      </c>
      <c r="D104" s="447">
        <v>352.56471631205676</v>
      </c>
      <c r="E104" s="561">
        <v>34</v>
      </c>
      <c r="F104" s="559">
        <v>8</v>
      </c>
      <c r="G104" s="295">
        <v>74.63420276444394</v>
      </c>
    </row>
    <row r="105" spans="1:7" ht="12.75">
      <c r="A105" s="25" t="s">
        <v>199</v>
      </c>
      <c r="B105" s="26" t="s">
        <v>84</v>
      </c>
      <c r="C105" s="445">
        <v>83533.9</v>
      </c>
      <c r="D105" s="445">
        <v>2.624874452168521</v>
      </c>
      <c r="E105" s="560">
        <v>22</v>
      </c>
      <c r="F105" s="557">
        <v>12</v>
      </c>
      <c r="G105" s="294">
        <v>74.63719865369004</v>
      </c>
    </row>
    <row r="106" spans="1:7" ht="13.5" thickBot="1">
      <c r="A106" s="29" t="s">
        <v>200</v>
      </c>
      <c r="B106" s="30" t="s">
        <v>100</v>
      </c>
      <c r="C106" s="446">
        <v>2503.72</v>
      </c>
      <c r="D106" s="446">
        <v>322.81964436917866</v>
      </c>
      <c r="E106" s="558">
        <v>24</v>
      </c>
      <c r="F106" s="559">
        <v>2</v>
      </c>
      <c r="G106" s="293">
        <v>94.65920197958553</v>
      </c>
    </row>
    <row r="107" spans="1:7" ht="12.75">
      <c r="A107" s="751" t="s">
        <v>202</v>
      </c>
      <c r="B107" s="752"/>
      <c r="C107" s="448">
        <v>544109.53</v>
      </c>
      <c r="D107" s="448">
        <v>110.13144540952997</v>
      </c>
      <c r="E107" s="562">
        <v>36567</v>
      </c>
      <c r="F107" s="563">
        <v>29343</v>
      </c>
      <c r="G107" s="296">
        <v>46.50917070710525</v>
      </c>
    </row>
    <row r="108" spans="1:7" ht="12.75">
      <c r="A108" s="749" t="s">
        <v>230</v>
      </c>
      <c r="B108" s="750"/>
      <c r="C108" s="449">
        <v>88794.02</v>
      </c>
      <c r="D108" s="449">
        <v>20.575631106689393</v>
      </c>
      <c r="E108" s="564">
        <v>112</v>
      </c>
      <c r="F108" s="565">
        <v>26</v>
      </c>
      <c r="G108" s="297">
        <v>83.95834028920746</v>
      </c>
    </row>
    <row r="109" spans="1:7" ht="13.5" thickBot="1">
      <c r="A109" s="747" t="s">
        <v>285</v>
      </c>
      <c r="B109" s="748"/>
      <c r="C109" s="450">
        <v>633008.95</v>
      </c>
      <c r="D109" s="450">
        <v>101.04416217179869</v>
      </c>
      <c r="E109" s="566">
        <v>36680</v>
      </c>
      <c r="F109" s="567">
        <v>29369</v>
      </c>
      <c r="G109" s="298">
        <v>49.428152174251224</v>
      </c>
    </row>
    <row r="110" spans="1:7" ht="12.75">
      <c r="A110" s="53"/>
      <c r="B110" s="53"/>
      <c r="C110" s="337"/>
      <c r="D110" s="337"/>
      <c r="E110" s="338"/>
      <c r="F110" s="339"/>
      <c r="G110" s="263"/>
    </row>
    <row r="111" spans="1:7" ht="12.75">
      <c r="A111" s="780" t="s">
        <v>490</v>
      </c>
      <c r="B111" s="780"/>
      <c r="C111" s="780"/>
      <c r="D111" s="780"/>
      <c r="E111" s="780"/>
      <c r="F111" s="780"/>
      <c r="G111" s="780"/>
    </row>
    <row r="112" spans="1:7" s="79" customFormat="1" ht="12.75">
      <c r="A112" s="780" t="s">
        <v>488</v>
      </c>
      <c r="B112" s="780"/>
      <c r="C112" s="780"/>
      <c r="D112" s="780"/>
      <c r="E112" s="780"/>
      <c r="F112" s="780"/>
      <c r="G112" s="780"/>
    </row>
    <row r="113" spans="1:7" s="79" customFormat="1" ht="12.75">
      <c r="A113" s="699" t="s">
        <v>396</v>
      </c>
      <c r="B113" s="699"/>
      <c r="C113" s="700"/>
      <c r="D113" s="701"/>
      <c r="E113" s="702"/>
      <c r="F113" s="702"/>
      <c r="G113" s="703"/>
    </row>
    <row r="114" spans="1:14" ht="12" customHeight="1">
      <c r="A114" s="780" t="s">
        <v>495</v>
      </c>
      <c r="B114" s="780"/>
      <c r="C114" s="780"/>
      <c r="D114" s="780"/>
      <c r="E114" s="780"/>
      <c r="F114" s="780"/>
      <c r="G114" s="780"/>
      <c r="J114" s="4"/>
      <c r="N114" s="151"/>
    </row>
    <row r="116" spans="1:7" ht="12.75">
      <c r="A116" s="20"/>
      <c r="B116" s="20"/>
      <c r="C116" s="230"/>
      <c r="D116" s="230"/>
      <c r="E116" s="236"/>
      <c r="F116" s="236"/>
      <c r="G116" s="300"/>
    </row>
    <row r="119" ht="12.75">
      <c r="C119" s="229"/>
    </row>
  </sheetData>
  <sheetProtection/>
  <mergeCells count="11">
    <mergeCell ref="A1:B1"/>
    <mergeCell ref="A5:B6"/>
    <mergeCell ref="A3:G3"/>
    <mergeCell ref="C1:G1"/>
    <mergeCell ref="E5:F5"/>
    <mergeCell ref="A114:G114"/>
    <mergeCell ref="A107:B107"/>
    <mergeCell ref="A109:B109"/>
    <mergeCell ref="A108:B108"/>
    <mergeCell ref="A111:G111"/>
    <mergeCell ref="A112:G112"/>
  </mergeCells>
  <hyperlinks>
    <hyperlink ref="G2" location="Index!A1" display="Index"/>
  </hyperlinks>
  <printOptions/>
  <pageMargins left="0.5118110236220472" right="0.2362204724409449" top="1.299212598425197" bottom="0.5511811023622047" header="0.4724409448818898" footer="0.15748031496062992"/>
  <pageSetup firstPageNumber="48" useFirstPageNumber="1" horizontalDpi="600" verticalDpi="600" orientation="portrait" paperSize="9" scale="83" r:id="rId1"/>
  <headerFooter alignWithMargins="0">
    <oddHeader>&amp;LMinistère de l'intérieur
Ministère de la réforme de l’Etat, 
de la décentralisation et de la fonction publique
&amp;RPublications : «Les Finances des départements 2011»</oddHeader>
    <oddFooter>&amp;LDirection générale des collectivités locales/DESL
Mise en ligne : janvier 2013
&amp;R&amp;P</oddFooter>
  </headerFooter>
  <rowBreaks count="1" manualBreakCount="1">
    <brk id="58" max="6" man="1"/>
  </rowBreaks>
  <colBreaks count="1" manualBreakCount="1">
    <brk id="7" max="111" man="1"/>
  </colBreaks>
</worksheet>
</file>

<file path=xl/worksheets/sheet26.xml><?xml version="1.0" encoding="utf-8"?>
<worksheet xmlns="http://schemas.openxmlformats.org/spreadsheetml/2006/main" xmlns:r="http://schemas.openxmlformats.org/officeDocument/2006/relationships">
  <dimension ref="A1:N116"/>
  <sheetViews>
    <sheetView zoomScaleSheetLayoutView="85" workbookViewId="0" topLeftCell="A1">
      <selection activeCell="C7" sqref="C7"/>
    </sheetView>
  </sheetViews>
  <sheetFormatPr defaultColWidth="11.421875" defaultRowHeight="12.75"/>
  <cols>
    <col min="1" max="1" width="5.28125" style="2" customWidth="1"/>
    <col min="2" max="2" width="17.8515625" style="2" bestFit="1" customWidth="1"/>
    <col min="3" max="4" width="18.140625" style="189" customWidth="1"/>
    <col min="5" max="5" width="12.7109375" style="2" customWidth="1"/>
    <col min="6" max="7" width="18.140625" style="224" customWidth="1"/>
    <col min="8" max="16384" width="11.421875" style="2" customWidth="1"/>
  </cols>
  <sheetData>
    <row r="1" spans="1:9" ht="16.5" customHeight="1">
      <c r="A1" s="755" t="s">
        <v>371</v>
      </c>
      <c r="B1" s="755"/>
      <c r="C1" s="715" t="s">
        <v>441</v>
      </c>
      <c r="D1" s="715"/>
      <c r="E1" s="715"/>
      <c r="F1" s="715"/>
      <c r="G1" s="715"/>
      <c r="H1" s="8"/>
      <c r="I1" s="8"/>
    </row>
    <row r="2" spans="1:9" s="10" customFormat="1" ht="15" customHeight="1" thickBot="1">
      <c r="A2" s="11"/>
      <c r="B2" s="11"/>
      <c r="C2" s="179"/>
      <c r="D2" s="179"/>
      <c r="E2" s="9"/>
      <c r="F2" s="9"/>
      <c r="G2" s="266" t="s">
        <v>288</v>
      </c>
      <c r="I2" s="8"/>
    </row>
    <row r="3" spans="1:7" ht="22.5" customHeight="1" thickBot="1">
      <c r="A3" s="762" t="s">
        <v>376</v>
      </c>
      <c r="B3" s="770"/>
      <c r="C3" s="770"/>
      <c r="D3" s="770"/>
      <c r="E3" s="770"/>
      <c r="F3" s="770"/>
      <c r="G3" s="771"/>
    </row>
    <row r="4" spans="1:7" ht="9" customHeight="1" thickBot="1">
      <c r="A4" s="12"/>
      <c r="B4" s="13"/>
      <c r="C4" s="180"/>
      <c r="D4" s="180"/>
      <c r="E4" s="15"/>
      <c r="F4" s="256"/>
      <c r="G4" s="256"/>
    </row>
    <row r="5" spans="1:7" ht="45">
      <c r="A5" s="720" t="s">
        <v>229</v>
      </c>
      <c r="B5" s="721"/>
      <c r="C5" s="82" t="s">
        <v>378</v>
      </c>
      <c r="D5" s="798" t="s">
        <v>481</v>
      </c>
      <c r="E5" s="773"/>
      <c r="F5" s="267" t="s">
        <v>482</v>
      </c>
      <c r="G5" s="287" t="s">
        <v>483</v>
      </c>
    </row>
    <row r="6" spans="1:7" ht="16.5" customHeight="1">
      <c r="A6" s="722"/>
      <c r="B6" s="723"/>
      <c r="C6" s="225">
        <v>2011</v>
      </c>
      <c r="D6" s="693">
        <v>2011</v>
      </c>
      <c r="E6" s="692" t="s">
        <v>447</v>
      </c>
      <c r="F6" s="268" t="s">
        <v>203</v>
      </c>
      <c r="G6" s="288" t="s">
        <v>203</v>
      </c>
    </row>
    <row r="7" spans="1:7" ht="12.75" customHeight="1">
      <c r="A7" s="25" t="s">
        <v>103</v>
      </c>
      <c r="B7" s="26" t="s">
        <v>1</v>
      </c>
      <c r="C7" s="568">
        <v>598323</v>
      </c>
      <c r="D7" s="694">
        <v>581355</v>
      </c>
      <c r="E7" s="38">
        <v>0.1282531488345915</v>
      </c>
      <c r="F7" s="347">
        <v>65.19871679094528</v>
      </c>
      <c r="G7" s="350">
        <v>7.33699718760482</v>
      </c>
    </row>
    <row r="8" spans="1:7" ht="12.75" customHeight="1">
      <c r="A8" s="27" t="s">
        <v>104</v>
      </c>
      <c r="B8" s="28" t="s">
        <v>2</v>
      </c>
      <c r="C8" s="571">
        <v>553555</v>
      </c>
      <c r="D8" s="695">
        <v>538790</v>
      </c>
      <c r="E8" s="39">
        <v>0.006164459027169666</v>
      </c>
      <c r="F8" s="348">
        <v>64.19235694797602</v>
      </c>
      <c r="G8" s="349">
        <v>8.53857718220457</v>
      </c>
    </row>
    <row r="9" spans="1:7" ht="12.75" customHeight="1">
      <c r="A9" s="25" t="s">
        <v>105</v>
      </c>
      <c r="B9" s="26" t="s">
        <v>3</v>
      </c>
      <c r="C9" s="568">
        <v>353315</v>
      </c>
      <c r="D9" s="694">
        <v>342807</v>
      </c>
      <c r="E9" s="38">
        <v>-0.005552316220943876</v>
      </c>
      <c r="F9" s="347">
        <v>61.538124950774055</v>
      </c>
      <c r="G9" s="350">
        <v>12.687022143655177</v>
      </c>
    </row>
    <row r="10" spans="1:7" ht="12.75" customHeight="1">
      <c r="A10" s="27" t="s">
        <v>106</v>
      </c>
      <c r="B10" s="28" t="s">
        <v>85</v>
      </c>
      <c r="C10" s="574">
        <v>162911</v>
      </c>
      <c r="D10" s="695">
        <v>157965</v>
      </c>
      <c r="E10" s="39">
        <v>0.13187065154305277</v>
      </c>
      <c r="F10" s="351">
        <v>62.009938910518144</v>
      </c>
      <c r="G10" s="349">
        <v>10.599183363403286</v>
      </c>
    </row>
    <row r="11" spans="1:7" ht="12.75" customHeight="1">
      <c r="A11" s="25" t="s">
        <v>107</v>
      </c>
      <c r="B11" s="26" t="s">
        <v>4</v>
      </c>
      <c r="C11" s="568">
        <v>139497</v>
      </c>
      <c r="D11" s="694">
        <v>134205</v>
      </c>
      <c r="E11" s="38">
        <v>0.1053047710819559</v>
      </c>
      <c r="F11" s="347">
        <v>63.078126746395434</v>
      </c>
      <c r="G11" s="350">
        <v>10.033903356804888</v>
      </c>
    </row>
    <row r="12" spans="1:7" ht="12.75" customHeight="1">
      <c r="A12" s="27" t="s">
        <v>108</v>
      </c>
      <c r="B12" s="28" t="s">
        <v>5</v>
      </c>
      <c r="C12" s="574">
        <v>1099416</v>
      </c>
      <c r="D12" s="695">
        <v>1084428</v>
      </c>
      <c r="E12" s="39">
        <v>0.07228331912756114</v>
      </c>
      <c r="F12" s="351">
        <v>62.48381635295289</v>
      </c>
      <c r="G12" s="349">
        <v>11.619305292744194</v>
      </c>
    </row>
    <row r="13" spans="1:7" ht="12.75" customHeight="1">
      <c r="A13" s="25" t="s">
        <v>109</v>
      </c>
      <c r="B13" s="26" t="s">
        <v>6</v>
      </c>
      <c r="C13" s="568">
        <v>321453</v>
      </c>
      <c r="D13" s="694">
        <v>311452</v>
      </c>
      <c r="E13" s="38">
        <v>0.08890543767459258</v>
      </c>
      <c r="F13" s="347">
        <v>62.02978308053889</v>
      </c>
      <c r="G13" s="350">
        <v>10.720432040892335</v>
      </c>
    </row>
    <row r="14" spans="1:7" ht="12.75" customHeight="1">
      <c r="A14" s="27" t="s">
        <v>110</v>
      </c>
      <c r="B14" s="28" t="s">
        <v>86</v>
      </c>
      <c r="C14" s="574">
        <v>292722</v>
      </c>
      <c r="D14" s="695">
        <v>284197</v>
      </c>
      <c r="E14" s="39">
        <v>-0.02044945369317208</v>
      </c>
      <c r="F14" s="351">
        <v>64.2434649204601</v>
      </c>
      <c r="G14" s="349">
        <v>8.61796570688642</v>
      </c>
    </row>
    <row r="15" spans="1:7" ht="12.75" customHeight="1">
      <c r="A15" s="25" t="s">
        <v>111</v>
      </c>
      <c r="B15" s="26" t="s">
        <v>7</v>
      </c>
      <c r="C15" s="568">
        <v>155530</v>
      </c>
      <c r="D15" s="694">
        <v>150201</v>
      </c>
      <c r="E15" s="38">
        <v>0.0947195801902263</v>
      </c>
      <c r="F15" s="347">
        <v>61.788536694163156</v>
      </c>
      <c r="G15" s="350">
        <v>12.24692245724063</v>
      </c>
    </row>
    <row r="16" spans="1:7" ht="12.75" customHeight="1">
      <c r="A16" s="27" t="s">
        <v>112</v>
      </c>
      <c r="B16" s="28" t="s">
        <v>87</v>
      </c>
      <c r="C16" s="574">
        <v>309689</v>
      </c>
      <c r="D16" s="695">
        <v>301327</v>
      </c>
      <c r="E16" s="39">
        <v>0.03147902824417814</v>
      </c>
      <c r="F16" s="351">
        <v>64.23685896053125</v>
      </c>
      <c r="G16" s="349">
        <v>9.240459699927321</v>
      </c>
    </row>
    <row r="17" spans="1:7" ht="12.75" customHeight="1">
      <c r="A17" s="25" t="s">
        <v>113</v>
      </c>
      <c r="B17" s="26" t="s">
        <v>8</v>
      </c>
      <c r="C17" s="568">
        <v>358293</v>
      </c>
      <c r="D17" s="694">
        <v>349237</v>
      </c>
      <c r="E17" s="38">
        <v>0.12740743132001153</v>
      </c>
      <c r="F17" s="347">
        <v>61.84797143487087</v>
      </c>
      <c r="G17" s="350">
        <v>11.61331703112786</v>
      </c>
    </row>
    <row r="18" spans="1:7" ht="12.75" customHeight="1">
      <c r="A18" s="27" t="s">
        <v>114</v>
      </c>
      <c r="B18" s="28" t="s">
        <v>9</v>
      </c>
      <c r="C18" s="574">
        <v>287535</v>
      </c>
      <c r="D18" s="695">
        <v>275889</v>
      </c>
      <c r="E18" s="39">
        <v>0.04579466885007277</v>
      </c>
      <c r="F18" s="351">
        <v>60.35724512394477</v>
      </c>
      <c r="G18" s="349">
        <v>13.187550065424864</v>
      </c>
    </row>
    <row r="19" spans="1:7" ht="12.75" customHeight="1">
      <c r="A19" s="25" t="s">
        <v>115</v>
      </c>
      <c r="B19" s="26" t="s">
        <v>10</v>
      </c>
      <c r="C19" s="568">
        <v>1992855</v>
      </c>
      <c r="D19" s="694">
        <v>1966005</v>
      </c>
      <c r="E19" s="38">
        <v>0.07097273602332388</v>
      </c>
      <c r="F19" s="347">
        <v>65.22018000971514</v>
      </c>
      <c r="G19" s="350">
        <v>8.666915903062302</v>
      </c>
    </row>
    <row r="20" spans="1:7" ht="12.75" customHeight="1">
      <c r="A20" s="27" t="s">
        <v>116</v>
      </c>
      <c r="B20" s="28" t="s">
        <v>11</v>
      </c>
      <c r="C20" s="574">
        <v>694156</v>
      </c>
      <c r="D20" s="695">
        <v>678206</v>
      </c>
      <c r="E20" s="39">
        <v>0.04599273579740437</v>
      </c>
      <c r="F20" s="351">
        <v>64.99662344479405</v>
      </c>
      <c r="G20" s="349">
        <v>8.597682709973075</v>
      </c>
    </row>
    <row r="21" spans="1:7" ht="12.75" customHeight="1">
      <c r="A21" s="25" t="s">
        <v>117</v>
      </c>
      <c r="B21" s="26" t="s">
        <v>12</v>
      </c>
      <c r="C21" s="568">
        <v>154824</v>
      </c>
      <c r="D21" s="694">
        <v>148737</v>
      </c>
      <c r="E21" s="38">
        <v>-0.013536457573386063</v>
      </c>
      <c r="F21" s="347">
        <v>61.88641696417165</v>
      </c>
      <c r="G21" s="350">
        <v>12.955754116326132</v>
      </c>
    </row>
    <row r="22" spans="1:7" ht="12.75" customHeight="1">
      <c r="A22" s="27" t="s">
        <v>118</v>
      </c>
      <c r="B22" s="28" t="s">
        <v>13</v>
      </c>
      <c r="C22" s="574">
        <v>364247</v>
      </c>
      <c r="D22" s="695">
        <v>351581</v>
      </c>
      <c r="E22" s="39">
        <v>0.03519438915519335</v>
      </c>
      <c r="F22" s="351">
        <v>62.80942371743639</v>
      </c>
      <c r="G22" s="349">
        <v>11.33081708055896</v>
      </c>
    </row>
    <row r="23" spans="1:7" ht="12.75" customHeight="1">
      <c r="A23" s="25" t="s">
        <v>119</v>
      </c>
      <c r="B23" s="26" t="s">
        <v>88</v>
      </c>
      <c r="C23" s="568">
        <v>629612</v>
      </c>
      <c r="D23" s="694">
        <v>611714</v>
      </c>
      <c r="E23" s="38">
        <v>0.09818248405813756</v>
      </c>
      <c r="F23" s="347">
        <v>62.05203739002213</v>
      </c>
      <c r="G23" s="350">
        <v>11.61915535691516</v>
      </c>
    </row>
    <row r="24" spans="1:7" ht="12.75" customHeight="1">
      <c r="A24" s="27" t="s">
        <v>120</v>
      </c>
      <c r="B24" s="28" t="s">
        <v>89</v>
      </c>
      <c r="C24" s="574">
        <v>321810</v>
      </c>
      <c r="D24" s="695">
        <v>313251</v>
      </c>
      <c r="E24" s="39">
        <v>-0.0037433053035988983</v>
      </c>
      <c r="F24" s="351">
        <v>62.776176293132345</v>
      </c>
      <c r="G24" s="349">
        <v>10.885200685712098</v>
      </c>
    </row>
    <row r="25" spans="1:7" ht="12.75" customHeight="1">
      <c r="A25" s="25" t="s">
        <v>121</v>
      </c>
      <c r="B25" s="26" t="s">
        <v>90</v>
      </c>
      <c r="C25" s="568">
        <v>251503</v>
      </c>
      <c r="D25" s="694">
        <v>242896</v>
      </c>
      <c r="E25" s="38">
        <v>0.04437259218492029</v>
      </c>
      <c r="F25" s="347">
        <v>61.622258085765104</v>
      </c>
      <c r="G25" s="350">
        <v>13.265348132534088</v>
      </c>
    </row>
    <row r="26" spans="1:7" ht="12.75" customHeight="1">
      <c r="A26" s="27" t="s">
        <v>226</v>
      </c>
      <c r="B26" s="28" t="s">
        <v>14</v>
      </c>
      <c r="C26" s="574">
        <v>143386</v>
      </c>
      <c r="D26" s="695">
        <v>140953</v>
      </c>
      <c r="E26" s="39">
        <v>0.18854401187253877</v>
      </c>
      <c r="F26" s="351">
        <v>64.1121508587969</v>
      </c>
      <c r="G26" s="349">
        <v>10.090597575078219</v>
      </c>
    </row>
    <row r="27" spans="1:7" ht="12.75" customHeight="1">
      <c r="A27" s="25" t="s">
        <v>227</v>
      </c>
      <c r="B27" s="26" t="s">
        <v>15</v>
      </c>
      <c r="C27" s="568">
        <v>164726</v>
      </c>
      <c r="D27" s="694">
        <v>162013</v>
      </c>
      <c r="E27" s="38">
        <v>0.1441353643637493</v>
      </c>
      <c r="F27" s="347">
        <v>65.56264003505892</v>
      </c>
      <c r="G27" s="350">
        <v>9.706628480430583</v>
      </c>
    </row>
    <row r="28" spans="1:7" ht="12.75" customHeight="1">
      <c r="A28" s="27" t="s">
        <v>122</v>
      </c>
      <c r="B28" s="28" t="s">
        <v>16</v>
      </c>
      <c r="C28" s="574">
        <v>535391</v>
      </c>
      <c r="D28" s="695">
        <v>521608</v>
      </c>
      <c r="E28" s="39">
        <v>0.029310021608074832</v>
      </c>
      <c r="F28" s="351">
        <v>66.2478336221837</v>
      </c>
      <c r="G28" s="349">
        <v>8.854733823100872</v>
      </c>
    </row>
    <row r="29" spans="1:7" ht="12.75" customHeight="1">
      <c r="A29" s="25" t="s">
        <v>123</v>
      </c>
      <c r="B29" s="26" t="s">
        <v>91</v>
      </c>
      <c r="C29" s="568">
        <v>602478</v>
      </c>
      <c r="D29" s="694">
        <v>581570</v>
      </c>
      <c r="E29" s="38">
        <v>0.07226945294105724</v>
      </c>
      <c r="F29" s="347">
        <v>61.04974465670513</v>
      </c>
      <c r="G29" s="350">
        <v>11.191430094399642</v>
      </c>
    </row>
    <row r="30" spans="1:7" ht="12.75" customHeight="1">
      <c r="A30" s="27" t="s">
        <v>124</v>
      </c>
      <c r="B30" s="28" t="s">
        <v>17</v>
      </c>
      <c r="C30" s="574">
        <v>128799</v>
      </c>
      <c r="D30" s="695">
        <v>123907</v>
      </c>
      <c r="E30" s="39">
        <v>-0.004523178275889772</v>
      </c>
      <c r="F30" s="351">
        <v>59.887657678742926</v>
      </c>
      <c r="G30" s="349">
        <v>14.966870314025844</v>
      </c>
    </row>
    <row r="31" spans="1:7" ht="12.75" customHeight="1">
      <c r="A31" s="25" t="s">
        <v>125</v>
      </c>
      <c r="B31" s="26" t="s">
        <v>92</v>
      </c>
      <c r="C31" s="568">
        <v>421941</v>
      </c>
      <c r="D31" s="694">
        <v>409388</v>
      </c>
      <c r="E31" s="38">
        <v>0.054327531013950825</v>
      </c>
      <c r="F31" s="347">
        <v>60.99714696082934</v>
      </c>
      <c r="G31" s="350">
        <v>12.956657254242918</v>
      </c>
    </row>
    <row r="32" spans="1:7" ht="12.75" customHeight="1">
      <c r="A32" s="27" t="s">
        <v>126</v>
      </c>
      <c r="B32" s="28" t="s">
        <v>18</v>
      </c>
      <c r="C32" s="574">
        <v>537560</v>
      </c>
      <c r="D32" s="695">
        <v>522685</v>
      </c>
      <c r="E32" s="39">
        <v>0.04733480008495938</v>
      </c>
      <c r="F32" s="351">
        <v>65.82052287706745</v>
      </c>
      <c r="G32" s="349">
        <v>7.7937954982446405</v>
      </c>
    </row>
    <row r="33" spans="1:7" ht="12.75" customHeight="1">
      <c r="A33" s="25" t="s">
        <v>127</v>
      </c>
      <c r="B33" s="26" t="s">
        <v>93</v>
      </c>
      <c r="C33" s="568">
        <v>492508</v>
      </c>
      <c r="D33" s="694">
        <v>478069</v>
      </c>
      <c r="E33" s="38">
        <v>0.09203523246942513</v>
      </c>
      <c r="F33" s="347">
        <v>63.442515620130145</v>
      </c>
      <c r="G33" s="350">
        <v>9.071912213508929</v>
      </c>
    </row>
    <row r="34" spans="1:7" ht="12.75" customHeight="1">
      <c r="A34" s="27" t="s">
        <v>128</v>
      </c>
      <c r="B34" s="28" t="s">
        <v>19</v>
      </c>
      <c r="C34" s="574">
        <v>593037</v>
      </c>
      <c r="D34" s="695">
        <v>577087</v>
      </c>
      <c r="E34" s="39">
        <v>0.06659778876045652</v>
      </c>
      <c r="F34" s="351">
        <v>65.0634999575454</v>
      </c>
      <c r="G34" s="349">
        <v>7.390740044395386</v>
      </c>
    </row>
    <row r="35" spans="1:7" ht="12.75" customHeight="1">
      <c r="A35" s="25" t="s">
        <v>129</v>
      </c>
      <c r="B35" s="26" t="s">
        <v>20</v>
      </c>
      <c r="C35" s="568">
        <v>435045</v>
      </c>
      <c r="D35" s="694">
        <v>423559</v>
      </c>
      <c r="E35" s="38">
        <v>0.038987894472176876</v>
      </c>
      <c r="F35" s="347">
        <v>64.24158145618438</v>
      </c>
      <c r="G35" s="350">
        <v>8.676713279613939</v>
      </c>
    </row>
    <row r="36" spans="1:7" ht="12.75" customHeight="1">
      <c r="A36" s="27" t="s">
        <v>130</v>
      </c>
      <c r="B36" s="28" t="s">
        <v>21</v>
      </c>
      <c r="C36" s="574">
        <v>921568</v>
      </c>
      <c r="D36" s="695">
        <v>890509</v>
      </c>
      <c r="E36" s="39">
        <v>0.04468582315249092</v>
      </c>
      <c r="F36" s="351">
        <v>63.3141270891142</v>
      </c>
      <c r="G36" s="349">
        <v>10.034710485800817</v>
      </c>
    </row>
    <row r="37" spans="1:7" ht="12.75" customHeight="1">
      <c r="A37" s="25" t="s">
        <v>131</v>
      </c>
      <c r="B37" s="26" t="s">
        <v>22</v>
      </c>
      <c r="C37" s="568">
        <v>709776</v>
      </c>
      <c r="D37" s="694">
        <v>694323</v>
      </c>
      <c r="E37" s="38">
        <v>0.11425957873620862</v>
      </c>
      <c r="F37" s="347">
        <v>63.77003210321421</v>
      </c>
      <c r="G37" s="350">
        <v>9.322030236647786</v>
      </c>
    </row>
    <row r="38" spans="1:7" ht="12.75" customHeight="1">
      <c r="A38" s="27" t="s">
        <v>132</v>
      </c>
      <c r="B38" s="28" t="s">
        <v>23</v>
      </c>
      <c r="C38" s="574">
        <v>1239903</v>
      </c>
      <c r="D38" s="695">
        <v>1217344</v>
      </c>
      <c r="E38" s="39">
        <v>0.16343284865884633</v>
      </c>
      <c r="F38" s="351">
        <v>68.31635100678197</v>
      </c>
      <c r="G38" s="349">
        <v>7.39183008254035</v>
      </c>
    </row>
    <row r="39" spans="1:7" ht="12.75" customHeight="1">
      <c r="A39" s="25" t="s">
        <v>133</v>
      </c>
      <c r="B39" s="26" t="s">
        <v>24</v>
      </c>
      <c r="C39" s="568">
        <v>192561</v>
      </c>
      <c r="D39" s="694">
        <v>185266</v>
      </c>
      <c r="E39" s="38">
        <v>0.0750340905793947</v>
      </c>
      <c r="F39" s="347">
        <v>60.594496561700474</v>
      </c>
      <c r="G39" s="350">
        <v>13.147582395042804</v>
      </c>
    </row>
    <row r="40" spans="1:7" ht="12.75" customHeight="1">
      <c r="A40" s="27" t="s">
        <v>134</v>
      </c>
      <c r="B40" s="28" t="s">
        <v>25</v>
      </c>
      <c r="C40" s="574">
        <v>1450039</v>
      </c>
      <c r="D40" s="695">
        <v>1421276</v>
      </c>
      <c r="E40" s="39">
        <v>0.10404603622680675</v>
      </c>
      <c r="F40" s="351">
        <v>66.48103535133218</v>
      </c>
      <c r="G40" s="349">
        <v>8.708723710243472</v>
      </c>
    </row>
    <row r="41" spans="1:7" ht="12.75" customHeight="1">
      <c r="A41" s="25" t="s">
        <v>135</v>
      </c>
      <c r="B41" s="26" t="s">
        <v>26</v>
      </c>
      <c r="C41" s="568">
        <v>1037686</v>
      </c>
      <c r="D41" s="694">
        <v>1019798</v>
      </c>
      <c r="E41" s="38">
        <v>0.13760749452557386</v>
      </c>
      <c r="F41" s="347">
        <v>64.97374970337263</v>
      </c>
      <c r="G41" s="350">
        <v>9.283603223383455</v>
      </c>
    </row>
    <row r="42" spans="1:7" ht="12.75" customHeight="1">
      <c r="A42" s="27" t="s">
        <v>136</v>
      </c>
      <c r="B42" s="28" t="s">
        <v>27</v>
      </c>
      <c r="C42" s="574">
        <v>992575</v>
      </c>
      <c r="D42" s="695">
        <v>967588</v>
      </c>
      <c r="E42" s="39">
        <v>0.11533278849334838</v>
      </c>
      <c r="F42" s="351">
        <v>65.64136802027309</v>
      </c>
      <c r="G42" s="349">
        <v>7.880110129517935</v>
      </c>
    </row>
    <row r="43" spans="1:7" ht="12.75" customHeight="1">
      <c r="A43" s="25" t="s">
        <v>137</v>
      </c>
      <c r="B43" s="26" t="s">
        <v>28</v>
      </c>
      <c r="C43" s="568">
        <v>239332</v>
      </c>
      <c r="D43" s="694">
        <v>232004</v>
      </c>
      <c r="E43" s="38">
        <v>0.0037423368622344633</v>
      </c>
      <c r="F43" s="347">
        <v>61.03730970155687</v>
      </c>
      <c r="G43" s="350">
        <v>12.65236806261961</v>
      </c>
    </row>
    <row r="44" spans="1:7" ht="12.75" customHeight="1">
      <c r="A44" s="27" t="s">
        <v>138</v>
      </c>
      <c r="B44" s="28" t="s">
        <v>29</v>
      </c>
      <c r="C44" s="574">
        <v>600106</v>
      </c>
      <c r="D44" s="695">
        <v>585406</v>
      </c>
      <c r="E44" s="39">
        <v>0.056683808571433625</v>
      </c>
      <c r="F44" s="351">
        <v>64.73985575822591</v>
      </c>
      <c r="G44" s="349">
        <v>9.436015346614145</v>
      </c>
    </row>
    <row r="45" spans="1:7" ht="12.75" customHeight="1">
      <c r="A45" s="25" t="s">
        <v>139</v>
      </c>
      <c r="B45" s="26" t="s">
        <v>30</v>
      </c>
      <c r="C45" s="568">
        <v>1214776</v>
      </c>
      <c r="D45" s="694">
        <v>1188660</v>
      </c>
      <c r="E45" s="38">
        <v>0.08652054924744479</v>
      </c>
      <c r="F45" s="347">
        <v>65.8276546699645</v>
      </c>
      <c r="G45" s="350">
        <v>7.341207746538118</v>
      </c>
    </row>
    <row r="46" spans="1:7" ht="12.75" customHeight="1">
      <c r="A46" s="27" t="s">
        <v>140</v>
      </c>
      <c r="B46" s="28" t="s">
        <v>94</v>
      </c>
      <c r="C46" s="574">
        <v>271220</v>
      </c>
      <c r="D46" s="695">
        <v>260740</v>
      </c>
      <c r="E46" s="39">
        <v>0.03939694726477638</v>
      </c>
      <c r="F46" s="351">
        <v>62.69387128940708</v>
      </c>
      <c r="G46" s="349">
        <v>10.151875431464294</v>
      </c>
    </row>
    <row r="47" spans="1:7" ht="12.75" customHeight="1">
      <c r="A47" s="25" t="s">
        <v>141</v>
      </c>
      <c r="B47" s="26" t="s">
        <v>31</v>
      </c>
      <c r="C47" s="568">
        <v>386160</v>
      </c>
      <c r="D47" s="694">
        <v>373142</v>
      </c>
      <c r="E47" s="38">
        <v>0.1399426885077628</v>
      </c>
      <c r="F47" s="347">
        <v>62.52927839803613</v>
      </c>
      <c r="G47" s="350">
        <v>10.708523832749998</v>
      </c>
    </row>
    <row r="48" spans="1:7" ht="12.75" customHeight="1">
      <c r="A48" s="27" t="s">
        <v>142</v>
      </c>
      <c r="B48" s="28" t="s">
        <v>32</v>
      </c>
      <c r="C48" s="574">
        <v>337226</v>
      </c>
      <c r="D48" s="695">
        <v>326599</v>
      </c>
      <c r="E48" s="39">
        <v>0.036927560895074985</v>
      </c>
      <c r="F48" s="351">
        <v>61.6217440959709</v>
      </c>
      <c r="G48" s="349">
        <v>11.30652573951543</v>
      </c>
    </row>
    <row r="49" spans="1:7" ht="12.75" customHeight="1">
      <c r="A49" s="25" t="s">
        <v>143</v>
      </c>
      <c r="B49" s="26" t="s">
        <v>33</v>
      </c>
      <c r="C49" s="568">
        <v>759948</v>
      </c>
      <c r="D49" s="694">
        <v>742076</v>
      </c>
      <c r="E49" s="38">
        <v>0.01860199526714279</v>
      </c>
      <c r="F49" s="347">
        <v>63.170349128660675</v>
      </c>
      <c r="G49" s="350">
        <v>9.951271837385928</v>
      </c>
    </row>
    <row r="50" spans="1:7" ht="12.75" customHeight="1">
      <c r="A50" s="27" t="s">
        <v>144</v>
      </c>
      <c r="B50" s="28" t="s">
        <v>34</v>
      </c>
      <c r="C50" s="574">
        <v>229966</v>
      </c>
      <c r="D50" s="695">
        <v>221834</v>
      </c>
      <c r="E50" s="39">
        <v>0.06083313806410895</v>
      </c>
      <c r="F50" s="351">
        <v>62.06803285339488</v>
      </c>
      <c r="G50" s="349">
        <v>10.516422189565171</v>
      </c>
    </row>
    <row r="51" spans="1:7" ht="12.75" customHeight="1">
      <c r="A51" s="25" t="s">
        <v>145</v>
      </c>
      <c r="B51" s="26" t="s">
        <v>35</v>
      </c>
      <c r="C51" s="568">
        <v>1290533</v>
      </c>
      <c r="D51" s="694">
        <v>1255871</v>
      </c>
      <c r="E51" s="38">
        <v>0.10721030164000322</v>
      </c>
      <c r="F51" s="347">
        <v>65.43084440997524</v>
      </c>
      <c r="G51" s="350">
        <v>7.88799168067421</v>
      </c>
    </row>
    <row r="52" spans="1:7" ht="12.75" customHeight="1">
      <c r="A52" s="27" t="s">
        <v>146</v>
      </c>
      <c r="B52" s="28" t="s">
        <v>95</v>
      </c>
      <c r="C52" s="574">
        <v>668913</v>
      </c>
      <c r="D52" s="695">
        <v>650769</v>
      </c>
      <c r="E52" s="39">
        <v>0.05280962133933853</v>
      </c>
      <c r="F52" s="351">
        <v>64.70606313453774</v>
      </c>
      <c r="G52" s="349">
        <v>8.607355298116536</v>
      </c>
    </row>
    <row r="53" spans="1:7" ht="12.75" customHeight="1">
      <c r="A53" s="25" t="s">
        <v>147</v>
      </c>
      <c r="B53" s="26" t="s">
        <v>36</v>
      </c>
      <c r="C53" s="568">
        <v>179416</v>
      </c>
      <c r="D53" s="694">
        <v>172796</v>
      </c>
      <c r="E53" s="38">
        <v>0.07864691598469387</v>
      </c>
      <c r="F53" s="347">
        <v>60.45626056158707</v>
      </c>
      <c r="G53" s="350">
        <v>13.25956619366189</v>
      </c>
    </row>
    <row r="54" spans="1:7" ht="12.75" customHeight="1">
      <c r="A54" s="27" t="s">
        <v>148</v>
      </c>
      <c r="B54" s="28" t="s">
        <v>37</v>
      </c>
      <c r="C54" s="574">
        <v>337883</v>
      </c>
      <c r="D54" s="695">
        <v>326399</v>
      </c>
      <c r="E54" s="39">
        <v>0.06882899993450775</v>
      </c>
      <c r="F54" s="351">
        <v>61.409195493858746</v>
      </c>
      <c r="G54" s="349">
        <v>12.053652125159697</v>
      </c>
    </row>
    <row r="55" spans="1:7" ht="12.75" customHeight="1">
      <c r="A55" s="25" t="s">
        <v>149</v>
      </c>
      <c r="B55" s="26" t="s">
        <v>38</v>
      </c>
      <c r="C55" s="568">
        <v>81083</v>
      </c>
      <c r="D55" s="694">
        <v>76973</v>
      </c>
      <c r="E55" s="38">
        <v>0.04712348147845846</v>
      </c>
      <c r="F55" s="347">
        <v>62.99351720733244</v>
      </c>
      <c r="G55" s="350">
        <v>11.449469294427917</v>
      </c>
    </row>
    <row r="56" spans="1:7" ht="12.75" customHeight="1">
      <c r="A56" s="27" t="s">
        <v>150</v>
      </c>
      <c r="B56" s="28" t="s">
        <v>39</v>
      </c>
      <c r="C56" s="574">
        <v>798434</v>
      </c>
      <c r="D56" s="695">
        <v>774823</v>
      </c>
      <c r="E56" s="39">
        <v>0.05714094703264383</v>
      </c>
      <c r="F56" s="351">
        <v>64.11606263624078</v>
      </c>
      <c r="G56" s="349">
        <v>8.713990162914627</v>
      </c>
    </row>
    <row r="57" spans="1:7" ht="12.75" customHeight="1">
      <c r="A57" s="25" t="s">
        <v>151</v>
      </c>
      <c r="B57" s="26" t="s">
        <v>40</v>
      </c>
      <c r="C57" s="568">
        <v>515207</v>
      </c>
      <c r="D57" s="694">
        <v>496937</v>
      </c>
      <c r="E57" s="38">
        <v>0.03212239158744756</v>
      </c>
      <c r="F57" s="347">
        <v>62.01570822860846</v>
      </c>
      <c r="G57" s="350">
        <v>10.725303207448832</v>
      </c>
    </row>
    <row r="58" spans="1:7" ht="12.75" customHeight="1">
      <c r="A58" s="27" t="s">
        <v>152</v>
      </c>
      <c r="B58" s="28" t="s">
        <v>96</v>
      </c>
      <c r="C58" s="574">
        <v>580265</v>
      </c>
      <c r="D58" s="695">
        <v>566010</v>
      </c>
      <c r="E58" s="39">
        <v>0.0013817408519378738</v>
      </c>
      <c r="F58" s="351">
        <v>66.63875196551298</v>
      </c>
      <c r="G58" s="349">
        <v>7.9535697249165205</v>
      </c>
    </row>
    <row r="59" spans="1:7" ht="12.75" customHeight="1">
      <c r="A59" s="25" t="s">
        <v>153</v>
      </c>
      <c r="B59" s="26" t="s">
        <v>41</v>
      </c>
      <c r="C59" s="568">
        <v>193388</v>
      </c>
      <c r="D59" s="694">
        <v>186470</v>
      </c>
      <c r="E59" s="38">
        <v>-0.04312039122915945</v>
      </c>
      <c r="F59" s="347">
        <v>63.421461897356146</v>
      </c>
      <c r="G59" s="350">
        <v>10.234354051590069</v>
      </c>
    </row>
    <row r="60" spans="1:7" ht="12.75" customHeight="1">
      <c r="A60" s="27" t="s">
        <v>154</v>
      </c>
      <c r="B60" s="28" t="s">
        <v>42</v>
      </c>
      <c r="C60" s="574">
        <v>312975</v>
      </c>
      <c r="D60" s="695">
        <v>302983</v>
      </c>
      <c r="E60" s="39">
        <v>0.06183894188646444</v>
      </c>
      <c r="F60" s="351">
        <v>61.72392510470884</v>
      </c>
      <c r="G60" s="349">
        <v>10.054029433994646</v>
      </c>
    </row>
    <row r="61" spans="1:7" ht="12.75" customHeight="1">
      <c r="A61" s="25" t="s">
        <v>155</v>
      </c>
      <c r="B61" s="26" t="s">
        <v>43</v>
      </c>
      <c r="C61" s="568">
        <v>742904</v>
      </c>
      <c r="D61" s="694">
        <v>729768</v>
      </c>
      <c r="E61" s="38">
        <v>0.022400490908250248</v>
      </c>
      <c r="F61" s="347">
        <v>66.62172087567556</v>
      </c>
      <c r="G61" s="350">
        <v>8.257281766259963</v>
      </c>
    </row>
    <row r="62" spans="1:7" ht="12.75" customHeight="1">
      <c r="A62" s="27" t="s">
        <v>156</v>
      </c>
      <c r="B62" s="28" t="s">
        <v>44</v>
      </c>
      <c r="C62" s="574">
        <v>200437</v>
      </c>
      <c r="D62" s="695">
        <v>194218</v>
      </c>
      <c r="E62" s="39">
        <v>0.010509994901091613</v>
      </c>
      <c r="F62" s="351">
        <v>64.03680400374836</v>
      </c>
      <c r="G62" s="349">
        <v>9.402835988425377</v>
      </c>
    </row>
    <row r="63" spans="1:7" ht="12.75" customHeight="1">
      <c r="A63" s="25" t="s">
        <v>157</v>
      </c>
      <c r="B63" s="26" t="s">
        <v>45</v>
      </c>
      <c r="C63" s="568">
        <v>733146</v>
      </c>
      <c r="D63" s="694">
        <v>710034</v>
      </c>
      <c r="E63" s="38">
        <v>0.1027547357941705</v>
      </c>
      <c r="F63" s="347">
        <v>62.84896216237532</v>
      </c>
      <c r="G63" s="350">
        <v>9.827275876929837</v>
      </c>
    </row>
    <row r="64" spans="1:7" ht="12.75" customHeight="1">
      <c r="A64" s="27" t="s">
        <v>158</v>
      </c>
      <c r="B64" s="28" t="s">
        <v>46</v>
      </c>
      <c r="C64" s="574">
        <v>1063760</v>
      </c>
      <c r="D64" s="695">
        <v>1042230</v>
      </c>
      <c r="E64" s="39">
        <v>0.01835268460408801</v>
      </c>
      <c r="F64" s="351">
        <v>66.67223165711982</v>
      </c>
      <c r="G64" s="349">
        <v>7.66203237289274</v>
      </c>
    </row>
    <row r="65" spans="1:7" ht="12.75" customHeight="1">
      <c r="A65" s="25" t="s">
        <v>159</v>
      </c>
      <c r="B65" s="26" t="s">
        <v>47</v>
      </c>
      <c r="C65" s="568">
        <v>228184</v>
      </c>
      <c r="D65" s="694">
        <v>220653</v>
      </c>
      <c r="E65" s="38">
        <v>-0.020182239629126353</v>
      </c>
      <c r="F65" s="347">
        <v>60.846668751387924</v>
      </c>
      <c r="G65" s="350">
        <v>12.827833748011583</v>
      </c>
    </row>
    <row r="66" spans="1:7" ht="12.75" customHeight="1">
      <c r="A66" s="27" t="s">
        <v>160</v>
      </c>
      <c r="B66" s="28" t="s">
        <v>48</v>
      </c>
      <c r="C66" s="574">
        <v>2606369</v>
      </c>
      <c r="D66" s="695">
        <v>2564959</v>
      </c>
      <c r="E66" s="39">
        <v>0.0038899891194590364</v>
      </c>
      <c r="F66" s="351">
        <v>66.24324209470794</v>
      </c>
      <c r="G66" s="349">
        <v>7.030950592192702</v>
      </c>
    </row>
    <row r="67" spans="1:7" ht="12.75" customHeight="1">
      <c r="A67" s="25" t="s">
        <v>161</v>
      </c>
      <c r="B67" s="26" t="s">
        <v>49</v>
      </c>
      <c r="C67" s="568">
        <v>819190</v>
      </c>
      <c r="D67" s="694">
        <v>799725</v>
      </c>
      <c r="E67" s="38">
        <v>0.04342669559692136</v>
      </c>
      <c r="F67" s="347">
        <v>66.63953233924161</v>
      </c>
      <c r="G67" s="350">
        <v>6.361061614930132</v>
      </c>
    </row>
    <row r="68" spans="1:7" ht="12.75" customHeight="1">
      <c r="A68" s="27" t="s">
        <v>162</v>
      </c>
      <c r="B68" s="28" t="s">
        <v>50</v>
      </c>
      <c r="C68" s="574">
        <v>302025</v>
      </c>
      <c r="D68" s="695">
        <v>292282</v>
      </c>
      <c r="E68" s="39">
        <v>-0.00018813903132341991</v>
      </c>
      <c r="F68" s="351">
        <v>61.70855543618834</v>
      </c>
      <c r="G68" s="349">
        <v>11.028732525437762</v>
      </c>
    </row>
    <row r="69" spans="1:7" ht="12.75" customHeight="1">
      <c r="A69" s="25" t="s">
        <v>163</v>
      </c>
      <c r="B69" s="26" t="s">
        <v>51</v>
      </c>
      <c r="C69" s="568">
        <v>1487199</v>
      </c>
      <c r="D69" s="694">
        <v>1459531</v>
      </c>
      <c r="E69" s="38">
        <v>0.01246073719727403</v>
      </c>
      <c r="F69" s="347">
        <v>64.96271747568225</v>
      </c>
      <c r="G69" s="350">
        <v>7.793462420462463</v>
      </c>
    </row>
    <row r="70" spans="1:7" ht="12.75" customHeight="1">
      <c r="A70" s="27" t="s">
        <v>164</v>
      </c>
      <c r="B70" s="28" t="s">
        <v>52</v>
      </c>
      <c r="C70" s="574">
        <v>645723</v>
      </c>
      <c r="D70" s="695">
        <v>628485</v>
      </c>
      <c r="E70" s="39">
        <v>0.040080030979734005</v>
      </c>
      <c r="F70" s="351">
        <v>66.2564739015251</v>
      </c>
      <c r="G70" s="349">
        <v>9.270388314756914</v>
      </c>
    </row>
    <row r="71" spans="1:7" ht="12.75" customHeight="1">
      <c r="A71" s="25" t="s">
        <v>165</v>
      </c>
      <c r="B71" s="26" t="s">
        <v>53</v>
      </c>
      <c r="C71" s="568">
        <v>668467</v>
      </c>
      <c r="D71" s="694">
        <v>647420</v>
      </c>
      <c r="E71" s="38">
        <v>0.07900096330443418</v>
      </c>
      <c r="F71" s="347">
        <v>63.34265237403849</v>
      </c>
      <c r="G71" s="350">
        <v>10.906984646751722</v>
      </c>
    </row>
    <row r="72" spans="1:7" ht="12.75" customHeight="1">
      <c r="A72" s="27" t="s">
        <v>166</v>
      </c>
      <c r="B72" s="28" t="s">
        <v>97</v>
      </c>
      <c r="C72" s="574">
        <v>237490</v>
      </c>
      <c r="D72" s="695">
        <v>229079</v>
      </c>
      <c r="E72" s="39">
        <v>0.03017970211541221</v>
      </c>
      <c r="F72" s="351">
        <v>62.04540791604642</v>
      </c>
      <c r="G72" s="349">
        <v>12.262145373430126</v>
      </c>
    </row>
    <row r="73" spans="1:7" ht="12.75" customHeight="1">
      <c r="A73" s="25" t="s">
        <v>167</v>
      </c>
      <c r="B73" s="26" t="s">
        <v>54</v>
      </c>
      <c r="C73" s="568">
        <v>450239</v>
      </c>
      <c r="D73" s="694">
        <v>441387</v>
      </c>
      <c r="E73" s="38">
        <v>0.1236854097346507</v>
      </c>
      <c r="F73" s="347">
        <v>61.277518368234674</v>
      </c>
      <c r="G73" s="350">
        <v>11.650320467073112</v>
      </c>
    </row>
    <row r="74" spans="1:7" ht="12.75" customHeight="1">
      <c r="A74" s="27" t="s">
        <v>168</v>
      </c>
      <c r="B74" s="28" t="s">
        <v>55</v>
      </c>
      <c r="C74" s="574">
        <v>1109002</v>
      </c>
      <c r="D74" s="695">
        <v>1091015</v>
      </c>
      <c r="E74" s="39">
        <v>0.06324309047674737</v>
      </c>
      <c r="F74" s="351">
        <v>67.30466583869149</v>
      </c>
      <c r="G74" s="349">
        <v>7.244080053894768</v>
      </c>
    </row>
    <row r="75" spans="1:7" ht="12.75" customHeight="1">
      <c r="A75" s="25" t="s">
        <v>169</v>
      </c>
      <c r="B75" s="26" t="s">
        <v>56</v>
      </c>
      <c r="C75" s="568">
        <v>760625</v>
      </c>
      <c r="D75" s="694">
        <v>746072</v>
      </c>
      <c r="E75" s="38">
        <v>0.053736803078987316</v>
      </c>
      <c r="F75" s="347">
        <v>65.7365508958921</v>
      </c>
      <c r="G75" s="350">
        <v>7.793617774155845</v>
      </c>
    </row>
    <row r="76" spans="1:7" ht="12.75" customHeight="1">
      <c r="A76" s="27" t="s">
        <v>170</v>
      </c>
      <c r="B76" s="28" t="s">
        <v>57</v>
      </c>
      <c r="C76" s="574">
        <v>1720308</v>
      </c>
      <c r="D76" s="695">
        <v>1690498</v>
      </c>
      <c r="E76" s="39">
        <v>0.07070187583643728</v>
      </c>
      <c r="F76" s="351">
        <v>66.30081786550473</v>
      </c>
      <c r="G76" s="349">
        <v>7.775223632326096</v>
      </c>
    </row>
    <row r="77" spans="1:7" ht="12.75" customHeight="1">
      <c r="A77" s="25" t="s">
        <v>171</v>
      </c>
      <c r="B77" s="26" t="s">
        <v>58</v>
      </c>
      <c r="C77" s="568">
        <v>246129</v>
      </c>
      <c r="D77" s="694">
        <v>238548</v>
      </c>
      <c r="E77" s="38">
        <v>0.038375150174986494</v>
      </c>
      <c r="F77" s="347">
        <v>63.639602931066285</v>
      </c>
      <c r="G77" s="350">
        <v>9.159582138605229</v>
      </c>
    </row>
    <row r="78" spans="1:7" ht="12.75" customHeight="1">
      <c r="A78" s="27" t="s">
        <v>172</v>
      </c>
      <c r="B78" s="28" t="s">
        <v>59</v>
      </c>
      <c r="C78" s="574">
        <v>573235</v>
      </c>
      <c r="D78" s="695">
        <v>553968</v>
      </c>
      <c r="E78" s="39">
        <v>0.016654645958013692</v>
      </c>
      <c r="F78" s="351">
        <v>62.237349449787715</v>
      </c>
      <c r="G78" s="349">
        <v>11.325563931490628</v>
      </c>
    </row>
    <row r="79" spans="1:7" ht="12.75" customHeight="1">
      <c r="A79" s="25" t="s">
        <v>173</v>
      </c>
      <c r="B79" s="26" t="s">
        <v>60</v>
      </c>
      <c r="C79" s="568">
        <v>574691</v>
      </c>
      <c r="D79" s="694">
        <v>559587</v>
      </c>
      <c r="E79" s="38">
        <v>0.05612143791367763</v>
      </c>
      <c r="F79" s="347">
        <v>63.05775509438211</v>
      </c>
      <c r="G79" s="350">
        <v>9.636571257016335</v>
      </c>
    </row>
    <row r="80" spans="1:7" ht="12.75" customHeight="1">
      <c r="A80" s="27" t="s">
        <v>174</v>
      </c>
      <c r="B80" s="28" t="s">
        <v>61</v>
      </c>
      <c r="C80" s="574">
        <v>422149</v>
      </c>
      <c r="D80" s="695">
        <v>408842</v>
      </c>
      <c r="E80" s="39">
        <v>0.09533352265725048</v>
      </c>
      <c r="F80" s="351">
        <v>65.17529999364058</v>
      </c>
      <c r="G80" s="349">
        <v>8.511111872067938</v>
      </c>
    </row>
    <row r="81" spans="1:7" ht="12.75" customHeight="1">
      <c r="A81" s="25" t="s">
        <v>175</v>
      </c>
      <c r="B81" s="26" t="s">
        <v>62</v>
      </c>
      <c r="C81" s="568">
        <v>738020</v>
      </c>
      <c r="D81" s="694">
        <v>716277</v>
      </c>
      <c r="E81" s="38">
        <v>0.13392561728346197</v>
      </c>
      <c r="F81" s="347">
        <v>66.72865385877252</v>
      </c>
      <c r="G81" s="350">
        <v>6.612804822715235</v>
      </c>
    </row>
    <row r="82" spans="1:7" ht="12.75" customHeight="1">
      <c r="A82" s="27" t="s">
        <v>176</v>
      </c>
      <c r="B82" s="28" t="s">
        <v>63</v>
      </c>
      <c r="C82" s="574">
        <v>2233818</v>
      </c>
      <c r="D82" s="695">
        <v>2211297</v>
      </c>
      <c r="E82" s="39">
        <v>0.04048990093382132</v>
      </c>
      <c r="F82" s="351">
        <v>71.36042783940827</v>
      </c>
      <c r="G82" s="349">
        <v>7.470050382196512</v>
      </c>
    </row>
    <row r="83" spans="1:7" ht="12.75" customHeight="1">
      <c r="A83" s="25" t="s">
        <v>177</v>
      </c>
      <c r="B83" s="26" t="s">
        <v>64</v>
      </c>
      <c r="C83" s="568">
        <v>1273791</v>
      </c>
      <c r="D83" s="694">
        <v>1248580</v>
      </c>
      <c r="E83" s="38">
        <v>0.007619813128158404</v>
      </c>
      <c r="F83" s="347">
        <v>65.44882987073315</v>
      </c>
      <c r="G83" s="350">
        <v>8.30879879543161</v>
      </c>
    </row>
    <row r="84" spans="1:7" ht="12.75" customHeight="1">
      <c r="A84" s="27" t="s">
        <v>178</v>
      </c>
      <c r="B84" s="28" t="s">
        <v>65</v>
      </c>
      <c r="C84" s="574">
        <v>1325235</v>
      </c>
      <c r="D84" s="695">
        <v>1303702</v>
      </c>
      <c r="E84" s="39">
        <v>0.09209083514622196</v>
      </c>
      <c r="F84" s="351">
        <v>67.55263089264264</v>
      </c>
      <c r="G84" s="349">
        <v>5.399240010370468</v>
      </c>
    </row>
    <row r="85" spans="1:7" ht="12.75" customHeight="1">
      <c r="A85" s="25" t="s">
        <v>179</v>
      </c>
      <c r="B85" s="26" t="s">
        <v>66</v>
      </c>
      <c r="C85" s="568">
        <v>1432114</v>
      </c>
      <c r="D85" s="694">
        <v>1406053</v>
      </c>
      <c r="E85" s="38">
        <v>0.03821077099380932</v>
      </c>
      <c r="F85" s="347">
        <v>66.34308948524699</v>
      </c>
      <c r="G85" s="350">
        <v>6.269322706896539</v>
      </c>
    </row>
    <row r="86" spans="1:7" ht="12.75" customHeight="1">
      <c r="A86" s="27" t="s">
        <v>180</v>
      </c>
      <c r="B86" s="28" t="s">
        <v>67</v>
      </c>
      <c r="C86" s="574">
        <v>376686</v>
      </c>
      <c r="D86" s="695">
        <v>365059</v>
      </c>
      <c r="E86" s="39">
        <v>0.06001010476433821</v>
      </c>
      <c r="F86" s="351">
        <v>62.38799755655935</v>
      </c>
      <c r="G86" s="349">
        <v>10.722924239643456</v>
      </c>
    </row>
    <row r="87" spans="1:7" ht="12.75" customHeight="1">
      <c r="A87" s="25" t="s">
        <v>181</v>
      </c>
      <c r="B87" s="26" t="s">
        <v>68</v>
      </c>
      <c r="C87" s="568">
        <v>580909</v>
      </c>
      <c r="D87" s="694">
        <v>568086</v>
      </c>
      <c r="E87" s="38">
        <v>0.02256318501811716</v>
      </c>
      <c r="F87" s="347">
        <v>65.68600528793176</v>
      </c>
      <c r="G87" s="350">
        <v>8.287125540851209</v>
      </c>
    </row>
    <row r="88" spans="1:7" ht="12.75" customHeight="1">
      <c r="A88" s="27" t="s">
        <v>182</v>
      </c>
      <c r="B88" s="28" t="s">
        <v>69</v>
      </c>
      <c r="C88" s="574">
        <v>383585</v>
      </c>
      <c r="D88" s="695">
        <v>371738</v>
      </c>
      <c r="E88" s="39">
        <v>0.08251553572780579</v>
      </c>
      <c r="F88" s="351">
        <v>61.54011696409837</v>
      </c>
      <c r="G88" s="349">
        <v>12.167171502509833</v>
      </c>
    </row>
    <row r="89" spans="1:7" ht="12.75" customHeight="1">
      <c r="A89" s="25" t="s">
        <v>183</v>
      </c>
      <c r="B89" s="26" t="s">
        <v>70</v>
      </c>
      <c r="C89" s="568">
        <v>242363</v>
      </c>
      <c r="D89" s="694">
        <v>235915</v>
      </c>
      <c r="E89" s="38">
        <v>0.14502946115689652</v>
      </c>
      <c r="F89" s="347">
        <v>62.43562299980925</v>
      </c>
      <c r="G89" s="350">
        <v>10.50420702371617</v>
      </c>
    </row>
    <row r="90" spans="1:14" s="3" customFormat="1" ht="12.75" customHeight="1">
      <c r="A90" s="27" t="s">
        <v>184</v>
      </c>
      <c r="B90" s="28" t="s">
        <v>71</v>
      </c>
      <c r="C90" s="574">
        <v>1018976</v>
      </c>
      <c r="D90" s="695">
        <v>1001408</v>
      </c>
      <c r="E90" s="39">
        <v>0.11460630135979999</v>
      </c>
      <c r="F90" s="351">
        <v>62.12642599220298</v>
      </c>
      <c r="G90" s="349">
        <v>10.942293251102447</v>
      </c>
      <c r="M90" s="2"/>
      <c r="N90" s="2"/>
    </row>
    <row r="91" spans="1:7" ht="12.75" customHeight="1">
      <c r="A91" s="25" t="s">
        <v>185</v>
      </c>
      <c r="B91" s="26" t="s">
        <v>72</v>
      </c>
      <c r="C91" s="568">
        <v>551179</v>
      </c>
      <c r="D91" s="694">
        <v>538902</v>
      </c>
      <c r="E91" s="38">
        <v>0.07848344457007905</v>
      </c>
      <c r="F91" s="347">
        <v>63.770592797948424</v>
      </c>
      <c r="G91" s="350">
        <v>9.020192910770417</v>
      </c>
    </row>
    <row r="92" spans="1:7" ht="12.75" customHeight="1">
      <c r="A92" s="27" t="s">
        <v>186</v>
      </c>
      <c r="B92" s="28" t="s">
        <v>73</v>
      </c>
      <c r="C92" s="574">
        <v>636223</v>
      </c>
      <c r="D92" s="695">
        <v>616906</v>
      </c>
      <c r="E92" s="39">
        <v>0.14312979928251646</v>
      </c>
      <c r="F92" s="351">
        <v>62.39167717610138</v>
      </c>
      <c r="G92" s="349">
        <v>9.893889830865643</v>
      </c>
    </row>
    <row r="93" spans="1:7" ht="12.75" customHeight="1">
      <c r="A93" s="25" t="s">
        <v>187</v>
      </c>
      <c r="B93" s="26" t="s">
        <v>74</v>
      </c>
      <c r="C93" s="568">
        <v>435887</v>
      </c>
      <c r="D93" s="694">
        <v>424354</v>
      </c>
      <c r="E93" s="38">
        <v>0.06347989093387874</v>
      </c>
      <c r="F93" s="347">
        <v>64.85834939696574</v>
      </c>
      <c r="G93" s="350">
        <v>9.83754129806718</v>
      </c>
    </row>
    <row r="94" spans="1:7" ht="12.75">
      <c r="A94" s="27" t="s">
        <v>188</v>
      </c>
      <c r="B94" s="28" t="s">
        <v>98</v>
      </c>
      <c r="C94" s="574">
        <v>382451</v>
      </c>
      <c r="D94" s="695">
        <v>373940</v>
      </c>
      <c r="E94" s="39">
        <v>0.05664706563848387</v>
      </c>
      <c r="F94" s="351">
        <v>63.838316307429</v>
      </c>
      <c r="G94" s="349">
        <v>11.669786596780233</v>
      </c>
    </row>
    <row r="95" spans="1:7" ht="12.75">
      <c r="A95" s="25" t="s">
        <v>189</v>
      </c>
      <c r="B95" s="26" t="s">
        <v>75</v>
      </c>
      <c r="C95" s="568">
        <v>393756</v>
      </c>
      <c r="D95" s="694">
        <v>380145</v>
      </c>
      <c r="E95" s="38">
        <v>-0.002118377118377146</v>
      </c>
      <c r="F95" s="347">
        <v>63.77487537650107</v>
      </c>
      <c r="G95" s="350">
        <v>9.621328703521025</v>
      </c>
    </row>
    <row r="96" spans="1:7" ht="12.75">
      <c r="A96" s="27" t="s">
        <v>190</v>
      </c>
      <c r="B96" s="28" t="s">
        <v>76</v>
      </c>
      <c r="C96" s="574">
        <v>353611</v>
      </c>
      <c r="D96" s="695">
        <v>342359</v>
      </c>
      <c r="E96" s="39">
        <v>0.02742324163243004</v>
      </c>
      <c r="F96" s="351">
        <v>62.330477656495084</v>
      </c>
      <c r="G96" s="349">
        <v>10.764431488583622</v>
      </c>
    </row>
    <row r="97" spans="1:7" ht="12.75">
      <c r="A97" s="25" t="s">
        <v>191</v>
      </c>
      <c r="B97" s="26" t="s">
        <v>77</v>
      </c>
      <c r="C97" s="568">
        <v>145360</v>
      </c>
      <c r="D97" s="694">
        <v>141958</v>
      </c>
      <c r="E97" s="38">
        <v>0.033113064741499665</v>
      </c>
      <c r="F97" s="347">
        <v>65.94415249580862</v>
      </c>
      <c r="G97" s="350">
        <v>8.012228969131716</v>
      </c>
    </row>
    <row r="98" spans="1:7" ht="12.75">
      <c r="A98" s="27" t="s">
        <v>192</v>
      </c>
      <c r="B98" s="28" t="s">
        <v>78</v>
      </c>
      <c r="C98" s="574">
        <v>1221722</v>
      </c>
      <c r="D98" s="695">
        <v>1205850</v>
      </c>
      <c r="E98" s="39">
        <v>0.06313666091243642</v>
      </c>
      <c r="F98" s="351">
        <v>66.86262802172742</v>
      </c>
      <c r="G98" s="349">
        <v>5.902641290376083</v>
      </c>
    </row>
    <row r="99" spans="1:7" ht="12.75">
      <c r="A99" s="25" t="s">
        <v>193</v>
      </c>
      <c r="B99" s="26" t="s">
        <v>99</v>
      </c>
      <c r="C99" s="568">
        <v>1566668</v>
      </c>
      <c r="D99" s="694">
        <v>1549619</v>
      </c>
      <c r="E99" s="38">
        <v>0.08449828922072578</v>
      </c>
      <c r="F99" s="347">
        <v>67.4252187150519</v>
      </c>
      <c r="G99" s="350">
        <v>7.188347587374704</v>
      </c>
    </row>
    <row r="100" spans="1:7" ht="12.75">
      <c r="A100" s="27" t="s">
        <v>194</v>
      </c>
      <c r="B100" s="28" t="s">
        <v>79</v>
      </c>
      <c r="C100" s="574">
        <v>1518225</v>
      </c>
      <c r="D100" s="695">
        <v>1506466</v>
      </c>
      <c r="E100" s="39">
        <v>0.0893835316781657</v>
      </c>
      <c r="F100" s="351">
        <v>67.35771003129177</v>
      </c>
      <c r="G100" s="349">
        <v>5.102073329235442</v>
      </c>
    </row>
    <row r="101" spans="1:7" ht="12.75">
      <c r="A101" s="25" t="s">
        <v>195</v>
      </c>
      <c r="B101" s="26" t="s">
        <v>80</v>
      </c>
      <c r="C101" s="568">
        <v>1323389</v>
      </c>
      <c r="D101" s="694">
        <v>1310876</v>
      </c>
      <c r="E101" s="38">
        <v>0.06814096557343663</v>
      </c>
      <c r="F101" s="347">
        <v>67.42910847402806</v>
      </c>
      <c r="G101" s="350">
        <v>6.680723424641233</v>
      </c>
    </row>
    <row r="102" spans="1:7" ht="12.75">
      <c r="A102" s="27" t="s">
        <v>196</v>
      </c>
      <c r="B102" s="28" t="s">
        <v>81</v>
      </c>
      <c r="C102" s="574">
        <v>1181322</v>
      </c>
      <c r="D102" s="695">
        <v>1165397</v>
      </c>
      <c r="E102" s="39">
        <v>0.05421524355383811</v>
      </c>
      <c r="F102" s="351">
        <v>67.50523641299917</v>
      </c>
      <c r="G102" s="349">
        <v>5.323679398522564</v>
      </c>
    </row>
    <row r="103" spans="1:7" ht="12.75">
      <c r="A103" s="25" t="s">
        <v>197</v>
      </c>
      <c r="B103" s="26" t="s">
        <v>82</v>
      </c>
      <c r="C103" s="568">
        <v>408299</v>
      </c>
      <c r="D103" s="694">
        <v>401784</v>
      </c>
      <c r="E103" s="477">
        <v>0.03936714558445398</v>
      </c>
      <c r="F103" s="347">
        <v>64.70068494514466</v>
      </c>
      <c r="G103" s="352">
        <v>5.84294048543496</v>
      </c>
    </row>
    <row r="104" spans="1:7" ht="12.75">
      <c r="A104" s="27" t="s">
        <v>198</v>
      </c>
      <c r="B104" s="28" t="s">
        <v>83</v>
      </c>
      <c r="C104" s="574">
        <v>403795</v>
      </c>
      <c r="D104" s="695">
        <v>397693</v>
      </c>
      <c r="E104" s="39">
        <v>0.042645119511728335</v>
      </c>
      <c r="F104" s="351">
        <v>65.55332882399237</v>
      </c>
      <c r="G104" s="349">
        <v>6.478866864641822</v>
      </c>
    </row>
    <row r="105" spans="1:7" ht="12.75">
      <c r="A105" s="25" t="s">
        <v>199</v>
      </c>
      <c r="B105" s="26" t="s">
        <v>84</v>
      </c>
      <c r="C105" s="568">
        <v>221178</v>
      </c>
      <c r="D105" s="694">
        <v>219266</v>
      </c>
      <c r="E105" s="38">
        <v>0.3947065446241722</v>
      </c>
      <c r="F105" s="347">
        <v>60.99714502020377</v>
      </c>
      <c r="G105" s="350">
        <v>1.5118623042332144</v>
      </c>
    </row>
    <row r="106" spans="1:7" ht="13.5" thickBot="1">
      <c r="A106" s="29" t="s">
        <v>200</v>
      </c>
      <c r="B106" s="30" t="s">
        <v>100</v>
      </c>
      <c r="C106" s="571">
        <v>817001</v>
      </c>
      <c r="D106" s="695">
        <v>808250</v>
      </c>
      <c r="E106" s="39">
        <v>0.1443437632733966</v>
      </c>
      <c r="F106" s="348">
        <v>66.19127745128364</v>
      </c>
      <c r="G106" s="349">
        <v>3.0812248685431487</v>
      </c>
    </row>
    <row r="107" spans="1:7" ht="12.75">
      <c r="A107" s="751" t="s">
        <v>202</v>
      </c>
      <c r="B107" s="752"/>
      <c r="C107" s="575">
        <v>61309800</v>
      </c>
      <c r="D107" s="696">
        <v>59923569</v>
      </c>
      <c r="E107" s="40">
        <v>0.06260370386480818</v>
      </c>
      <c r="F107" s="353">
        <v>64.8928070355756</v>
      </c>
      <c r="G107" s="354">
        <v>8.67153790522724</v>
      </c>
    </row>
    <row r="108" spans="1:7" ht="12.75">
      <c r="A108" s="749" t="s">
        <v>230</v>
      </c>
      <c r="B108" s="750"/>
      <c r="C108" s="579">
        <v>1850273</v>
      </c>
      <c r="D108" s="697">
        <v>1826993</v>
      </c>
      <c r="E108" s="41">
        <v>0.11981997001543365</v>
      </c>
      <c r="F108" s="355">
        <v>65.10123465169269</v>
      </c>
      <c r="G108" s="356">
        <v>4.239808253233592</v>
      </c>
    </row>
    <row r="109" spans="1:7" ht="13.5" thickBot="1">
      <c r="A109" s="747" t="s">
        <v>285</v>
      </c>
      <c r="B109" s="748"/>
      <c r="C109" s="583">
        <v>65393891</v>
      </c>
      <c r="D109" s="698">
        <v>63961859</v>
      </c>
      <c r="E109" s="42">
        <v>0.06337430214556794</v>
      </c>
      <c r="F109" s="357">
        <v>65.12235987387422</v>
      </c>
      <c r="G109" s="358">
        <v>8.503412948019538</v>
      </c>
    </row>
    <row r="110" spans="1:7" ht="12.75" customHeight="1">
      <c r="A110" s="53"/>
      <c r="B110" s="53"/>
      <c r="C110" s="216"/>
      <c r="D110" s="215"/>
      <c r="E110" s="41"/>
      <c r="F110" s="301"/>
      <c r="G110" s="264"/>
    </row>
    <row r="111" spans="1:7" s="704" customFormat="1" ht="12.75" customHeight="1">
      <c r="A111" s="799" t="s">
        <v>480</v>
      </c>
      <c r="B111" s="799"/>
      <c r="C111" s="799"/>
      <c r="D111" s="799"/>
      <c r="E111" s="799"/>
      <c r="F111" s="799"/>
      <c r="G111" s="799"/>
    </row>
    <row r="112" spans="1:7" s="549" customFormat="1" ht="12.75">
      <c r="A112" s="799" t="s">
        <v>494</v>
      </c>
      <c r="B112" s="799"/>
      <c r="C112" s="799"/>
      <c r="D112" s="799"/>
      <c r="E112" s="799"/>
      <c r="F112" s="799"/>
      <c r="G112" s="799"/>
    </row>
    <row r="113" spans="1:7" s="549" customFormat="1" ht="12.75">
      <c r="A113" s="799" t="s">
        <v>484</v>
      </c>
      <c r="B113" s="799"/>
      <c r="C113" s="799"/>
      <c r="D113" s="799"/>
      <c r="E113" s="799"/>
      <c r="F113" s="799"/>
      <c r="G113" s="799"/>
    </row>
    <row r="114" spans="1:14" s="699" customFormat="1" ht="12" customHeight="1">
      <c r="A114" s="799" t="s">
        <v>396</v>
      </c>
      <c r="B114" s="799"/>
      <c r="C114" s="799"/>
      <c r="D114" s="799"/>
      <c r="E114" s="799"/>
      <c r="F114" s="799"/>
      <c r="G114" s="799"/>
      <c r="J114" s="705"/>
      <c r="N114" s="706"/>
    </row>
    <row r="115" spans="1:7" s="79" customFormat="1" ht="12.75" customHeight="1">
      <c r="A115" s="780" t="s">
        <v>414</v>
      </c>
      <c r="B115" s="780"/>
      <c r="C115" s="780"/>
      <c r="D115" s="780"/>
      <c r="E115" s="780"/>
      <c r="F115" s="780"/>
      <c r="G115" s="780"/>
    </row>
    <row r="116" spans="1:7" s="79" customFormat="1" ht="12.75">
      <c r="A116" s="20"/>
      <c r="B116" s="20"/>
      <c r="C116" s="191"/>
      <c r="D116" s="191"/>
      <c r="E116" s="20"/>
      <c r="F116" s="259"/>
      <c r="G116" s="259"/>
    </row>
  </sheetData>
  <sheetProtection/>
  <mergeCells count="13">
    <mergeCell ref="A109:B109"/>
    <mergeCell ref="A108:B108"/>
    <mergeCell ref="A107:B107"/>
    <mergeCell ref="A115:G115"/>
    <mergeCell ref="A111:G111"/>
    <mergeCell ref="A112:G112"/>
    <mergeCell ref="A113:G113"/>
    <mergeCell ref="A114:G114"/>
    <mergeCell ref="C1:G1"/>
    <mergeCell ref="A1:B1"/>
    <mergeCell ref="A5:B6"/>
    <mergeCell ref="D5:E5"/>
    <mergeCell ref="A3:G3"/>
  </mergeCells>
  <hyperlinks>
    <hyperlink ref="G2" location="Index!A1" display="Index"/>
  </hyperlinks>
  <printOptions/>
  <pageMargins left="0.5118110236220472" right="0.2362204724409449" top="0.984251968503937" bottom="0.5511811023622047" header="0.2755905511811024" footer="0.11811023622047245"/>
  <pageSetup firstPageNumber="50" useFirstPageNumber="1" horizontalDpi="600" verticalDpi="600" orientation="portrait" paperSize="9" scale="85" r:id="rId1"/>
  <headerFooter alignWithMargins="0">
    <oddHeader>&amp;LMinistère de l'intérieur
Ministère de la réforme de l’Etat, 
de la décentralisation et de la fonction publique
&amp;RPublications : «Les Finances des départements 2011»</oddHeader>
    <oddFooter>&amp;LDirection générale des collectivités locales/DESL
Mise en ligne : janvier 2013
&amp;R&amp;P</oddFooter>
  </headerFooter>
  <rowBreaks count="1" manualBreakCount="1">
    <brk id="58" max="6" man="1"/>
  </rowBreaks>
  <colBreaks count="1" manualBreakCount="1">
    <brk id="7" max="111" man="1"/>
  </colBreaks>
</worksheet>
</file>

<file path=xl/worksheets/sheet27.xml><?xml version="1.0" encoding="utf-8"?>
<worksheet xmlns="http://schemas.openxmlformats.org/spreadsheetml/2006/main" xmlns:r="http://schemas.openxmlformats.org/officeDocument/2006/relationships">
  <dimension ref="A1:N116"/>
  <sheetViews>
    <sheetView zoomScaleSheetLayoutView="85" workbookViewId="0" topLeftCell="A1">
      <selection activeCell="C7" sqref="C7"/>
    </sheetView>
  </sheetViews>
  <sheetFormatPr defaultColWidth="11.421875" defaultRowHeight="12.75"/>
  <cols>
    <col min="1" max="1" width="3.00390625" style="2" customWidth="1"/>
    <col min="2" max="2" width="17.8515625" style="2" bestFit="1" customWidth="1"/>
    <col min="3" max="4" width="18.28125" style="2" customWidth="1"/>
    <col min="5" max="5" width="18.28125" style="189" customWidth="1"/>
    <col min="6" max="6" width="18.28125" style="168" customWidth="1"/>
    <col min="7" max="7" width="19.8515625" style="2" customWidth="1"/>
    <col min="8" max="16384" width="11.421875" style="2" customWidth="1"/>
  </cols>
  <sheetData>
    <row r="1" spans="1:8" ht="16.5" customHeight="1">
      <c r="A1" s="755" t="s">
        <v>377</v>
      </c>
      <c r="B1" s="755"/>
      <c r="C1" s="715" t="s">
        <v>441</v>
      </c>
      <c r="D1" s="715"/>
      <c r="E1" s="715"/>
      <c r="F1" s="715"/>
      <c r="G1" s="8"/>
      <c r="H1" s="8"/>
    </row>
    <row r="2" spans="1:8" s="10" customFormat="1" ht="15" customHeight="1" thickBot="1">
      <c r="A2" s="11"/>
      <c r="B2" s="11"/>
      <c r="C2" s="9"/>
      <c r="D2" s="9"/>
      <c r="E2" s="179"/>
      <c r="F2" s="164" t="s">
        <v>288</v>
      </c>
      <c r="H2" s="8"/>
    </row>
    <row r="3" spans="1:6" ht="22.5" customHeight="1" thickBot="1">
      <c r="A3" s="744" t="s">
        <v>398</v>
      </c>
      <c r="B3" s="745"/>
      <c r="C3" s="745"/>
      <c r="D3" s="745"/>
      <c r="E3" s="745"/>
      <c r="F3" s="746"/>
    </row>
    <row r="4" spans="1:6" ht="9" customHeight="1" thickBot="1">
      <c r="A4" s="12"/>
      <c r="B4" s="13"/>
      <c r="C4" s="13"/>
      <c r="D4" s="16"/>
      <c r="E4" s="180"/>
      <c r="F4" s="165"/>
    </row>
    <row r="5" spans="1:6" ht="53.25" customHeight="1">
      <c r="A5" s="720" t="s">
        <v>229</v>
      </c>
      <c r="B5" s="721"/>
      <c r="C5" s="305" t="s">
        <v>451</v>
      </c>
      <c r="D5" s="305" t="s">
        <v>448</v>
      </c>
      <c r="E5" s="802" t="s">
        <v>469</v>
      </c>
      <c r="F5" s="800" t="s">
        <v>388</v>
      </c>
    </row>
    <row r="6" spans="1:6" ht="15.75" customHeight="1">
      <c r="A6" s="722"/>
      <c r="B6" s="723"/>
      <c r="C6" s="346" t="s">
        <v>236</v>
      </c>
      <c r="D6" s="83" t="s">
        <v>203</v>
      </c>
      <c r="E6" s="803"/>
      <c r="F6" s="801"/>
    </row>
    <row r="7" spans="1:6" ht="12.75" customHeight="1">
      <c r="A7" s="25" t="s">
        <v>103</v>
      </c>
      <c r="B7" s="26" t="s">
        <v>1</v>
      </c>
      <c r="C7" s="634">
        <v>13236.785025813817</v>
      </c>
      <c r="D7" s="629">
        <v>6.8</v>
      </c>
      <c r="E7" s="635">
        <v>6500</v>
      </c>
      <c r="F7" s="630">
        <v>83.96635262224585</v>
      </c>
    </row>
    <row r="8" spans="1:6" ht="12.75" customHeight="1">
      <c r="A8" s="27" t="s">
        <v>104</v>
      </c>
      <c r="B8" s="28" t="s">
        <v>2</v>
      </c>
      <c r="C8" s="636">
        <v>10820.695986848643</v>
      </c>
      <c r="D8" s="88">
        <v>13.8</v>
      </c>
      <c r="E8" s="571">
        <v>13823</v>
      </c>
      <c r="F8" s="631">
        <v>87.69679616298289</v>
      </c>
    </row>
    <row r="9" spans="1:6" ht="12.75" customHeight="1">
      <c r="A9" s="25" t="s">
        <v>105</v>
      </c>
      <c r="B9" s="26" t="s">
        <v>3</v>
      </c>
      <c r="C9" s="637">
        <v>11364.808428739227</v>
      </c>
      <c r="D9" s="86">
        <v>10</v>
      </c>
      <c r="E9" s="568">
        <v>7946</v>
      </c>
      <c r="F9" s="632">
        <v>72.73962328234013</v>
      </c>
    </row>
    <row r="10" spans="1:6" ht="12.75" customHeight="1">
      <c r="A10" s="27" t="s">
        <v>106</v>
      </c>
      <c r="B10" s="28" t="s">
        <v>85</v>
      </c>
      <c r="C10" s="638">
        <v>11859.62818962501</v>
      </c>
      <c r="D10" s="90">
        <v>10.9</v>
      </c>
      <c r="E10" s="574">
        <v>3169</v>
      </c>
      <c r="F10" s="633">
        <v>83.21107844160308</v>
      </c>
    </row>
    <row r="11" spans="1:6" ht="12.75" customHeight="1">
      <c r="A11" s="25" t="s">
        <v>107</v>
      </c>
      <c r="B11" s="26" t="s">
        <v>4</v>
      </c>
      <c r="C11" s="637">
        <v>12501.609504147043</v>
      </c>
      <c r="D11" s="86">
        <v>8.5</v>
      </c>
      <c r="E11" s="568">
        <v>2155</v>
      </c>
      <c r="F11" s="632">
        <v>83.35663132540485</v>
      </c>
    </row>
    <row r="12" spans="1:6" ht="12.75" customHeight="1">
      <c r="A12" s="27" t="s">
        <v>108</v>
      </c>
      <c r="B12" s="28" t="s">
        <v>5</v>
      </c>
      <c r="C12" s="638">
        <v>15047.572209245636</v>
      </c>
      <c r="D12" s="90">
        <v>9.4</v>
      </c>
      <c r="E12" s="574">
        <v>21396</v>
      </c>
      <c r="F12" s="633">
        <v>81.31771777016161</v>
      </c>
    </row>
    <row r="13" spans="1:6" ht="12.75" customHeight="1">
      <c r="A13" s="25" t="s">
        <v>109</v>
      </c>
      <c r="B13" s="26" t="s">
        <v>6</v>
      </c>
      <c r="C13" s="637">
        <v>11422.956096225576</v>
      </c>
      <c r="D13" s="86">
        <v>10.1</v>
      </c>
      <c r="E13" s="568">
        <v>5457</v>
      </c>
      <c r="F13" s="632">
        <v>84.89888101837593</v>
      </c>
    </row>
    <row r="14" spans="1:6" ht="12.75" customHeight="1">
      <c r="A14" s="27" t="s">
        <v>110</v>
      </c>
      <c r="B14" s="28" t="s">
        <v>86</v>
      </c>
      <c r="C14" s="638">
        <v>10446.29385560361</v>
      </c>
      <c r="D14" s="90">
        <v>11.8</v>
      </c>
      <c r="E14" s="574">
        <v>9284</v>
      </c>
      <c r="F14" s="633">
        <v>82.39899973353556</v>
      </c>
    </row>
    <row r="15" spans="1:6" ht="12.75" customHeight="1">
      <c r="A15" s="25" t="s">
        <v>111</v>
      </c>
      <c r="B15" s="26" t="s">
        <v>7</v>
      </c>
      <c r="C15" s="637">
        <v>10622.413283610878</v>
      </c>
      <c r="D15" s="86">
        <v>11.7</v>
      </c>
      <c r="E15" s="568">
        <v>4770</v>
      </c>
      <c r="F15" s="632">
        <v>76.35825885681218</v>
      </c>
    </row>
    <row r="16" spans="1:6" ht="12.75" customHeight="1">
      <c r="A16" s="27" t="s">
        <v>112</v>
      </c>
      <c r="B16" s="28" t="s">
        <v>87</v>
      </c>
      <c r="C16" s="638">
        <v>12013.884590669995</v>
      </c>
      <c r="D16" s="90">
        <v>10.8</v>
      </c>
      <c r="E16" s="574">
        <v>7722</v>
      </c>
      <c r="F16" s="633">
        <v>80.87145491121738</v>
      </c>
    </row>
    <row r="17" spans="1:6" ht="12.75" customHeight="1">
      <c r="A17" s="25" t="s">
        <v>113</v>
      </c>
      <c r="B17" s="26" t="s">
        <v>8</v>
      </c>
      <c r="C17" s="637">
        <v>10686.214173874454</v>
      </c>
      <c r="D17" s="86">
        <v>13</v>
      </c>
      <c r="E17" s="568">
        <v>14101</v>
      </c>
      <c r="F17" s="632">
        <v>79.15588638349061</v>
      </c>
    </row>
    <row r="18" spans="1:6" ht="12.75" customHeight="1">
      <c r="A18" s="27" t="s">
        <v>114</v>
      </c>
      <c r="B18" s="28" t="s">
        <v>9</v>
      </c>
      <c r="C18" s="638">
        <v>10991.228434799243</v>
      </c>
      <c r="D18" s="90">
        <v>6.6</v>
      </c>
      <c r="E18" s="574">
        <v>3094</v>
      </c>
      <c r="F18" s="633">
        <v>70.12711495991793</v>
      </c>
    </row>
    <row r="19" spans="1:6" ht="12.75" customHeight="1">
      <c r="A19" s="25" t="s">
        <v>115</v>
      </c>
      <c r="B19" s="26" t="s">
        <v>10</v>
      </c>
      <c r="C19" s="637">
        <v>12809.45960594223</v>
      </c>
      <c r="D19" s="86">
        <v>12.1</v>
      </c>
      <c r="E19" s="568">
        <v>74930</v>
      </c>
      <c r="F19" s="632">
        <v>89.83292813576502</v>
      </c>
    </row>
    <row r="20" spans="1:6" ht="12.75" customHeight="1">
      <c r="A20" s="27" t="s">
        <v>116</v>
      </c>
      <c r="B20" s="28" t="s">
        <v>11</v>
      </c>
      <c r="C20" s="638">
        <v>12170.796133722102</v>
      </c>
      <c r="D20" s="90">
        <v>9.3</v>
      </c>
      <c r="E20" s="574">
        <v>12832</v>
      </c>
      <c r="F20" s="633">
        <v>88.21648159779646</v>
      </c>
    </row>
    <row r="21" spans="1:6" ht="12.75" customHeight="1">
      <c r="A21" s="25" t="s">
        <v>117</v>
      </c>
      <c r="B21" s="26" t="s">
        <v>12</v>
      </c>
      <c r="C21" s="637">
        <v>10922.977923319382</v>
      </c>
      <c r="D21" s="86">
        <v>6.4</v>
      </c>
      <c r="E21" s="568">
        <v>1857</v>
      </c>
      <c r="F21" s="632">
        <v>63.304138893194846</v>
      </c>
    </row>
    <row r="22" spans="1:6" ht="12.75" customHeight="1">
      <c r="A22" s="27" t="s">
        <v>118</v>
      </c>
      <c r="B22" s="28" t="s">
        <v>13</v>
      </c>
      <c r="C22" s="638">
        <v>11270.723550228278</v>
      </c>
      <c r="D22" s="90">
        <v>10.1</v>
      </c>
      <c r="E22" s="574">
        <v>8458</v>
      </c>
      <c r="F22" s="633">
        <v>73.6780261745464</v>
      </c>
    </row>
    <row r="23" spans="1:6" ht="12.75" customHeight="1">
      <c r="A23" s="25" t="s">
        <v>119</v>
      </c>
      <c r="B23" s="26" t="s">
        <v>88</v>
      </c>
      <c r="C23" s="637">
        <v>12392.569673068492</v>
      </c>
      <c r="D23" s="86">
        <v>10.2</v>
      </c>
      <c r="E23" s="568">
        <v>14173</v>
      </c>
      <c r="F23" s="632">
        <v>76.01983443771721</v>
      </c>
    </row>
    <row r="24" spans="1:6" ht="12.75" customHeight="1">
      <c r="A24" s="27" t="s">
        <v>120</v>
      </c>
      <c r="B24" s="28" t="s">
        <v>89</v>
      </c>
      <c r="C24" s="638">
        <v>11746.166747459682</v>
      </c>
      <c r="D24" s="90">
        <v>10.1</v>
      </c>
      <c r="E24" s="574">
        <v>8092</v>
      </c>
      <c r="F24" s="633">
        <v>72.2134178552562</v>
      </c>
    </row>
    <row r="25" spans="1:6" ht="12.75" customHeight="1">
      <c r="A25" s="25" t="s">
        <v>121</v>
      </c>
      <c r="B25" s="26" t="s">
        <v>90</v>
      </c>
      <c r="C25" s="637">
        <v>11593.421175890546</v>
      </c>
      <c r="D25" s="86">
        <v>7.3</v>
      </c>
      <c r="E25" s="568">
        <v>2961</v>
      </c>
      <c r="F25" s="632">
        <v>72.92557146435628</v>
      </c>
    </row>
    <row r="26" spans="1:6" ht="12.75" customHeight="1">
      <c r="A26" s="27" t="s">
        <v>226</v>
      </c>
      <c r="B26" s="28" t="s">
        <v>14</v>
      </c>
      <c r="C26" s="638">
        <v>12305.217189962757</v>
      </c>
      <c r="D26" s="90">
        <v>9.2</v>
      </c>
      <c r="E26" s="574">
        <v>2376</v>
      </c>
      <c r="F26" s="633">
        <v>71.47141282970443</v>
      </c>
    </row>
    <row r="27" spans="1:6" ht="12.75" customHeight="1">
      <c r="A27" s="25" t="s">
        <v>227</v>
      </c>
      <c r="B27" s="26" t="s">
        <v>15</v>
      </c>
      <c r="C27" s="637">
        <v>10724.843157728592</v>
      </c>
      <c r="D27" s="86">
        <v>9.9</v>
      </c>
      <c r="E27" s="568">
        <v>3047</v>
      </c>
      <c r="F27" s="632">
        <v>69.6611342471741</v>
      </c>
    </row>
    <row r="28" spans="1:6" ht="12.75" customHeight="1">
      <c r="A28" s="27" t="s">
        <v>122</v>
      </c>
      <c r="B28" s="28" t="s">
        <v>16</v>
      </c>
      <c r="C28" s="638">
        <v>12808.212878064816</v>
      </c>
      <c r="D28" s="90">
        <v>7.7</v>
      </c>
      <c r="E28" s="574">
        <v>7809</v>
      </c>
      <c r="F28" s="633">
        <v>83.57069879770113</v>
      </c>
    </row>
    <row r="29" spans="1:6" ht="12.75" customHeight="1">
      <c r="A29" s="25" t="s">
        <v>123</v>
      </c>
      <c r="B29" s="26" t="s">
        <v>91</v>
      </c>
      <c r="C29" s="637">
        <v>11836.43294360956</v>
      </c>
      <c r="D29" s="86">
        <v>8.3</v>
      </c>
      <c r="E29" s="568">
        <v>8800</v>
      </c>
      <c r="F29" s="632">
        <v>80.98055032714888</v>
      </c>
    </row>
    <row r="30" spans="1:6" ht="12.75" customHeight="1">
      <c r="A30" s="27" t="s">
        <v>124</v>
      </c>
      <c r="B30" s="28" t="s">
        <v>17</v>
      </c>
      <c r="C30" s="638">
        <v>10161.808996964262</v>
      </c>
      <c r="D30" s="90">
        <v>9.7</v>
      </c>
      <c r="E30" s="574">
        <v>2450</v>
      </c>
      <c r="F30" s="633">
        <v>62.5548335002601</v>
      </c>
    </row>
    <row r="31" spans="1:6" ht="12.75" customHeight="1">
      <c r="A31" s="25" t="s">
        <v>125</v>
      </c>
      <c r="B31" s="26" t="s">
        <v>92</v>
      </c>
      <c r="C31" s="637">
        <v>11176.175951140089</v>
      </c>
      <c r="D31" s="86">
        <v>10.5</v>
      </c>
      <c r="E31" s="568">
        <v>7767</v>
      </c>
      <c r="F31" s="632">
        <v>68.59015833967308</v>
      </c>
    </row>
    <row r="32" spans="1:6" ht="12.75" customHeight="1">
      <c r="A32" s="27" t="s">
        <v>126</v>
      </c>
      <c r="B32" s="28" t="s">
        <v>18</v>
      </c>
      <c r="C32" s="638">
        <v>12091.170150308802</v>
      </c>
      <c r="D32" s="90">
        <v>8.8</v>
      </c>
      <c r="E32" s="574">
        <v>10190</v>
      </c>
      <c r="F32" s="633">
        <v>84.53381948061612</v>
      </c>
    </row>
    <row r="33" spans="1:6" ht="12.75" customHeight="1">
      <c r="A33" s="25" t="s">
        <v>127</v>
      </c>
      <c r="B33" s="26" t="s">
        <v>93</v>
      </c>
      <c r="C33" s="637">
        <v>11897.37333200679</v>
      </c>
      <c r="D33" s="86">
        <v>10.3</v>
      </c>
      <c r="E33" s="568">
        <v>10353</v>
      </c>
      <c r="F33" s="632">
        <v>87.10924492597074</v>
      </c>
    </row>
    <row r="34" spans="1:6" ht="12.75" customHeight="1">
      <c r="A34" s="27" t="s">
        <v>128</v>
      </c>
      <c r="B34" s="28" t="s">
        <v>19</v>
      </c>
      <c r="C34" s="638">
        <v>12185.154002195479</v>
      </c>
      <c r="D34" s="90">
        <v>10.1</v>
      </c>
      <c r="E34" s="574">
        <v>10765</v>
      </c>
      <c r="F34" s="633">
        <v>86.25937336118994</v>
      </c>
    </row>
    <row r="35" spans="1:6" ht="12.75" customHeight="1">
      <c r="A35" s="25" t="s">
        <v>129</v>
      </c>
      <c r="B35" s="26" t="s">
        <v>20</v>
      </c>
      <c r="C35" s="637">
        <v>12690.642154259904</v>
      </c>
      <c r="D35" s="86">
        <v>8.8</v>
      </c>
      <c r="E35" s="568">
        <v>6792</v>
      </c>
      <c r="F35" s="632">
        <v>81.20309393281156</v>
      </c>
    </row>
    <row r="36" spans="1:6" ht="12.75" customHeight="1">
      <c r="A36" s="27" t="s">
        <v>130</v>
      </c>
      <c r="B36" s="28" t="s">
        <v>21</v>
      </c>
      <c r="C36" s="638">
        <v>12049.09856787562</v>
      </c>
      <c r="D36" s="90">
        <v>8.5</v>
      </c>
      <c r="E36" s="574">
        <v>14271</v>
      </c>
      <c r="F36" s="633">
        <v>83.38831209416995</v>
      </c>
    </row>
    <row r="37" spans="1:6" ht="12.75" customHeight="1">
      <c r="A37" s="25" t="s">
        <v>131</v>
      </c>
      <c r="B37" s="26" t="s">
        <v>22</v>
      </c>
      <c r="C37" s="637">
        <v>11650.053545062105</v>
      </c>
      <c r="D37" s="86">
        <v>12.9</v>
      </c>
      <c r="E37" s="568">
        <v>26862</v>
      </c>
      <c r="F37" s="632">
        <v>88.12921259665022</v>
      </c>
    </row>
    <row r="38" spans="1:6" ht="12.75" customHeight="1">
      <c r="A38" s="27" t="s">
        <v>132</v>
      </c>
      <c r="B38" s="28" t="s">
        <v>23</v>
      </c>
      <c r="C38" s="638">
        <v>13560.726956060273</v>
      </c>
      <c r="D38" s="90">
        <v>9.6</v>
      </c>
      <c r="E38" s="574">
        <v>29108</v>
      </c>
      <c r="F38" s="633">
        <v>87.75283227800884</v>
      </c>
    </row>
    <row r="39" spans="1:6" ht="12.75" customHeight="1">
      <c r="A39" s="25" t="s">
        <v>133</v>
      </c>
      <c r="B39" s="26" t="s">
        <v>24</v>
      </c>
      <c r="C39" s="637">
        <v>11208.171374265818</v>
      </c>
      <c r="D39" s="86">
        <v>7.4</v>
      </c>
      <c r="E39" s="568">
        <v>3021</v>
      </c>
      <c r="F39" s="632">
        <v>73.16123202517643</v>
      </c>
    </row>
    <row r="40" spans="1:6" ht="12.75" customHeight="1">
      <c r="A40" s="27" t="s">
        <v>134</v>
      </c>
      <c r="B40" s="28" t="s">
        <v>25</v>
      </c>
      <c r="C40" s="638">
        <v>13127.52962851344</v>
      </c>
      <c r="D40" s="90">
        <v>9.8</v>
      </c>
      <c r="E40" s="574">
        <v>32271</v>
      </c>
      <c r="F40" s="633">
        <v>85.92803365978432</v>
      </c>
    </row>
    <row r="41" spans="1:6" ht="12.75" customHeight="1">
      <c r="A41" s="25" t="s">
        <v>135</v>
      </c>
      <c r="B41" s="26" t="s">
        <v>26</v>
      </c>
      <c r="C41" s="637">
        <v>12348.319413579831</v>
      </c>
      <c r="D41" s="86">
        <v>13.7</v>
      </c>
      <c r="E41" s="568">
        <v>36475</v>
      </c>
      <c r="F41" s="632">
        <v>88.62411172551234</v>
      </c>
    </row>
    <row r="42" spans="1:6" ht="12.75" customHeight="1">
      <c r="A42" s="27" t="s">
        <v>136</v>
      </c>
      <c r="B42" s="28" t="s">
        <v>27</v>
      </c>
      <c r="C42" s="638">
        <v>12315.455815429565</v>
      </c>
      <c r="D42" s="90">
        <v>7.3</v>
      </c>
      <c r="E42" s="574">
        <v>13319</v>
      </c>
      <c r="F42" s="633">
        <v>92.50887842228548</v>
      </c>
    </row>
    <row r="43" spans="1:6" ht="12.75" customHeight="1">
      <c r="A43" s="25" t="s">
        <v>137</v>
      </c>
      <c r="B43" s="26" t="s">
        <v>28</v>
      </c>
      <c r="C43" s="637">
        <v>11090.757901158224</v>
      </c>
      <c r="D43" s="86">
        <v>8.7</v>
      </c>
      <c r="E43" s="568">
        <v>3881</v>
      </c>
      <c r="F43" s="632">
        <v>69.82350876606554</v>
      </c>
    </row>
    <row r="44" spans="1:6" ht="12.75" customHeight="1">
      <c r="A44" s="27" t="s">
        <v>138</v>
      </c>
      <c r="B44" s="28" t="s">
        <v>29</v>
      </c>
      <c r="C44" s="638">
        <v>12440.727303176438</v>
      </c>
      <c r="D44" s="90">
        <v>8.3</v>
      </c>
      <c r="E44" s="574">
        <v>10492</v>
      </c>
      <c r="F44" s="633">
        <v>82.05716989998433</v>
      </c>
    </row>
    <row r="45" spans="1:6" ht="12.75" customHeight="1">
      <c r="A45" s="25" t="s">
        <v>139</v>
      </c>
      <c r="B45" s="26" t="s">
        <v>30</v>
      </c>
      <c r="C45" s="637">
        <v>12978.226150335535</v>
      </c>
      <c r="D45" s="86">
        <v>8</v>
      </c>
      <c r="E45" s="568">
        <v>19163</v>
      </c>
      <c r="F45" s="632">
        <v>89.7416478428945</v>
      </c>
    </row>
    <row r="46" spans="1:6" ht="12.75" customHeight="1">
      <c r="A46" s="27" t="s">
        <v>140</v>
      </c>
      <c r="B46" s="28" t="s">
        <v>94</v>
      </c>
      <c r="C46" s="638">
        <v>11541.359354029939</v>
      </c>
      <c r="D46" s="90">
        <v>7.2</v>
      </c>
      <c r="E46" s="574">
        <v>3341</v>
      </c>
      <c r="F46" s="633">
        <v>84.34112528574589</v>
      </c>
    </row>
    <row r="47" spans="1:6" ht="12.75" customHeight="1">
      <c r="A47" s="25" t="s">
        <v>141</v>
      </c>
      <c r="B47" s="26" t="s">
        <v>31</v>
      </c>
      <c r="C47" s="637">
        <v>12406.73641236793</v>
      </c>
      <c r="D47" s="86">
        <v>9</v>
      </c>
      <c r="E47" s="568">
        <v>6585</v>
      </c>
      <c r="F47" s="632">
        <v>76.2041640770665</v>
      </c>
    </row>
    <row r="48" spans="1:6" ht="12.75" customHeight="1">
      <c r="A48" s="27" t="s">
        <v>142</v>
      </c>
      <c r="B48" s="28" t="s">
        <v>32</v>
      </c>
      <c r="C48" s="638">
        <v>12296.841382337068</v>
      </c>
      <c r="D48" s="90">
        <v>8.2</v>
      </c>
      <c r="E48" s="574">
        <v>5758</v>
      </c>
      <c r="F48" s="633">
        <v>76.47986810032441</v>
      </c>
    </row>
    <row r="49" spans="1:6" ht="12.75" customHeight="1">
      <c r="A49" s="25" t="s">
        <v>143</v>
      </c>
      <c r="B49" s="26" t="s">
        <v>33</v>
      </c>
      <c r="C49" s="637">
        <v>11579.932134830278</v>
      </c>
      <c r="D49" s="86">
        <v>9.4</v>
      </c>
      <c r="E49" s="568">
        <v>12864</v>
      </c>
      <c r="F49" s="632">
        <v>84.55183775732024</v>
      </c>
    </row>
    <row r="50" spans="1:6" ht="12.75" customHeight="1">
      <c r="A50" s="27" t="s">
        <v>144</v>
      </c>
      <c r="B50" s="28" t="s">
        <v>34</v>
      </c>
      <c r="C50" s="638">
        <v>10932.288834001549</v>
      </c>
      <c r="D50" s="90">
        <v>7.7</v>
      </c>
      <c r="E50" s="574">
        <v>2519</v>
      </c>
      <c r="F50" s="633">
        <v>79.91181305062487</v>
      </c>
    </row>
    <row r="51" spans="1:6" ht="12.75" customHeight="1">
      <c r="A51" s="25" t="s">
        <v>145</v>
      </c>
      <c r="B51" s="26" t="s">
        <v>35</v>
      </c>
      <c r="C51" s="637">
        <v>12818.681882601995</v>
      </c>
      <c r="D51" s="86">
        <v>8</v>
      </c>
      <c r="E51" s="568">
        <v>22679</v>
      </c>
      <c r="F51" s="632">
        <v>91.14761110331933</v>
      </c>
    </row>
    <row r="52" spans="1:6" ht="12.75" customHeight="1">
      <c r="A52" s="27" t="s">
        <v>146</v>
      </c>
      <c r="B52" s="28" t="s">
        <v>95</v>
      </c>
      <c r="C52" s="638">
        <v>12894.593598868612</v>
      </c>
      <c r="D52" s="90">
        <v>8.9</v>
      </c>
      <c r="E52" s="574">
        <v>11680</v>
      </c>
      <c r="F52" s="633">
        <v>86.24439949589858</v>
      </c>
    </row>
    <row r="53" spans="1:6" ht="12.75" customHeight="1">
      <c r="A53" s="25" t="s">
        <v>147</v>
      </c>
      <c r="B53" s="26" t="s">
        <v>36</v>
      </c>
      <c r="C53" s="637">
        <v>11294.686209702591</v>
      </c>
      <c r="D53" s="86">
        <v>9.3</v>
      </c>
      <c r="E53" s="568">
        <v>3002</v>
      </c>
      <c r="F53" s="632">
        <v>69.77638560663486</v>
      </c>
    </row>
    <row r="54" spans="1:6" ht="12.75" customHeight="1">
      <c r="A54" s="27" t="s">
        <v>148</v>
      </c>
      <c r="B54" s="28" t="s">
        <v>37</v>
      </c>
      <c r="C54" s="638">
        <v>11044.145198189906</v>
      </c>
      <c r="D54" s="90">
        <v>10</v>
      </c>
      <c r="E54" s="574">
        <v>7845</v>
      </c>
      <c r="F54" s="633">
        <v>74.28902904259759</v>
      </c>
    </row>
    <row r="55" spans="1:6" ht="12.75" customHeight="1">
      <c r="A55" s="25" t="s">
        <v>149</v>
      </c>
      <c r="B55" s="26" t="s">
        <v>38</v>
      </c>
      <c r="C55" s="637">
        <v>10328.518801721693</v>
      </c>
      <c r="D55" s="86">
        <v>5.8</v>
      </c>
      <c r="E55" s="568">
        <v>961</v>
      </c>
      <c r="F55" s="632">
        <v>88.51423849635559</v>
      </c>
    </row>
    <row r="56" spans="1:6" ht="12.75" customHeight="1">
      <c r="A56" s="27" t="s">
        <v>150</v>
      </c>
      <c r="B56" s="28" t="s">
        <v>39</v>
      </c>
      <c r="C56" s="638">
        <v>11217.981744264398</v>
      </c>
      <c r="D56" s="90">
        <v>8.6</v>
      </c>
      <c r="E56" s="574">
        <v>13362</v>
      </c>
      <c r="F56" s="633">
        <v>86.72852108001412</v>
      </c>
    </row>
    <row r="57" spans="1:6" ht="12.75" customHeight="1">
      <c r="A57" s="25" t="s">
        <v>151</v>
      </c>
      <c r="B57" s="26" t="s">
        <v>40</v>
      </c>
      <c r="C57" s="637">
        <v>11175.58210583319</v>
      </c>
      <c r="D57" s="86">
        <v>8.1</v>
      </c>
      <c r="E57" s="568">
        <v>6907</v>
      </c>
      <c r="F57" s="632">
        <v>80.11731207068227</v>
      </c>
    </row>
    <row r="58" spans="1:6" ht="12.75" customHeight="1">
      <c r="A58" s="27" t="s">
        <v>152</v>
      </c>
      <c r="B58" s="28" t="s">
        <v>96</v>
      </c>
      <c r="C58" s="638">
        <v>12792.641512067763</v>
      </c>
      <c r="D58" s="90">
        <v>9.3</v>
      </c>
      <c r="E58" s="574">
        <v>10121</v>
      </c>
      <c r="F58" s="633">
        <v>85.4799100411019</v>
      </c>
    </row>
    <row r="59" spans="1:6" ht="12.75" customHeight="1">
      <c r="A59" s="25" t="s">
        <v>153</v>
      </c>
      <c r="B59" s="26" t="s">
        <v>41</v>
      </c>
      <c r="C59" s="637">
        <v>10789.463705090286</v>
      </c>
      <c r="D59" s="86">
        <v>9.2</v>
      </c>
      <c r="E59" s="568">
        <v>3725</v>
      </c>
      <c r="F59" s="632">
        <v>78.35025958177343</v>
      </c>
    </row>
    <row r="60" spans="1:6" ht="12.75" customHeight="1">
      <c r="A60" s="27" t="s">
        <v>154</v>
      </c>
      <c r="B60" s="28" t="s">
        <v>42</v>
      </c>
      <c r="C60" s="638">
        <v>10931.159485581915</v>
      </c>
      <c r="D60" s="90">
        <v>6.1</v>
      </c>
      <c r="E60" s="574">
        <v>3361</v>
      </c>
      <c r="F60" s="633">
        <v>82.89799504752776</v>
      </c>
    </row>
    <row r="61" spans="1:6" ht="12.75" customHeight="1">
      <c r="A61" s="25" t="s">
        <v>155</v>
      </c>
      <c r="B61" s="26" t="s">
        <v>43</v>
      </c>
      <c r="C61" s="637">
        <v>11907.499469648837</v>
      </c>
      <c r="D61" s="86">
        <v>9.3</v>
      </c>
      <c r="E61" s="568">
        <v>18458</v>
      </c>
      <c r="F61" s="632">
        <v>83.7510633944628</v>
      </c>
    </row>
    <row r="62" spans="1:6" ht="12.75" customHeight="1">
      <c r="A62" s="27" t="s">
        <v>156</v>
      </c>
      <c r="B62" s="28" t="s">
        <v>44</v>
      </c>
      <c r="C62" s="638">
        <v>10722.473884562232</v>
      </c>
      <c r="D62" s="90">
        <v>10.1</v>
      </c>
      <c r="E62" s="574">
        <v>4477</v>
      </c>
      <c r="F62" s="633">
        <v>78.37375334893258</v>
      </c>
    </row>
    <row r="63" spans="1:6" ht="12.75" customHeight="1">
      <c r="A63" s="25" t="s">
        <v>157</v>
      </c>
      <c r="B63" s="26" t="s">
        <v>45</v>
      </c>
      <c r="C63" s="637">
        <v>12166.399498871984</v>
      </c>
      <c r="D63" s="86">
        <v>8.4</v>
      </c>
      <c r="E63" s="568">
        <v>11054</v>
      </c>
      <c r="F63" s="632">
        <v>83.88233721523407</v>
      </c>
    </row>
    <row r="64" spans="1:6" ht="12.75" customHeight="1">
      <c r="A64" s="27" t="s">
        <v>158</v>
      </c>
      <c r="B64" s="28" t="s">
        <v>46</v>
      </c>
      <c r="C64" s="638">
        <v>11874.62719222381</v>
      </c>
      <c r="D64" s="90">
        <v>9.6</v>
      </c>
      <c r="E64" s="574">
        <v>22383</v>
      </c>
      <c r="F64" s="633">
        <v>83.61660524930436</v>
      </c>
    </row>
    <row r="65" spans="1:6" ht="12.75" customHeight="1">
      <c r="A65" s="25" t="s">
        <v>159</v>
      </c>
      <c r="B65" s="26" t="s">
        <v>47</v>
      </c>
      <c r="C65" s="637">
        <v>11135.521351190268</v>
      </c>
      <c r="D65" s="86">
        <v>9.8</v>
      </c>
      <c r="E65" s="568">
        <v>5012</v>
      </c>
      <c r="F65" s="632">
        <v>70.04873260175998</v>
      </c>
    </row>
    <row r="66" spans="1:6" ht="12.75" customHeight="1">
      <c r="A66" s="27" t="s">
        <v>160</v>
      </c>
      <c r="B66" s="28" t="s">
        <v>48</v>
      </c>
      <c r="C66" s="638">
        <v>11161.994172736093</v>
      </c>
      <c r="D66" s="90">
        <v>12.8</v>
      </c>
      <c r="E66" s="574">
        <v>98311</v>
      </c>
      <c r="F66" s="633">
        <v>96.76028221637074</v>
      </c>
    </row>
    <row r="67" spans="1:6" ht="12.75" customHeight="1">
      <c r="A67" s="25" t="s">
        <v>161</v>
      </c>
      <c r="B67" s="26" t="s">
        <v>49</v>
      </c>
      <c r="C67" s="637">
        <v>12545.921930199343</v>
      </c>
      <c r="D67" s="86">
        <v>9.5</v>
      </c>
      <c r="E67" s="568">
        <v>15593</v>
      </c>
      <c r="F67" s="632">
        <v>89.38097388884142</v>
      </c>
    </row>
    <row r="68" spans="1:6" ht="12.75" customHeight="1">
      <c r="A68" s="27" t="s">
        <v>162</v>
      </c>
      <c r="B68" s="28" t="s">
        <v>50</v>
      </c>
      <c r="C68" s="638">
        <v>10820.586232927737</v>
      </c>
      <c r="D68" s="90">
        <v>8.9</v>
      </c>
      <c r="E68" s="574">
        <v>6052</v>
      </c>
      <c r="F68" s="633">
        <v>76.94396159258339</v>
      </c>
    </row>
    <row r="69" spans="1:6" ht="12.75" customHeight="1">
      <c r="A69" s="25" t="s">
        <v>163</v>
      </c>
      <c r="B69" s="26" t="s">
        <v>51</v>
      </c>
      <c r="C69" s="637">
        <v>10265.063122689027</v>
      </c>
      <c r="D69" s="86">
        <v>12.9</v>
      </c>
      <c r="E69" s="568">
        <v>50902</v>
      </c>
      <c r="F69" s="632">
        <v>93.02857250441939</v>
      </c>
    </row>
    <row r="70" spans="1:6" ht="12.75" customHeight="1">
      <c r="A70" s="27" t="s">
        <v>164</v>
      </c>
      <c r="B70" s="28" t="s">
        <v>52</v>
      </c>
      <c r="C70" s="638">
        <v>12344.234619178813</v>
      </c>
      <c r="D70" s="90">
        <v>8.5</v>
      </c>
      <c r="E70" s="574">
        <v>12843</v>
      </c>
      <c r="F70" s="633">
        <v>77.85691387793219</v>
      </c>
    </row>
    <row r="71" spans="1:6" ht="12.75" customHeight="1">
      <c r="A71" s="25" t="s">
        <v>165</v>
      </c>
      <c r="B71" s="26" t="s">
        <v>53</v>
      </c>
      <c r="C71" s="637">
        <v>12840.25899857435</v>
      </c>
      <c r="D71" s="86">
        <v>8.3</v>
      </c>
      <c r="E71" s="568">
        <v>11923</v>
      </c>
      <c r="F71" s="632">
        <v>82.57849676947404</v>
      </c>
    </row>
    <row r="72" spans="1:6" ht="12.75" customHeight="1">
      <c r="A72" s="27" t="s">
        <v>166</v>
      </c>
      <c r="B72" s="28" t="s">
        <v>97</v>
      </c>
      <c r="C72" s="638">
        <v>11694.476761126783</v>
      </c>
      <c r="D72" s="90">
        <v>10.6</v>
      </c>
      <c r="E72" s="574">
        <v>4434</v>
      </c>
      <c r="F72" s="633">
        <v>78.99701040043792</v>
      </c>
    </row>
    <row r="73" spans="1:6" ht="12.75" customHeight="1">
      <c r="A73" s="25" t="s">
        <v>167</v>
      </c>
      <c r="B73" s="26" t="s">
        <v>54</v>
      </c>
      <c r="C73" s="637">
        <v>11527.826041280297</v>
      </c>
      <c r="D73" s="86">
        <v>13.7</v>
      </c>
      <c r="E73" s="568">
        <v>18526</v>
      </c>
      <c r="F73" s="632">
        <v>84.10422020304772</v>
      </c>
    </row>
    <row r="74" spans="1:6" ht="12.75" customHeight="1">
      <c r="A74" s="27" t="s">
        <v>168</v>
      </c>
      <c r="B74" s="28" t="s">
        <v>55</v>
      </c>
      <c r="C74" s="638">
        <v>12989.640016880041</v>
      </c>
      <c r="D74" s="90">
        <v>8</v>
      </c>
      <c r="E74" s="574">
        <v>23039</v>
      </c>
      <c r="F74" s="633">
        <v>85.66170304471949</v>
      </c>
    </row>
    <row r="75" spans="1:6" ht="12.75" customHeight="1">
      <c r="A75" s="25" t="s">
        <v>169</v>
      </c>
      <c r="B75" s="26" t="s">
        <v>56</v>
      </c>
      <c r="C75" s="637">
        <v>13175.954540016433</v>
      </c>
      <c r="D75" s="86">
        <v>9</v>
      </c>
      <c r="E75" s="568">
        <v>14103</v>
      </c>
      <c r="F75" s="632">
        <v>84.16499589153656</v>
      </c>
    </row>
    <row r="76" spans="1:6" ht="12.75" customHeight="1">
      <c r="A76" s="27" t="s">
        <v>170</v>
      </c>
      <c r="B76" s="28" t="s">
        <v>57</v>
      </c>
      <c r="C76" s="638">
        <v>14069.276716146178</v>
      </c>
      <c r="D76" s="90">
        <v>8.8</v>
      </c>
      <c r="E76" s="574">
        <v>34853</v>
      </c>
      <c r="F76" s="633">
        <v>94.53365327604126</v>
      </c>
    </row>
    <row r="77" spans="1:6" ht="12.75" customHeight="1">
      <c r="A77" s="25" t="s">
        <v>171</v>
      </c>
      <c r="B77" s="26" t="s">
        <v>58</v>
      </c>
      <c r="C77" s="637">
        <v>10901.885555948304</v>
      </c>
      <c r="D77" s="86">
        <v>9.1</v>
      </c>
      <c r="E77" s="568">
        <v>3984</v>
      </c>
      <c r="F77" s="632">
        <v>75.83015410618009</v>
      </c>
    </row>
    <row r="78" spans="1:6" ht="12.75" customHeight="1">
      <c r="A78" s="27" t="s">
        <v>172</v>
      </c>
      <c r="B78" s="28" t="s">
        <v>59</v>
      </c>
      <c r="C78" s="638">
        <v>11603.225001962546</v>
      </c>
      <c r="D78" s="90">
        <v>9</v>
      </c>
      <c r="E78" s="574">
        <v>8867</v>
      </c>
      <c r="F78" s="633">
        <v>76.00198871318045</v>
      </c>
    </row>
    <row r="79" spans="1:6" ht="12.75" customHeight="1">
      <c r="A79" s="25" t="s">
        <v>173</v>
      </c>
      <c r="B79" s="26" t="s">
        <v>60</v>
      </c>
      <c r="C79" s="637">
        <v>11464.153259751762</v>
      </c>
      <c r="D79" s="86">
        <v>8.9</v>
      </c>
      <c r="E79" s="568">
        <v>10308</v>
      </c>
      <c r="F79" s="632">
        <v>84.7498916809207</v>
      </c>
    </row>
    <row r="80" spans="1:6" ht="12.75" customHeight="1">
      <c r="A80" s="27" t="s">
        <v>174</v>
      </c>
      <c r="B80" s="28" t="s">
        <v>61</v>
      </c>
      <c r="C80" s="638">
        <v>13445.116399659835</v>
      </c>
      <c r="D80" s="90">
        <v>7.5</v>
      </c>
      <c r="E80" s="574">
        <v>4489</v>
      </c>
      <c r="F80" s="633">
        <v>86.17336532835563</v>
      </c>
    </row>
    <row r="81" spans="1:6" ht="12.75" customHeight="1">
      <c r="A81" s="25" t="s">
        <v>175</v>
      </c>
      <c r="B81" s="26" t="s">
        <v>62</v>
      </c>
      <c r="C81" s="637">
        <v>15345.456124495271</v>
      </c>
      <c r="D81" s="86">
        <v>7.2</v>
      </c>
      <c r="E81" s="568">
        <v>6701</v>
      </c>
      <c r="F81" s="632">
        <v>89.53957887320126</v>
      </c>
    </row>
    <row r="82" spans="1:6" ht="12.75" customHeight="1">
      <c r="A82" s="27" t="s">
        <v>176</v>
      </c>
      <c r="B82" s="28" t="s">
        <v>63</v>
      </c>
      <c r="C82" s="638">
        <v>23328.678384273026</v>
      </c>
      <c r="D82" s="90">
        <v>8.2</v>
      </c>
      <c r="E82" s="574">
        <v>61003</v>
      </c>
      <c r="F82" s="633">
        <v>87.92793325150035</v>
      </c>
    </row>
    <row r="83" spans="1:6" ht="12.75" customHeight="1">
      <c r="A83" s="25" t="s">
        <v>177</v>
      </c>
      <c r="B83" s="26" t="s">
        <v>64</v>
      </c>
      <c r="C83" s="637">
        <v>11975.41451305591</v>
      </c>
      <c r="D83" s="86">
        <v>10.8</v>
      </c>
      <c r="E83" s="568">
        <v>33082</v>
      </c>
      <c r="F83" s="632">
        <v>90.92857462487959</v>
      </c>
    </row>
    <row r="84" spans="1:6" ht="12.75" customHeight="1">
      <c r="A84" s="27" t="s">
        <v>178</v>
      </c>
      <c r="B84" s="28" t="s">
        <v>65</v>
      </c>
      <c r="C84" s="638">
        <v>13911.350884937388</v>
      </c>
      <c r="D84" s="90">
        <v>7.4</v>
      </c>
      <c r="E84" s="574">
        <v>22422</v>
      </c>
      <c r="F84" s="633">
        <v>99.47820575218735</v>
      </c>
    </row>
    <row r="85" spans="1:6" ht="12.75" customHeight="1">
      <c r="A85" s="25" t="s">
        <v>179</v>
      </c>
      <c r="B85" s="26" t="s">
        <v>66</v>
      </c>
      <c r="C85" s="637">
        <v>17764.659728904262</v>
      </c>
      <c r="D85" s="86">
        <v>6.7</v>
      </c>
      <c r="E85" s="568">
        <v>18049</v>
      </c>
      <c r="F85" s="632">
        <v>96.1229343474053</v>
      </c>
    </row>
    <row r="86" spans="1:6" ht="12.75" customHeight="1">
      <c r="A86" s="27" t="s">
        <v>180</v>
      </c>
      <c r="B86" s="28" t="s">
        <v>67</v>
      </c>
      <c r="C86" s="638">
        <v>11450.096271164843</v>
      </c>
      <c r="D86" s="90">
        <v>7.2</v>
      </c>
      <c r="E86" s="574">
        <v>5371</v>
      </c>
      <c r="F86" s="633">
        <v>76.77747513844423</v>
      </c>
    </row>
    <row r="87" spans="1:6" ht="12.75" customHeight="1">
      <c r="A87" s="25" t="s">
        <v>181</v>
      </c>
      <c r="B87" s="26" t="s">
        <v>68</v>
      </c>
      <c r="C87" s="637">
        <v>11151.820199032894</v>
      </c>
      <c r="D87" s="86">
        <v>11.8</v>
      </c>
      <c r="E87" s="568">
        <v>14991</v>
      </c>
      <c r="F87" s="632">
        <v>85.87059246801135</v>
      </c>
    </row>
    <row r="88" spans="1:6" ht="12.75" customHeight="1">
      <c r="A88" s="27" t="s">
        <v>182</v>
      </c>
      <c r="B88" s="28" t="s">
        <v>69</v>
      </c>
      <c r="C88" s="638">
        <v>11321.46913200464</v>
      </c>
      <c r="D88" s="90">
        <v>10.8</v>
      </c>
      <c r="E88" s="574">
        <v>8567</v>
      </c>
      <c r="F88" s="633">
        <v>79.1584655291526</v>
      </c>
    </row>
    <row r="89" spans="1:6" ht="12.75" customHeight="1">
      <c r="A89" s="25" t="s">
        <v>183</v>
      </c>
      <c r="B89" s="26" t="s">
        <v>70</v>
      </c>
      <c r="C89" s="637">
        <v>10990.186781810755</v>
      </c>
      <c r="D89" s="86">
        <v>10.9</v>
      </c>
      <c r="E89" s="568">
        <v>6065</v>
      </c>
      <c r="F89" s="632">
        <v>78.80328267928685</v>
      </c>
    </row>
    <row r="90" spans="1:6" s="3" customFormat="1" ht="12.75" customHeight="1">
      <c r="A90" s="27" t="s">
        <v>184</v>
      </c>
      <c r="B90" s="28" t="s">
        <v>71</v>
      </c>
      <c r="C90" s="638">
        <v>13832.465380931444</v>
      </c>
      <c r="D90" s="90">
        <v>10.8</v>
      </c>
      <c r="E90" s="574">
        <v>24768</v>
      </c>
      <c r="F90" s="633">
        <v>80.53673491819238</v>
      </c>
    </row>
    <row r="91" spans="1:6" ht="12.75" customHeight="1">
      <c r="A91" s="25" t="s">
        <v>185</v>
      </c>
      <c r="B91" s="26" t="s">
        <v>72</v>
      </c>
      <c r="C91" s="637">
        <v>11794.492707450756</v>
      </c>
      <c r="D91" s="86">
        <v>12.3</v>
      </c>
      <c r="E91" s="568">
        <v>14881</v>
      </c>
      <c r="F91" s="632">
        <v>92.81013971867579</v>
      </c>
    </row>
    <row r="92" spans="1:6" ht="12.75" customHeight="1">
      <c r="A92" s="27" t="s">
        <v>186</v>
      </c>
      <c r="B92" s="28" t="s">
        <v>73</v>
      </c>
      <c r="C92" s="638">
        <v>11980.494612737986</v>
      </c>
      <c r="D92" s="90">
        <v>7.7</v>
      </c>
      <c r="E92" s="574">
        <v>6759</v>
      </c>
      <c r="F92" s="633">
        <v>81.20108829765664</v>
      </c>
    </row>
    <row r="93" spans="1:6" ht="12.75" customHeight="1">
      <c r="A93" s="25" t="s">
        <v>187</v>
      </c>
      <c r="B93" s="26" t="s">
        <v>74</v>
      </c>
      <c r="C93" s="637">
        <v>11402.836083663886</v>
      </c>
      <c r="D93" s="86">
        <v>8.2</v>
      </c>
      <c r="E93" s="568">
        <v>10355</v>
      </c>
      <c r="F93" s="632">
        <v>79.57566984103678</v>
      </c>
    </row>
    <row r="94" spans="1:6" ht="12.75">
      <c r="A94" s="27" t="s">
        <v>188</v>
      </c>
      <c r="B94" s="28" t="s">
        <v>98</v>
      </c>
      <c r="C94" s="638">
        <v>11696.64026764213</v>
      </c>
      <c r="D94" s="90">
        <v>9.3</v>
      </c>
      <c r="E94" s="574">
        <v>8350</v>
      </c>
      <c r="F94" s="633">
        <v>72.33344925232252</v>
      </c>
    </row>
    <row r="95" spans="1:6" ht="12.75">
      <c r="A95" s="25" t="s">
        <v>189</v>
      </c>
      <c r="B95" s="26" t="s">
        <v>75</v>
      </c>
      <c r="C95" s="637">
        <v>11041.449130933877</v>
      </c>
      <c r="D95" s="86">
        <v>11.1</v>
      </c>
      <c r="E95" s="568">
        <v>8340</v>
      </c>
      <c r="F95" s="632">
        <v>82.45461656457297</v>
      </c>
    </row>
    <row r="96" spans="1:6" ht="12.75">
      <c r="A96" s="27" t="s">
        <v>190</v>
      </c>
      <c r="B96" s="28" t="s">
        <v>76</v>
      </c>
      <c r="C96" s="638">
        <v>11886.70121687391</v>
      </c>
      <c r="D96" s="90">
        <v>9.3</v>
      </c>
      <c r="E96" s="574">
        <v>7333</v>
      </c>
      <c r="F96" s="633">
        <v>75.32571102143315</v>
      </c>
    </row>
    <row r="97" spans="1:6" ht="12.75">
      <c r="A97" s="25" t="s">
        <v>191</v>
      </c>
      <c r="B97" s="26" t="s">
        <v>77</v>
      </c>
      <c r="C97" s="637">
        <v>11919.569372592185</v>
      </c>
      <c r="D97" s="86">
        <v>10.2</v>
      </c>
      <c r="E97" s="568">
        <v>3755</v>
      </c>
      <c r="F97" s="632">
        <v>88.33929554210236</v>
      </c>
    </row>
    <row r="98" spans="1:6" ht="12.75">
      <c r="A98" s="27" t="s">
        <v>192</v>
      </c>
      <c r="B98" s="28" t="s">
        <v>78</v>
      </c>
      <c r="C98" s="638">
        <v>15030.443693409794</v>
      </c>
      <c r="D98" s="90">
        <v>6.9</v>
      </c>
      <c r="E98" s="574">
        <v>19841</v>
      </c>
      <c r="F98" s="633">
        <v>96.36644015578013</v>
      </c>
    </row>
    <row r="99" spans="1:6" ht="12.75">
      <c r="A99" s="25" t="s">
        <v>193</v>
      </c>
      <c r="B99" s="26" t="s">
        <v>99</v>
      </c>
      <c r="C99" s="637">
        <v>20227.809294630388</v>
      </c>
      <c r="D99" s="86">
        <v>7.3</v>
      </c>
      <c r="E99" s="568">
        <v>27467</v>
      </c>
      <c r="F99" s="632">
        <v>83.03290805709952</v>
      </c>
    </row>
    <row r="100" spans="1:6" ht="12.75">
      <c r="A100" s="27" t="s">
        <v>194</v>
      </c>
      <c r="B100" s="28" t="s">
        <v>79</v>
      </c>
      <c r="C100" s="638">
        <v>10781.50349256533</v>
      </c>
      <c r="D100" s="90">
        <v>11.8</v>
      </c>
      <c r="E100" s="574">
        <v>66636</v>
      </c>
      <c r="F100" s="633">
        <v>88.92226119316965</v>
      </c>
    </row>
    <row r="101" spans="1:6" ht="12.75">
      <c r="A101" s="25" t="s">
        <v>195</v>
      </c>
      <c r="B101" s="26" t="s">
        <v>80</v>
      </c>
      <c r="C101" s="637">
        <v>15238.43313870676</v>
      </c>
      <c r="D101" s="86">
        <v>8.2</v>
      </c>
      <c r="E101" s="568">
        <v>34641</v>
      </c>
      <c r="F101" s="632">
        <v>84.0538949621011</v>
      </c>
    </row>
    <row r="102" spans="1:6" ht="12.75">
      <c r="A102" s="27" t="s">
        <v>196</v>
      </c>
      <c r="B102" s="28" t="s">
        <v>81</v>
      </c>
      <c r="C102" s="638">
        <v>13471.661497034678</v>
      </c>
      <c r="D102" s="90">
        <v>9.4</v>
      </c>
      <c r="E102" s="574">
        <v>25646</v>
      </c>
      <c r="F102" s="633">
        <v>98.24671004180064</v>
      </c>
    </row>
    <row r="103" spans="1:6" ht="12.75">
      <c r="A103" s="25" t="s">
        <v>197</v>
      </c>
      <c r="B103" s="26" t="s">
        <v>82</v>
      </c>
      <c r="C103" s="637">
        <v>8426.506636068176</v>
      </c>
      <c r="D103" s="237" t="s">
        <v>428</v>
      </c>
      <c r="E103" s="568">
        <v>39526</v>
      </c>
      <c r="F103" s="632">
        <v>130.54648676582602</v>
      </c>
    </row>
    <row r="104" spans="1:6" ht="12.75">
      <c r="A104" s="27" t="s">
        <v>198</v>
      </c>
      <c r="B104" s="28" t="s">
        <v>83</v>
      </c>
      <c r="C104" s="638">
        <v>9365.471234165852</v>
      </c>
      <c r="D104" s="96" t="s">
        <v>428</v>
      </c>
      <c r="E104" s="574">
        <v>35809</v>
      </c>
      <c r="F104" s="633">
        <v>107.05184561473024</v>
      </c>
    </row>
    <row r="105" spans="1:6" ht="12.75">
      <c r="A105" s="25" t="s">
        <v>199</v>
      </c>
      <c r="B105" s="26" t="s">
        <v>84</v>
      </c>
      <c r="C105" s="637">
        <v>6361.048540089882</v>
      </c>
      <c r="D105" s="237" t="s">
        <v>428</v>
      </c>
      <c r="E105" s="568">
        <v>16447</v>
      </c>
      <c r="F105" s="632">
        <v>146.46574252412083</v>
      </c>
    </row>
    <row r="106" spans="1:6" ht="13.5" thickBot="1">
      <c r="A106" s="29" t="s">
        <v>200</v>
      </c>
      <c r="B106" s="30" t="s">
        <v>100</v>
      </c>
      <c r="C106" s="636">
        <v>8643.949725887729</v>
      </c>
      <c r="D106" s="96" t="s">
        <v>428</v>
      </c>
      <c r="E106" s="571">
        <v>86258</v>
      </c>
      <c r="F106" s="631">
        <v>128.84439553929556</v>
      </c>
    </row>
    <row r="107" spans="1:6" ht="12.75">
      <c r="A107" s="751" t="s">
        <v>202</v>
      </c>
      <c r="B107" s="752"/>
      <c r="C107" s="639">
        <v>12684.737236069926</v>
      </c>
      <c r="D107" s="646" t="s">
        <v>440</v>
      </c>
      <c r="E107" s="575">
        <v>1350273</v>
      </c>
      <c r="F107" s="640">
        <v>85.93144978453688</v>
      </c>
    </row>
    <row r="108" spans="1:6" ht="12.75">
      <c r="A108" s="749" t="s">
        <v>230</v>
      </c>
      <c r="B108" s="750"/>
      <c r="C108" s="641">
        <v>8480.534631376018</v>
      </c>
      <c r="D108" s="647" t="s">
        <v>395</v>
      </c>
      <c r="E108" s="579">
        <v>178040</v>
      </c>
      <c r="F108" s="642">
        <v>126.57051148668333</v>
      </c>
    </row>
    <row r="109" spans="1:6" ht="13.5" thickBot="1">
      <c r="A109" s="747" t="s">
        <v>285</v>
      </c>
      <c r="B109" s="748"/>
      <c r="C109" s="643">
        <v>12929.373310130759</v>
      </c>
      <c r="D109" s="645">
        <v>9.6</v>
      </c>
      <c r="E109" s="583">
        <v>1589316</v>
      </c>
      <c r="F109" s="644">
        <v>87.14950147254581</v>
      </c>
    </row>
    <row r="110" spans="3:6" s="79" customFormat="1" ht="12.75">
      <c r="C110" s="80"/>
      <c r="D110" s="80"/>
      <c r="E110" s="202"/>
      <c r="F110" s="166"/>
    </row>
    <row r="111" spans="1:6" s="79" customFormat="1" ht="12.75">
      <c r="A111" s="549" t="s">
        <v>397</v>
      </c>
      <c r="C111" s="80"/>
      <c r="D111" s="80"/>
      <c r="E111" s="202"/>
      <c r="F111" s="166"/>
    </row>
    <row r="112" spans="1:14" ht="12" customHeight="1">
      <c r="A112" s="2" t="s">
        <v>396</v>
      </c>
      <c r="C112" s="4"/>
      <c r="D112" s="5"/>
      <c r="E112" s="2"/>
      <c r="F112" s="4"/>
      <c r="G112" s="5"/>
      <c r="J112" s="4"/>
      <c r="N112" s="151"/>
    </row>
    <row r="113" spans="1:6" s="79" customFormat="1" ht="12.75" customHeight="1">
      <c r="A113" s="780" t="s">
        <v>429</v>
      </c>
      <c r="B113" s="780"/>
      <c r="C113" s="780"/>
      <c r="D113" s="780"/>
      <c r="E113" s="780"/>
      <c r="F113" s="780"/>
    </row>
    <row r="114" spans="1:6" s="79" customFormat="1" ht="12.75" customHeight="1">
      <c r="A114" s="780"/>
      <c r="B114" s="780"/>
      <c r="C114" s="780"/>
      <c r="D114" s="780"/>
      <c r="E114" s="780"/>
      <c r="F114" s="780"/>
    </row>
    <row r="115" spans="1:6" s="79" customFormat="1" ht="26.25" customHeight="1">
      <c r="A115" s="2"/>
      <c r="B115" s="2"/>
      <c r="C115" s="2"/>
      <c r="D115" s="2"/>
      <c r="E115" s="189"/>
      <c r="F115" s="168"/>
    </row>
    <row r="116" spans="1:6" s="79" customFormat="1" ht="12.75">
      <c r="A116" s="20"/>
      <c r="B116" s="20"/>
      <c r="C116" s="20"/>
      <c r="D116" s="20"/>
      <c r="E116" s="191"/>
      <c r="F116" s="167"/>
    </row>
  </sheetData>
  <sheetProtection/>
  <mergeCells count="10">
    <mergeCell ref="A109:B109"/>
    <mergeCell ref="A113:F114"/>
    <mergeCell ref="A108:B108"/>
    <mergeCell ref="F5:F6"/>
    <mergeCell ref="E5:E6"/>
    <mergeCell ref="A107:B107"/>
    <mergeCell ref="A1:B1"/>
    <mergeCell ref="A5:B6"/>
    <mergeCell ref="A3:F3"/>
    <mergeCell ref="C1:F1"/>
  </mergeCells>
  <hyperlinks>
    <hyperlink ref="F2" location="Index!A1" display="Index"/>
  </hyperlinks>
  <printOptions/>
  <pageMargins left="0.5118110236220472" right="0.2362204724409449" top="1.3385826771653544" bottom="0.5511811023622047" header="0.4330708661417323" footer="0.11811023622047245"/>
  <pageSetup firstPageNumber="52" useFirstPageNumber="1" horizontalDpi="600" verticalDpi="600" orientation="portrait" paperSize="9" scale="83" r:id="rId1"/>
  <headerFooter alignWithMargins="0">
    <oddHeader>&amp;LMinistère de l'intérieur
Ministère de la réforme de l’Etat, 
de la décentralisation et de la fonction publique
&amp;RPublications : «Les Finances des départements 2011»</oddHeader>
    <oddFooter>&amp;LDirection générale des collectivités locales/DESL
Mise en ligne : janvier 2013
&amp;R&amp;P</oddFooter>
  </headerFooter>
  <rowBreaks count="1" manualBreakCount="1">
    <brk id="58" max="5" man="1"/>
  </rowBreaks>
  <colBreaks count="1" manualBreakCount="1">
    <brk id="6" max="111" man="1"/>
  </colBreaks>
</worksheet>
</file>

<file path=xl/worksheets/sheet3.xml><?xml version="1.0" encoding="utf-8"?>
<worksheet xmlns="http://schemas.openxmlformats.org/spreadsheetml/2006/main" xmlns:r="http://schemas.openxmlformats.org/officeDocument/2006/relationships">
  <dimension ref="A9:L128"/>
  <sheetViews>
    <sheetView zoomScaleSheetLayoutView="100" workbookViewId="0" topLeftCell="A1">
      <selection activeCell="A1" sqref="A1:B1"/>
    </sheetView>
  </sheetViews>
  <sheetFormatPr defaultColWidth="11.421875" defaultRowHeight="12.75"/>
  <cols>
    <col min="1" max="1" width="3.00390625" style="2" customWidth="1"/>
    <col min="2" max="2" width="17.8515625" style="2" customWidth="1"/>
    <col min="3" max="3" width="10.57421875" style="2" customWidth="1"/>
    <col min="4" max="4" width="10.28125" style="2" customWidth="1"/>
    <col min="5" max="5" width="9.00390625" style="2" customWidth="1"/>
    <col min="6" max="6" width="11.7109375" style="2" customWidth="1"/>
    <col min="7" max="7" width="9.00390625" style="2" customWidth="1"/>
    <col min="8" max="8" width="8.28125" style="224" customWidth="1"/>
    <col min="9" max="9" width="9.00390625" style="2" bestFit="1" customWidth="1"/>
    <col min="10" max="10" width="7.421875" style="2" bestFit="1" customWidth="1"/>
    <col min="11" max="11" width="9.28125" style="2" bestFit="1" customWidth="1"/>
    <col min="12" max="12" width="9.00390625" style="2" customWidth="1"/>
    <col min="13" max="16384" width="11.421875" style="2" customWidth="1"/>
  </cols>
  <sheetData>
    <row r="9" spans="1:12" ht="16.5" customHeight="1">
      <c r="A9" s="755" t="s">
        <v>320</v>
      </c>
      <c r="B9" s="755"/>
      <c r="C9" s="754" t="s">
        <v>441</v>
      </c>
      <c r="D9" s="754"/>
      <c r="E9" s="754"/>
      <c r="F9" s="754"/>
      <c r="G9" s="754"/>
      <c r="H9" s="754"/>
      <c r="I9" s="754"/>
      <c r="J9" s="754"/>
      <c r="K9" s="754"/>
      <c r="L9" s="754"/>
    </row>
    <row r="10" spans="1:12" s="10" customFormat="1" ht="15" customHeight="1" thickBot="1">
      <c r="A10" s="11"/>
      <c r="B10" s="11"/>
      <c r="C10" s="9"/>
      <c r="D10" s="9"/>
      <c r="E10" s="9"/>
      <c r="F10" s="9"/>
      <c r="G10" s="9"/>
      <c r="H10" s="255"/>
      <c r="I10" s="9"/>
      <c r="J10" s="9"/>
      <c r="K10" s="9"/>
      <c r="L10" s="126" t="s">
        <v>288</v>
      </c>
    </row>
    <row r="11" spans="1:12" ht="22.5" customHeight="1" thickBot="1">
      <c r="A11" s="744" t="s">
        <v>237</v>
      </c>
      <c r="B11" s="745"/>
      <c r="C11" s="745"/>
      <c r="D11" s="745"/>
      <c r="E11" s="745"/>
      <c r="F11" s="745"/>
      <c r="G11" s="745"/>
      <c r="H11" s="745"/>
      <c r="I11" s="745"/>
      <c r="J11" s="745"/>
      <c r="K11" s="745"/>
      <c r="L11" s="746"/>
    </row>
    <row r="12" spans="1:12" ht="9" customHeight="1" thickBot="1">
      <c r="A12" s="12"/>
      <c r="B12" s="13"/>
      <c r="C12" s="13"/>
      <c r="D12" s="14"/>
      <c r="E12" s="15"/>
      <c r="F12" s="16"/>
      <c r="G12" s="14"/>
      <c r="H12" s="256"/>
      <c r="I12" s="17"/>
      <c r="J12" s="18"/>
      <c r="K12" s="14"/>
      <c r="L12" s="15"/>
    </row>
    <row r="13" spans="1:12" ht="15">
      <c r="A13" s="720" t="s">
        <v>229</v>
      </c>
      <c r="B13" s="721"/>
      <c r="C13" s="741" t="s">
        <v>232</v>
      </c>
      <c r="D13" s="742"/>
      <c r="E13" s="743"/>
      <c r="F13" s="741" t="s">
        <v>233</v>
      </c>
      <c r="G13" s="724"/>
      <c r="H13" s="724"/>
      <c r="I13" s="725"/>
      <c r="J13" s="741" t="s">
        <v>234</v>
      </c>
      <c r="K13" s="742"/>
      <c r="L13" s="726"/>
    </row>
    <row r="14" spans="1:12" ht="29.25" customHeight="1">
      <c r="A14" s="722"/>
      <c r="B14" s="723"/>
      <c r="C14" s="37" t="s">
        <v>235</v>
      </c>
      <c r="D14" s="306" t="s">
        <v>236</v>
      </c>
      <c r="E14" s="7" t="s">
        <v>442</v>
      </c>
      <c r="F14" s="37" t="s">
        <v>235</v>
      </c>
      <c r="G14" s="6" t="s">
        <v>236</v>
      </c>
      <c r="H14" s="460" t="s">
        <v>0</v>
      </c>
      <c r="I14" s="7" t="s">
        <v>442</v>
      </c>
      <c r="J14" s="37" t="s">
        <v>235</v>
      </c>
      <c r="K14" s="306" t="s">
        <v>236</v>
      </c>
      <c r="L14" s="19" t="s">
        <v>442</v>
      </c>
    </row>
    <row r="15" spans="1:12" ht="12.75" customHeight="1">
      <c r="A15" s="25" t="s">
        <v>103</v>
      </c>
      <c r="B15" s="26" t="s">
        <v>1</v>
      </c>
      <c r="C15" s="340">
        <v>554.61119014</v>
      </c>
      <c r="D15" s="318">
        <v>926.9427886609741</v>
      </c>
      <c r="E15" s="32">
        <v>-0.04829625307904151</v>
      </c>
      <c r="F15" s="21">
        <v>408.93962274</v>
      </c>
      <c r="G15" s="318">
        <v>683.4763543102973</v>
      </c>
      <c r="H15" s="654">
        <f>F15/C15*100</f>
        <v>73.73447020367038</v>
      </c>
      <c r="I15" s="32">
        <v>0.022713291842358263</v>
      </c>
      <c r="J15" s="21">
        <v>145.67156740000001</v>
      </c>
      <c r="K15" s="318">
        <v>243.46643435067682</v>
      </c>
      <c r="L15" s="43">
        <v>-0.2035391268060185</v>
      </c>
    </row>
    <row r="16" spans="1:12" ht="12.75" customHeight="1">
      <c r="A16" s="27" t="s">
        <v>104</v>
      </c>
      <c r="B16" s="28" t="s">
        <v>2</v>
      </c>
      <c r="C16" s="22">
        <v>563.25631007</v>
      </c>
      <c r="D16" s="319">
        <v>1017.5254673338694</v>
      </c>
      <c r="E16" s="33">
        <v>-0.027933937769110573</v>
      </c>
      <c r="F16" s="22">
        <v>454.80875416000003</v>
      </c>
      <c r="G16" s="319">
        <v>821.6143909096658</v>
      </c>
      <c r="H16" s="462">
        <f aca="true" t="shared" si="0" ref="H16:H79">F16/C16*100</f>
        <v>80.74632206135028</v>
      </c>
      <c r="I16" s="33">
        <v>0.019452602818685216</v>
      </c>
      <c r="J16" s="22">
        <v>108.44755590999999</v>
      </c>
      <c r="K16" s="319">
        <v>195.91107642420354</v>
      </c>
      <c r="L16" s="44">
        <v>-0.18651354513429752</v>
      </c>
    </row>
    <row r="17" spans="1:12" ht="12.75" customHeight="1">
      <c r="A17" s="25" t="s">
        <v>105</v>
      </c>
      <c r="B17" s="26" t="s">
        <v>3</v>
      </c>
      <c r="C17" s="21">
        <v>385.73733712</v>
      </c>
      <c r="D17" s="318">
        <v>1091.7660929199158</v>
      </c>
      <c r="E17" s="32">
        <v>-0.062229767954049775</v>
      </c>
      <c r="F17" s="21">
        <v>311.1668934</v>
      </c>
      <c r="G17" s="318">
        <v>880.7067161031939</v>
      </c>
      <c r="H17" s="461">
        <f t="shared" si="0"/>
        <v>80.66807733035142</v>
      </c>
      <c r="I17" s="32">
        <v>0.02034259516304293</v>
      </c>
      <c r="J17" s="21">
        <v>74.57044372</v>
      </c>
      <c r="K17" s="318">
        <v>211.05937681672162</v>
      </c>
      <c r="L17" s="43">
        <v>-0.2989618044751906</v>
      </c>
    </row>
    <row r="18" spans="1:12" ht="12.75" customHeight="1">
      <c r="A18" s="27" t="s">
        <v>106</v>
      </c>
      <c r="B18" s="28" t="s">
        <v>85</v>
      </c>
      <c r="C18" s="23">
        <v>217.95995010000001</v>
      </c>
      <c r="D18" s="319">
        <v>1337.9081222262464</v>
      </c>
      <c r="E18" s="33">
        <v>0.034101473067803756</v>
      </c>
      <c r="F18" s="23">
        <v>158.84346246</v>
      </c>
      <c r="G18" s="319">
        <v>975.0321492103051</v>
      </c>
      <c r="H18" s="462">
        <f t="shared" si="0"/>
        <v>72.87736228014488</v>
      </c>
      <c r="I18" s="33">
        <v>0.05144744948385771</v>
      </c>
      <c r="J18" s="23">
        <v>59.11648764</v>
      </c>
      <c r="K18" s="319">
        <v>362.8759730159412</v>
      </c>
      <c r="L18" s="44">
        <v>-0.009791843900818997</v>
      </c>
    </row>
    <row r="19" spans="1:12" ht="12.75" customHeight="1">
      <c r="A19" s="25" t="s">
        <v>107</v>
      </c>
      <c r="B19" s="26" t="s">
        <v>4</v>
      </c>
      <c r="C19" s="21">
        <v>206.68236552000002</v>
      </c>
      <c r="D19" s="318">
        <v>1481.625880986688</v>
      </c>
      <c r="E19" s="32">
        <v>-0.04895177133326267</v>
      </c>
      <c r="F19" s="21">
        <v>140.09718808000002</v>
      </c>
      <c r="G19" s="318">
        <v>1004.3025160397716</v>
      </c>
      <c r="H19" s="461">
        <f t="shared" si="0"/>
        <v>67.7838129670735</v>
      </c>
      <c r="I19" s="32">
        <v>-0.0021751124596929294</v>
      </c>
      <c r="J19" s="21">
        <v>66.58517744</v>
      </c>
      <c r="K19" s="318">
        <v>477.3233649469164</v>
      </c>
      <c r="L19" s="43">
        <v>-0.1343357174383959</v>
      </c>
    </row>
    <row r="20" spans="1:12" ht="12.75" customHeight="1">
      <c r="A20" s="27" t="s">
        <v>108</v>
      </c>
      <c r="B20" s="28" t="s">
        <v>5</v>
      </c>
      <c r="C20" s="23">
        <v>1305.11019279</v>
      </c>
      <c r="D20" s="319">
        <v>1187.0940506505272</v>
      </c>
      <c r="E20" s="33">
        <v>0.011950868580442808</v>
      </c>
      <c r="F20" s="23">
        <v>1017.37792757</v>
      </c>
      <c r="G20" s="319">
        <v>925.3803178869509</v>
      </c>
      <c r="H20" s="462">
        <f t="shared" si="0"/>
        <v>77.95341214791219</v>
      </c>
      <c r="I20" s="33">
        <v>0.029104160055027917</v>
      </c>
      <c r="J20" s="23">
        <v>287.73226522000004</v>
      </c>
      <c r="K20" s="319">
        <v>261.71373276357633</v>
      </c>
      <c r="L20" s="44">
        <v>-0.04437028303938262</v>
      </c>
    </row>
    <row r="21" spans="1:12" ht="12.75" customHeight="1">
      <c r="A21" s="25" t="s">
        <v>109</v>
      </c>
      <c r="B21" s="26" t="s">
        <v>6</v>
      </c>
      <c r="C21" s="21">
        <v>381.59277787999997</v>
      </c>
      <c r="D21" s="318">
        <v>1187.0873125464686</v>
      </c>
      <c r="E21" s="32">
        <v>0.02574626968811078</v>
      </c>
      <c r="F21" s="21">
        <v>287.09680125</v>
      </c>
      <c r="G21" s="318">
        <v>893.1221710483337</v>
      </c>
      <c r="H21" s="461">
        <f t="shared" si="0"/>
        <v>75.2364347263102</v>
      </c>
      <c r="I21" s="32">
        <v>0.008200412469350438</v>
      </c>
      <c r="J21" s="21">
        <v>94.49597663</v>
      </c>
      <c r="K21" s="318">
        <v>293.96514149813504</v>
      </c>
      <c r="L21" s="43">
        <v>0.0830093856463916</v>
      </c>
    </row>
    <row r="22" spans="1:12" ht="12.75" customHeight="1">
      <c r="A22" s="27" t="s">
        <v>110</v>
      </c>
      <c r="B22" s="28" t="s">
        <v>86</v>
      </c>
      <c r="C22" s="23">
        <v>334.50030297</v>
      </c>
      <c r="D22" s="319">
        <v>1142.7234815627114</v>
      </c>
      <c r="E22" s="33">
        <v>0.020936723135385638</v>
      </c>
      <c r="F22" s="23">
        <v>267.60811019</v>
      </c>
      <c r="G22" s="319">
        <v>914.2056633597748</v>
      </c>
      <c r="H22" s="462">
        <f t="shared" si="0"/>
        <v>80.00235210967827</v>
      </c>
      <c r="I22" s="33">
        <v>0.011275393729070382</v>
      </c>
      <c r="J22" s="23">
        <v>66.89219278</v>
      </c>
      <c r="K22" s="319">
        <v>228.51781820293658</v>
      </c>
      <c r="L22" s="44">
        <v>0.06150760016121848</v>
      </c>
    </row>
    <row r="23" spans="1:12" ht="12.75" customHeight="1">
      <c r="A23" s="25" t="s">
        <v>111</v>
      </c>
      <c r="B23" s="26" t="s">
        <v>7</v>
      </c>
      <c r="C23" s="21">
        <v>202.36826981000002</v>
      </c>
      <c r="D23" s="318">
        <v>1301.1526381405517</v>
      </c>
      <c r="E23" s="32">
        <v>-0.0033454739350972096</v>
      </c>
      <c r="F23" s="21">
        <v>150.76940815</v>
      </c>
      <c r="G23" s="318">
        <v>969.3911666559507</v>
      </c>
      <c r="H23" s="461">
        <f t="shared" si="0"/>
        <v>74.50249403800049</v>
      </c>
      <c r="I23" s="32">
        <v>0.030738989378280124</v>
      </c>
      <c r="J23" s="21">
        <v>51.59886166</v>
      </c>
      <c r="K23" s="318">
        <v>331.76147148460103</v>
      </c>
      <c r="L23" s="43">
        <v>-0.09116035705241388</v>
      </c>
    </row>
    <row r="24" spans="1:12" ht="12.75" customHeight="1">
      <c r="A24" s="27" t="s">
        <v>112</v>
      </c>
      <c r="B24" s="28" t="s">
        <v>87</v>
      </c>
      <c r="C24" s="23">
        <v>327.23764287</v>
      </c>
      <c r="D24" s="319">
        <v>1056.6653735521766</v>
      </c>
      <c r="E24" s="33">
        <v>-0.016444777269351007</v>
      </c>
      <c r="F24" s="23">
        <v>253.65590067</v>
      </c>
      <c r="G24" s="319">
        <v>819.0665495706983</v>
      </c>
      <c r="H24" s="462">
        <f t="shared" si="0"/>
        <v>77.51427936142682</v>
      </c>
      <c r="I24" s="33">
        <v>0.043656404620473044</v>
      </c>
      <c r="J24" s="23">
        <v>73.58174220000001</v>
      </c>
      <c r="K24" s="319">
        <v>237.5988239814782</v>
      </c>
      <c r="L24" s="44">
        <v>-0.1793573046126138</v>
      </c>
    </row>
    <row r="25" spans="1:12" ht="12.75" customHeight="1">
      <c r="A25" s="25" t="s">
        <v>113</v>
      </c>
      <c r="B25" s="26" t="s">
        <v>8</v>
      </c>
      <c r="C25" s="21">
        <v>470.06940063</v>
      </c>
      <c r="D25" s="318">
        <v>1311.9692559720675</v>
      </c>
      <c r="E25" s="32">
        <v>-0.1552312746916339</v>
      </c>
      <c r="F25" s="21">
        <v>380.42578008</v>
      </c>
      <c r="G25" s="318">
        <v>1061.7728509348494</v>
      </c>
      <c r="H25" s="461">
        <f t="shared" si="0"/>
        <v>80.92970518186098</v>
      </c>
      <c r="I25" s="32">
        <v>0.058384805006781004</v>
      </c>
      <c r="J25" s="21">
        <v>89.64362055000001</v>
      </c>
      <c r="K25" s="318">
        <v>250.19640503721817</v>
      </c>
      <c r="L25" s="43">
        <v>-0.5449735604858061</v>
      </c>
    </row>
    <row r="26" spans="1:12" ht="12.75" customHeight="1">
      <c r="A26" s="27" t="s">
        <v>114</v>
      </c>
      <c r="B26" s="28" t="s">
        <v>9</v>
      </c>
      <c r="C26" s="23">
        <v>367.80925888</v>
      </c>
      <c r="D26" s="319">
        <v>1279.1808262646286</v>
      </c>
      <c r="E26" s="33">
        <v>-0.0017029592718993403</v>
      </c>
      <c r="F26" s="23">
        <v>277.04780122000005</v>
      </c>
      <c r="G26" s="319">
        <v>963.5272270158416</v>
      </c>
      <c r="H26" s="462">
        <f t="shared" si="0"/>
        <v>75.32377027800395</v>
      </c>
      <c r="I26" s="33">
        <v>0.045934827575335735</v>
      </c>
      <c r="J26" s="23">
        <v>90.76145765999999</v>
      </c>
      <c r="K26" s="319">
        <v>315.6535992487871</v>
      </c>
      <c r="L26" s="44">
        <v>-0.12355304388561561</v>
      </c>
    </row>
    <row r="27" spans="1:12" ht="12.75" customHeight="1">
      <c r="A27" s="25" t="s">
        <v>115</v>
      </c>
      <c r="B27" s="26" t="s">
        <v>10</v>
      </c>
      <c r="C27" s="21">
        <v>2302.7260652200002</v>
      </c>
      <c r="D27" s="318">
        <v>1155.4910242942915</v>
      </c>
      <c r="E27" s="32">
        <v>0.05285223774878145</v>
      </c>
      <c r="F27" s="21">
        <v>1763.61957544</v>
      </c>
      <c r="G27" s="318">
        <v>884.9713478602307</v>
      </c>
      <c r="H27" s="461">
        <f t="shared" si="0"/>
        <v>76.58833597610342</v>
      </c>
      <c r="I27" s="32">
        <v>0.02769139517630803</v>
      </c>
      <c r="J27" s="21">
        <v>539.10648978</v>
      </c>
      <c r="K27" s="318">
        <v>270.51967643406067</v>
      </c>
      <c r="L27" s="43">
        <v>0.14451990075679189</v>
      </c>
    </row>
    <row r="28" spans="1:12" ht="12.75" customHeight="1">
      <c r="A28" s="27" t="s">
        <v>116</v>
      </c>
      <c r="B28" s="28" t="s">
        <v>11</v>
      </c>
      <c r="C28" s="23">
        <v>668.39284675</v>
      </c>
      <c r="D28" s="319">
        <v>962.8856435008845</v>
      </c>
      <c r="E28" s="33">
        <v>0.029822583335288977</v>
      </c>
      <c r="F28" s="23">
        <v>543.08760206</v>
      </c>
      <c r="G28" s="319">
        <v>782.3711126317427</v>
      </c>
      <c r="H28" s="462">
        <f t="shared" si="0"/>
        <v>81.25275497796162</v>
      </c>
      <c r="I28" s="33">
        <v>0.028954470734584126</v>
      </c>
      <c r="J28" s="23">
        <v>125.30524469</v>
      </c>
      <c r="K28" s="319">
        <v>180.5145308691418</v>
      </c>
      <c r="L28" s="44">
        <v>0.03360207955835137</v>
      </c>
    </row>
    <row r="29" spans="1:12" ht="12.75" customHeight="1">
      <c r="A29" s="25" t="s">
        <v>117</v>
      </c>
      <c r="B29" s="26" t="s">
        <v>12</v>
      </c>
      <c r="C29" s="21">
        <v>218.77245688</v>
      </c>
      <c r="D29" s="318">
        <v>1413.0396894538314</v>
      </c>
      <c r="E29" s="32">
        <v>0.03035746684909979</v>
      </c>
      <c r="F29" s="21">
        <v>165.19112105000002</v>
      </c>
      <c r="G29" s="318">
        <v>1066.9606847129644</v>
      </c>
      <c r="H29" s="461">
        <f t="shared" si="0"/>
        <v>75.50818937898104</v>
      </c>
      <c r="I29" s="32">
        <v>0.022913867942271793</v>
      </c>
      <c r="J29" s="21">
        <v>53.58133583</v>
      </c>
      <c r="K29" s="318">
        <v>346.07900474086705</v>
      </c>
      <c r="L29" s="43">
        <v>0.054003545646805984</v>
      </c>
    </row>
    <row r="30" spans="1:12" ht="12.75" customHeight="1">
      <c r="A30" s="27" t="s">
        <v>118</v>
      </c>
      <c r="B30" s="28" t="s">
        <v>13</v>
      </c>
      <c r="C30" s="23">
        <v>391.61243162</v>
      </c>
      <c r="D30" s="319">
        <v>1075.1287769562962</v>
      </c>
      <c r="E30" s="33">
        <v>0.0028187615582200287</v>
      </c>
      <c r="F30" s="23">
        <v>321.72421407999997</v>
      </c>
      <c r="G30" s="319">
        <v>883.2583770902711</v>
      </c>
      <c r="H30" s="462">
        <f t="shared" si="0"/>
        <v>82.15372855992072</v>
      </c>
      <c r="I30" s="33">
        <v>0.004426322067470956</v>
      </c>
      <c r="J30" s="23">
        <v>69.88821753999999</v>
      </c>
      <c r="K30" s="319">
        <v>191.87039986602497</v>
      </c>
      <c r="L30" s="44">
        <v>-0.004515619637951329</v>
      </c>
    </row>
    <row r="31" spans="1:12" ht="12.75" customHeight="1">
      <c r="A31" s="25" t="s">
        <v>119</v>
      </c>
      <c r="B31" s="26" t="s">
        <v>88</v>
      </c>
      <c r="C31" s="21">
        <v>724.68486098</v>
      </c>
      <c r="D31" s="318">
        <v>1151.0023013856153</v>
      </c>
      <c r="E31" s="32">
        <v>0.056508043191641155</v>
      </c>
      <c r="F31" s="21">
        <v>545.5261017400001</v>
      </c>
      <c r="G31" s="318">
        <v>866.4480691918197</v>
      </c>
      <c r="H31" s="461">
        <f t="shared" si="0"/>
        <v>75.27770084810086</v>
      </c>
      <c r="I31" s="32">
        <v>0.04084525989285814</v>
      </c>
      <c r="J31" s="21">
        <v>179.15875924000002</v>
      </c>
      <c r="K31" s="318">
        <v>284.55423219379554</v>
      </c>
      <c r="L31" s="43">
        <v>0.10724249900583493</v>
      </c>
    </row>
    <row r="32" spans="1:12" ht="12.75" customHeight="1">
      <c r="A32" s="27" t="s">
        <v>120</v>
      </c>
      <c r="B32" s="28" t="s">
        <v>89</v>
      </c>
      <c r="C32" s="23">
        <v>356.05271711</v>
      </c>
      <c r="D32" s="319">
        <v>1106.4066284764303</v>
      </c>
      <c r="E32" s="33">
        <v>-0.00134624247542392</v>
      </c>
      <c r="F32" s="23">
        <v>294.63131525</v>
      </c>
      <c r="G32" s="319">
        <v>915.544312637892</v>
      </c>
      <c r="H32" s="462">
        <f t="shared" si="0"/>
        <v>82.74935173685971</v>
      </c>
      <c r="I32" s="33">
        <v>0.008088124120550155</v>
      </c>
      <c r="J32" s="23">
        <v>61.421401859999996</v>
      </c>
      <c r="K32" s="319">
        <v>190.86231583853828</v>
      </c>
      <c r="L32" s="44">
        <v>-0.04425211848956301</v>
      </c>
    </row>
    <row r="33" spans="1:12" ht="12.75" customHeight="1">
      <c r="A33" s="25" t="s">
        <v>121</v>
      </c>
      <c r="B33" s="26" t="s">
        <v>90</v>
      </c>
      <c r="C33" s="21">
        <v>327.9970122</v>
      </c>
      <c r="D33" s="318">
        <v>1304.1475139461556</v>
      </c>
      <c r="E33" s="32">
        <v>0.03825805661478676</v>
      </c>
      <c r="F33" s="21">
        <v>255.25953425</v>
      </c>
      <c r="G33" s="318">
        <v>1014.9363397255698</v>
      </c>
      <c r="H33" s="461">
        <f t="shared" si="0"/>
        <v>77.82373764257113</v>
      </c>
      <c r="I33" s="32">
        <v>0.053588150193684125</v>
      </c>
      <c r="J33" s="21">
        <v>72.73747795</v>
      </c>
      <c r="K33" s="318">
        <v>289.21117422058586</v>
      </c>
      <c r="L33" s="43">
        <v>-0.01218189310851936</v>
      </c>
    </row>
    <row r="34" spans="1:12" ht="12.75" customHeight="1">
      <c r="A34" s="27" t="s">
        <v>226</v>
      </c>
      <c r="B34" s="28" t="s">
        <v>14</v>
      </c>
      <c r="C34" s="23">
        <v>238.29181888</v>
      </c>
      <c r="D34" s="319">
        <v>1661.890413847935</v>
      </c>
      <c r="E34" s="33">
        <v>0.060526001696502796</v>
      </c>
      <c r="F34" s="23">
        <v>179.99592925</v>
      </c>
      <c r="G34" s="319">
        <v>1255.324294212824</v>
      </c>
      <c r="H34" s="462">
        <f t="shared" si="0"/>
        <v>75.5359248571782</v>
      </c>
      <c r="I34" s="33">
        <v>0.04531825825477975</v>
      </c>
      <c r="J34" s="23">
        <v>58.295889630000005</v>
      </c>
      <c r="K34" s="319">
        <v>406.56611963511085</v>
      </c>
      <c r="L34" s="44">
        <v>0.11040556226224107</v>
      </c>
    </row>
    <row r="35" spans="1:12" ht="12.75" customHeight="1">
      <c r="A35" s="25" t="s">
        <v>227</v>
      </c>
      <c r="B35" s="26" t="s">
        <v>15</v>
      </c>
      <c r="C35" s="21">
        <v>231.94207685</v>
      </c>
      <c r="D35" s="318">
        <v>1408.0477693260323</v>
      </c>
      <c r="E35" s="32">
        <v>-0.007925256960840787</v>
      </c>
      <c r="F35" s="21">
        <v>185.38121617</v>
      </c>
      <c r="G35" s="318">
        <v>1125.3913539453395</v>
      </c>
      <c r="H35" s="461">
        <f t="shared" si="0"/>
        <v>79.92565156251854</v>
      </c>
      <c r="I35" s="32">
        <v>0.051866320603245475</v>
      </c>
      <c r="J35" s="21">
        <v>46.56086068</v>
      </c>
      <c r="K35" s="318">
        <v>282.6564153806928</v>
      </c>
      <c r="L35" s="43">
        <v>-0.1910152212613888</v>
      </c>
    </row>
    <row r="36" spans="1:12" ht="12.75" customHeight="1">
      <c r="A36" s="27" t="s">
        <v>122</v>
      </c>
      <c r="B36" s="28" t="s">
        <v>16</v>
      </c>
      <c r="C36" s="23">
        <v>565.0302476700001</v>
      </c>
      <c r="D36" s="319">
        <v>1055.3600035674863</v>
      </c>
      <c r="E36" s="33">
        <v>-0.0994585771623333</v>
      </c>
      <c r="F36" s="23">
        <v>444.24338156</v>
      </c>
      <c r="G36" s="319">
        <v>829.7550417545308</v>
      </c>
      <c r="H36" s="462">
        <f t="shared" si="0"/>
        <v>78.62293804480633</v>
      </c>
      <c r="I36" s="33">
        <v>0.022055549647654216</v>
      </c>
      <c r="J36" s="23">
        <v>120.78686611000002</v>
      </c>
      <c r="K36" s="319">
        <v>225.60496181295542</v>
      </c>
      <c r="L36" s="44">
        <v>-0.37343783682350873</v>
      </c>
    </row>
    <row r="37" spans="1:12" ht="12.75" customHeight="1">
      <c r="A37" s="25" t="s">
        <v>123</v>
      </c>
      <c r="B37" s="26" t="s">
        <v>91</v>
      </c>
      <c r="C37" s="21">
        <v>590.46471097</v>
      </c>
      <c r="D37" s="318">
        <v>980.0602029783661</v>
      </c>
      <c r="E37" s="32">
        <v>0.03127473810546122</v>
      </c>
      <c r="F37" s="21">
        <v>462.39564788999996</v>
      </c>
      <c r="G37" s="318">
        <v>767.4896807684264</v>
      </c>
      <c r="H37" s="461">
        <f t="shared" si="0"/>
        <v>78.3104628099431</v>
      </c>
      <c r="I37" s="32">
        <v>0.029058469368073547</v>
      </c>
      <c r="J37" s="21">
        <v>128.06906308</v>
      </c>
      <c r="K37" s="318">
        <v>212.5705222099396</v>
      </c>
      <c r="L37" s="43">
        <v>0.03935669429835564</v>
      </c>
    </row>
    <row r="38" spans="1:12" ht="12.75" customHeight="1">
      <c r="A38" s="27" t="s">
        <v>124</v>
      </c>
      <c r="B38" s="28" t="s">
        <v>17</v>
      </c>
      <c r="C38" s="23">
        <v>192.70950172</v>
      </c>
      <c r="D38" s="319">
        <v>1496.2034000263977</v>
      </c>
      <c r="E38" s="33">
        <v>0.07691770590018354</v>
      </c>
      <c r="F38" s="23">
        <v>149.50693203999998</v>
      </c>
      <c r="G38" s="319">
        <v>1160.7771181453272</v>
      </c>
      <c r="H38" s="462">
        <f t="shared" si="0"/>
        <v>77.5815051700088</v>
      </c>
      <c r="I38" s="33">
        <v>0.029304032057388074</v>
      </c>
      <c r="J38" s="23">
        <v>43.202569679999996</v>
      </c>
      <c r="K38" s="319">
        <v>335.4262818810705</v>
      </c>
      <c r="L38" s="44">
        <v>0.28216851459430714</v>
      </c>
    </row>
    <row r="39" spans="1:12" ht="12.75" customHeight="1">
      <c r="A39" s="25" t="s">
        <v>125</v>
      </c>
      <c r="B39" s="26" t="s">
        <v>92</v>
      </c>
      <c r="C39" s="21">
        <v>494.35503144</v>
      </c>
      <c r="D39" s="318">
        <v>1171.6212253371916</v>
      </c>
      <c r="E39" s="32">
        <v>0.030858983937386952</v>
      </c>
      <c r="F39" s="21">
        <v>359.92272525</v>
      </c>
      <c r="G39" s="318">
        <v>853.0167138296587</v>
      </c>
      <c r="H39" s="461">
        <f t="shared" si="0"/>
        <v>72.80652615218378</v>
      </c>
      <c r="I39" s="32">
        <v>0.02176344357071125</v>
      </c>
      <c r="J39" s="21">
        <v>134.43230619</v>
      </c>
      <c r="K39" s="318">
        <v>318.60451150753306</v>
      </c>
      <c r="L39" s="43">
        <v>0.05602758205475844</v>
      </c>
    </row>
    <row r="40" spans="1:12" ht="12.75" customHeight="1">
      <c r="A40" s="27" t="s">
        <v>126</v>
      </c>
      <c r="B40" s="28" t="s">
        <v>18</v>
      </c>
      <c r="C40" s="23">
        <v>524.9199910899999</v>
      </c>
      <c r="D40" s="319">
        <v>976.4863291353523</v>
      </c>
      <c r="E40" s="33">
        <v>0.004104826547790763</v>
      </c>
      <c r="F40" s="23">
        <v>412.33348032</v>
      </c>
      <c r="G40" s="319">
        <v>767.0464326214748</v>
      </c>
      <c r="H40" s="462">
        <f t="shared" si="0"/>
        <v>78.55168165033812</v>
      </c>
      <c r="I40" s="33">
        <v>-0.004529781768941921</v>
      </c>
      <c r="J40" s="23">
        <v>112.58651076999998</v>
      </c>
      <c r="K40" s="319">
        <v>209.43989651387747</v>
      </c>
      <c r="L40" s="44">
        <v>0.037048786216580476</v>
      </c>
    </row>
    <row r="41" spans="1:12" ht="12.75" customHeight="1">
      <c r="A41" s="25" t="s">
        <v>127</v>
      </c>
      <c r="B41" s="26" t="s">
        <v>93</v>
      </c>
      <c r="C41" s="21">
        <v>597.33502045</v>
      </c>
      <c r="D41" s="318">
        <v>1212.8432846776093</v>
      </c>
      <c r="E41" s="32">
        <v>-0.003919292575141564</v>
      </c>
      <c r="F41" s="21">
        <v>437.34911256</v>
      </c>
      <c r="G41" s="318">
        <v>888.0040782281709</v>
      </c>
      <c r="H41" s="461">
        <f t="shared" si="0"/>
        <v>73.21672053155778</v>
      </c>
      <c r="I41" s="32">
        <v>0.021731957185002537</v>
      </c>
      <c r="J41" s="21">
        <v>159.98590789</v>
      </c>
      <c r="K41" s="318">
        <v>324.83920644943834</v>
      </c>
      <c r="L41" s="43">
        <v>-0.06789056312218611</v>
      </c>
    </row>
    <row r="42" spans="1:12" ht="12.75" customHeight="1">
      <c r="A42" s="27" t="s">
        <v>128</v>
      </c>
      <c r="B42" s="28" t="s">
        <v>19</v>
      </c>
      <c r="C42" s="23">
        <v>510.72728805</v>
      </c>
      <c r="D42" s="319">
        <v>861.2064475740974</v>
      </c>
      <c r="E42" s="33">
        <v>0.0007285032600401475</v>
      </c>
      <c r="F42" s="23">
        <v>403.00389638999997</v>
      </c>
      <c r="G42" s="319">
        <v>679.559448044557</v>
      </c>
      <c r="H42" s="462">
        <f t="shared" si="0"/>
        <v>78.90784491439706</v>
      </c>
      <c r="I42" s="33">
        <v>0.035656274407475985</v>
      </c>
      <c r="J42" s="23">
        <v>107.72339166</v>
      </c>
      <c r="K42" s="319">
        <v>181.64699952954032</v>
      </c>
      <c r="L42" s="44">
        <v>-0.11138733246648724</v>
      </c>
    </row>
    <row r="43" spans="1:12" ht="12.75" customHeight="1">
      <c r="A43" s="25" t="s">
        <v>129</v>
      </c>
      <c r="B43" s="26" t="s">
        <v>20</v>
      </c>
      <c r="C43" s="21">
        <v>433.69417886</v>
      </c>
      <c r="D43" s="318">
        <v>996.894985254399</v>
      </c>
      <c r="E43" s="32">
        <v>0.0018331873796708642</v>
      </c>
      <c r="F43" s="21">
        <v>343.55133323</v>
      </c>
      <c r="G43" s="318">
        <v>789.6914876162236</v>
      </c>
      <c r="H43" s="461">
        <f t="shared" si="0"/>
        <v>79.21511285511194</v>
      </c>
      <c r="I43" s="32">
        <v>0.010697059191127734</v>
      </c>
      <c r="J43" s="21">
        <v>90.14284563</v>
      </c>
      <c r="K43" s="318">
        <v>207.20349763817535</v>
      </c>
      <c r="L43" s="43">
        <v>-0.030569390815153308</v>
      </c>
    </row>
    <row r="44" spans="1:12" ht="12.75" customHeight="1">
      <c r="A44" s="27" t="s">
        <v>130</v>
      </c>
      <c r="B44" s="28" t="s">
        <v>21</v>
      </c>
      <c r="C44" s="23">
        <v>840.31093028</v>
      </c>
      <c r="D44" s="319">
        <v>911.8273749522552</v>
      </c>
      <c r="E44" s="33">
        <v>0.003462780544667643</v>
      </c>
      <c r="F44" s="23">
        <v>672.55059397</v>
      </c>
      <c r="G44" s="319">
        <v>729.7894392708948</v>
      </c>
      <c r="H44" s="462">
        <f t="shared" si="0"/>
        <v>80.03592119715728</v>
      </c>
      <c r="I44" s="33">
        <v>0.0021780763560041994</v>
      </c>
      <c r="J44" s="23">
        <v>167.76033631</v>
      </c>
      <c r="K44" s="319">
        <v>182.03793568136047</v>
      </c>
      <c r="L44" s="44">
        <v>0.008646396956322855</v>
      </c>
    </row>
    <row r="45" spans="1:12" ht="12.75" customHeight="1">
      <c r="A45" s="25" t="s">
        <v>131</v>
      </c>
      <c r="B45" s="26" t="s">
        <v>22</v>
      </c>
      <c r="C45" s="21">
        <v>836.91205516</v>
      </c>
      <c r="D45" s="318">
        <v>1179.121377955862</v>
      </c>
      <c r="E45" s="32">
        <v>-0.019468347751435355</v>
      </c>
      <c r="F45" s="21">
        <v>701.80628439</v>
      </c>
      <c r="G45" s="318">
        <v>988.7715059258132</v>
      </c>
      <c r="H45" s="461">
        <f t="shared" si="0"/>
        <v>83.85663464434496</v>
      </c>
      <c r="I45" s="32">
        <v>0.03282811065163216</v>
      </c>
      <c r="J45" s="21">
        <v>135.10577077000002</v>
      </c>
      <c r="K45" s="318">
        <v>190.34987203004894</v>
      </c>
      <c r="L45" s="43">
        <v>-0.22366058162480362</v>
      </c>
    </row>
    <row r="46" spans="1:12" ht="12.75" customHeight="1">
      <c r="A46" s="27" t="s">
        <v>132</v>
      </c>
      <c r="B46" s="28" t="s">
        <v>23</v>
      </c>
      <c r="C46" s="23">
        <v>1627.7780105300003</v>
      </c>
      <c r="D46" s="319">
        <v>1312.826898983227</v>
      </c>
      <c r="E46" s="33">
        <v>0.014365385650298768</v>
      </c>
      <c r="F46" s="23">
        <v>1086.52687964</v>
      </c>
      <c r="G46" s="319">
        <v>876.2999038150566</v>
      </c>
      <c r="H46" s="462">
        <f t="shared" si="0"/>
        <v>66.7490820376809</v>
      </c>
      <c r="I46" s="33">
        <v>0.018775124246926067</v>
      </c>
      <c r="J46" s="23">
        <v>541.25113089</v>
      </c>
      <c r="K46" s="319">
        <v>436.5269951681704</v>
      </c>
      <c r="L46" s="44">
        <v>0.005627361253212726</v>
      </c>
    </row>
    <row r="47" spans="1:12" ht="12.75" customHeight="1">
      <c r="A47" s="25" t="s">
        <v>133</v>
      </c>
      <c r="B47" s="26" t="s">
        <v>24</v>
      </c>
      <c r="C47" s="21">
        <v>250.99477706</v>
      </c>
      <c r="D47" s="318">
        <v>1303.455928562897</v>
      </c>
      <c r="E47" s="32">
        <v>0.06616755884800063</v>
      </c>
      <c r="F47" s="21">
        <v>210.44172444</v>
      </c>
      <c r="G47" s="318">
        <v>1092.8574552479474</v>
      </c>
      <c r="H47" s="461">
        <f t="shared" si="0"/>
        <v>83.84306912876286</v>
      </c>
      <c r="I47" s="32">
        <v>0.07106465477143842</v>
      </c>
      <c r="J47" s="21">
        <v>40.55305262</v>
      </c>
      <c r="K47" s="318">
        <v>210.5984733149496</v>
      </c>
      <c r="L47" s="43">
        <v>0.04145755579446386</v>
      </c>
    </row>
    <row r="48" spans="1:12" ht="12.75" customHeight="1">
      <c r="A48" s="27" t="s">
        <v>134</v>
      </c>
      <c r="B48" s="28" t="s">
        <v>25</v>
      </c>
      <c r="C48" s="23">
        <v>1441.32594209</v>
      </c>
      <c r="D48" s="319">
        <v>993.9911561620066</v>
      </c>
      <c r="E48" s="33">
        <v>0.03881794366196578</v>
      </c>
      <c r="F48" s="23">
        <v>1176.62797598</v>
      </c>
      <c r="G48" s="319">
        <v>811.4457445489397</v>
      </c>
      <c r="H48" s="462">
        <f t="shared" si="0"/>
        <v>81.6351070649451</v>
      </c>
      <c r="I48" s="33">
        <v>0.05032151300540466</v>
      </c>
      <c r="J48" s="23">
        <v>264.69796611</v>
      </c>
      <c r="K48" s="319">
        <v>182.54541161306693</v>
      </c>
      <c r="L48" s="44">
        <v>-0.009409376740926567</v>
      </c>
    </row>
    <row r="49" spans="1:12" ht="12.75" customHeight="1">
      <c r="A49" s="25" t="s">
        <v>135</v>
      </c>
      <c r="B49" s="26" t="s">
        <v>26</v>
      </c>
      <c r="C49" s="21">
        <v>1316.63316867</v>
      </c>
      <c r="D49" s="318">
        <v>1268.8165482332806</v>
      </c>
      <c r="E49" s="32">
        <v>-0.004496543486454008</v>
      </c>
      <c r="F49" s="21">
        <v>1004.14855563</v>
      </c>
      <c r="G49" s="318">
        <v>967.680546552618</v>
      </c>
      <c r="H49" s="461">
        <f t="shared" si="0"/>
        <v>76.26638759559302</v>
      </c>
      <c r="I49" s="32">
        <v>0.05400036394798802</v>
      </c>
      <c r="J49" s="21">
        <v>312.48461304</v>
      </c>
      <c r="K49" s="318">
        <v>301.13600168066256</v>
      </c>
      <c r="L49" s="43">
        <v>-0.15516824893200132</v>
      </c>
    </row>
    <row r="50" spans="1:12" ht="12.75" customHeight="1">
      <c r="A50" s="27" t="s">
        <v>136</v>
      </c>
      <c r="B50" s="28" t="s">
        <v>27</v>
      </c>
      <c r="C50" s="23">
        <v>896.4298310799999</v>
      </c>
      <c r="D50" s="319">
        <v>903.1356130065737</v>
      </c>
      <c r="E50" s="33">
        <v>-0.0319967818175958</v>
      </c>
      <c r="F50" s="23">
        <v>686.5432648899999</v>
      </c>
      <c r="G50" s="319">
        <v>691.6789813263481</v>
      </c>
      <c r="H50" s="462">
        <f t="shared" si="0"/>
        <v>76.58639205066022</v>
      </c>
      <c r="I50" s="33">
        <v>-0.0053241729980282315</v>
      </c>
      <c r="J50" s="23">
        <v>209.88656619</v>
      </c>
      <c r="K50" s="319">
        <v>211.45663168022568</v>
      </c>
      <c r="L50" s="44">
        <v>-0.11005693904505642</v>
      </c>
    </row>
    <row r="51" spans="1:12" ht="12.75" customHeight="1">
      <c r="A51" s="25" t="s">
        <v>137</v>
      </c>
      <c r="B51" s="26" t="s">
        <v>28</v>
      </c>
      <c r="C51" s="21">
        <v>224.71046084</v>
      </c>
      <c r="D51" s="318">
        <v>938.9068776427724</v>
      </c>
      <c r="E51" s="32">
        <v>-0.0158203173964524</v>
      </c>
      <c r="F51" s="21">
        <v>182.86825905</v>
      </c>
      <c r="G51" s="318">
        <v>764.077762480571</v>
      </c>
      <c r="H51" s="461">
        <f t="shared" si="0"/>
        <v>81.3795042591307</v>
      </c>
      <c r="I51" s="32">
        <v>0.03834282743397899</v>
      </c>
      <c r="J51" s="21">
        <v>41.84220179</v>
      </c>
      <c r="K51" s="318">
        <v>174.82911516220145</v>
      </c>
      <c r="L51" s="43">
        <v>-0.1985343214892804</v>
      </c>
    </row>
    <row r="52" spans="1:12" ht="12.75" customHeight="1">
      <c r="A52" s="27" t="s">
        <v>138</v>
      </c>
      <c r="B52" s="28" t="s">
        <v>29</v>
      </c>
      <c r="C52" s="23">
        <v>580.57277313</v>
      </c>
      <c r="D52" s="319">
        <v>967.4503723175573</v>
      </c>
      <c r="E52" s="33">
        <v>0.0548643704144931</v>
      </c>
      <c r="F52" s="23">
        <v>436.18924152</v>
      </c>
      <c r="G52" s="319">
        <v>726.8536583870183</v>
      </c>
      <c r="H52" s="462">
        <f t="shared" si="0"/>
        <v>75.13084693386575</v>
      </c>
      <c r="I52" s="33">
        <v>0.008224448956031694</v>
      </c>
      <c r="J52" s="23">
        <v>144.38353161</v>
      </c>
      <c r="K52" s="319">
        <v>240.59671393053895</v>
      </c>
      <c r="L52" s="44">
        <v>0.22623279393343076</v>
      </c>
    </row>
    <row r="53" spans="1:12" ht="12.75" customHeight="1">
      <c r="A53" s="25" t="s">
        <v>139</v>
      </c>
      <c r="B53" s="26" t="s">
        <v>30</v>
      </c>
      <c r="C53" s="21">
        <v>1428.60700126</v>
      </c>
      <c r="D53" s="318">
        <v>1176.0250459837864</v>
      </c>
      <c r="E53" s="32">
        <v>0.021093327604171597</v>
      </c>
      <c r="F53" s="21">
        <v>1048.54323966</v>
      </c>
      <c r="G53" s="318">
        <v>863.1576847583423</v>
      </c>
      <c r="H53" s="461">
        <f t="shared" si="0"/>
        <v>73.3961991461058</v>
      </c>
      <c r="I53" s="32">
        <v>0.018343564978694493</v>
      </c>
      <c r="J53" s="21">
        <v>380.0637616</v>
      </c>
      <c r="K53" s="318">
        <v>312.86736122544403</v>
      </c>
      <c r="L53" s="43">
        <v>0.02875711797109748</v>
      </c>
    </row>
    <row r="54" spans="1:12" ht="12.75" customHeight="1">
      <c r="A54" s="27" t="s">
        <v>140</v>
      </c>
      <c r="B54" s="28" t="s">
        <v>94</v>
      </c>
      <c r="C54" s="23">
        <v>297.40015059</v>
      </c>
      <c r="D54" s="319">
        <v>1096.5273600398202</v>
      </c>
      <c r="E54" s="33">
        <v>0.011475426727619809</v>
      </c>
      <c r="F54" s="23">
        <v>217.82073353</v>
      </c>
      <c r="G54" s="319">
        <v>803.1145694639039</v>
      </c>
      <c r="H54" s="462">
        <f t="shared" si="0"/>
        <v>73.2416352506461</v>
      </c>
      <c r="I54" s="33">
        <v>0.008467434870563562</v>
      </c>
      <c r="J54" s="23">
        <v>79.57941706</v>
      </c>
      <c r="K54" s="319">
        <v>293.41279057591623</v>
      </c>
      <c r="L54" s="44">
        <v>0.019801280774145447</v>
      </c>
    </row>
    <row r="55" spans="1:12" ht="12.75" customHeight="1">
      <c r="A55" s="25" t="s">
        <v>141</v>
      </c>
      <c r="B55" s="26" t="s">
        <v>31</v>
      </c>
      <c r="C55" s="21">
        <v>417.05378995999996</v>
      </c>
      <c r="D55" s="318">
        <v>1080.00256360058</v>
      </c>
      <c r="E55" s="32">
        <v>0.028235975156225335</v>
      </c>
      <c r="F55" s="21">
        <v>325.19474363</v>
      </c>
      <c r="G55" s="318">
        <v>842.1243620002072</v>
      </c>
      <c r="H55" s="461">
        <f t="shared" si="0"/>
        <v>77.97429287507248</v>
      </c>
      <c r="I55" s="32">
        <v>0.04524961224083124</v>
      </c>
      <c r="J55" s="21">
        <v>91.85904633</v>
      </c>
      <c r="K55" s="318">
        <v>237.8782016003729</v>
      </c>
      <c r="L55" s="43">
        <v>-0.02778626692615005</v>
      </c>
    </row>
    <row r="56" spans="1:12" ht="12.75" customHeight="1">
      <c r="A56" s="27" t="s">
        <v>142</v>
      </c>
      <c r="B56" s="28" t="s">
        <v>32</v>
      </c>
      <c r="C56" s="23">
        <v>333.27970266999995</v>
      </c>
      <c r="D56" s="319">
        <v>988.2977666905872</v>
      </c>
      <c r="E56" s="33">
        <v>-0.05374860394739056</v>
      </c>
      <c r="F56" s="23">
        <v>264.86905423</v>
      </c>
      <c r="G56" s="319">
        <v>785.4348544596205</v>
      </c>
      <c r="H56" s="462">
        <f t="shared" si="0"/>
        <v>79.47350291903693</v>
      </c>
      <c r="I56" s="33">
        <v>0.002878821435530643</v>
      </c>
      <c r="J56" s="23">
        <v>68.41064844</v>
      </c>
      <c r="K56" s="319">
        <v>202.86291223096677</v>
      </c>
      <c r="L56" s="44">
        <v>-0.2235044827111362</v>
      </c>
    </row>
    <row r="57" spans="1:12" ht="12.75" customHeight="1">
      <c r="A57" s="25" t="s">
        <v>143</v>
      </c>
      <c r="B57" s="26" t="s">
        <v>33</v>
      </c>
      <c r="C57" s="21">
        <v>728.10552886</v>
      </c>
      <c r="D57" s="318">
        <v>958.0991447572729</v>
      </c>
      <c r="E57" s="32">
        <v>-0.007023321814171313</v>
      </c>
      <c r="F57" s="21">
        <v>603.8488584099999</v>
      </c>
      <c r="G57" s="318">
        <v>794.592338436314</v>
      </c>
      <c r="H57" s="461">
        <f t="shared" si="0"/>
        <v>82.9342498408782</v>
      </c>
      <c r="I57" s="32">
        <v>-0.0008468937348595773</v>
      </c>
      <c r="J57" s="21">
        <v>124.25667045</v>
      </c>
      <c r="K57" s="318">
        <v>163.50680632095882</v>
      </c>
      <c r="L57" s="43">
        <v>-0.03598331360916773</v>
      </c>
    </row>
    <row r="58" spans="1:12" ht="12.75" customHeight="1">
      <c r="A58" s="27" t="s">
        <v>144</v>
      </c>
      <c r="B58" s="28" t="s">
        <v>34</v>
      </c>
      <c r="C58" s="23">
        <v>232.61280528999998</v>
      </c>
      <c r="D58" s="319">
        <v>1011.5095504987694</v>
      </c>
      <c r="E58" s="33">
        <v>-0.004123166997083261</v>
      </c>
      <c r="F58" s="23">
        <v>188.60430007</v>
      </c>
      <c r="G58" s="319">
        <v>820.1399340337267</v>
      </c>
      <c r="H58" s="462">
        <f t="shared" si="0"/>
        <v>81.0807899568838</v>
      </c>
      <c r="I58" s="33">
        <v>0.003735578575519094</v>
      </c>
      <c r="J58" s="23">
        <v>44.008505219999996</v>
      </c>
      <c r="K58" s="319">
        <v>191.36961646504264</v>
      </c>
      <c r="L58" s="44">
        <v>-0.0364543198897791</v>
      </c>
    </row>
    <row r="59" spans="1:12" ht="12.75" customHeight="1">
      <c r="A59" s="25" t="s">
        <v>145</v>
      </c>
      <c r="B59" s="26" t="s">
        <v>35</v>
      </c>
      <c r="C59" s="21">
        <v>1173.8356903499998</v>
      </c>
      <c r="D59" s="318">
        <v>909.5743311871915</v>
      </c>
      <c r="E59" s="32">
        <v>0.04133015549423669</v>
      </c>
      <c r="F59" s="21">
        <v>928.31856864</v>
      </c>
      <c r="G59" s="318">
        <v>719.3295860237591</v>
      </c>
      <c r="H59" s="461">
        <f t="shared" si="0"/>
        <v>79.08420030772837</v>
      </c>
      <c r="I59" s="32">
        <v>0.04513485441072351</v>
      </c>
      <c r="J59" s="21">
        <v>245.51712170999997</v>
      </c>
      <c r="K59" s="318">
        <v>190.24474516343247</v>
      </c>
      <c r="L59" s="43">
        <v>0.027191290577903038</v>
      </c>
    </row>
    <row r="60" spans="1:12" ht="12.75" customHeight="1">
      <c r="A60" s="27" t="s">
        <v>146</v>
      </c>
      <c r="B60" s="28" t="s">
        <v>95</v>
      </c>
      <c r="C60" s="23">
        <v>667.9192207699999</v>
      </c>
      <c r="D60" s="319">
        <v>998.5143370961545</v>
      </c>
      <c r="E60" s="33">
        <v>0.02836669842647699</v>
      </c>
      <c r="F60" s="23">
        <v>475.82244713</v>
      </c>
      <c r="G60" s="319">
        <v>711.3368212757115</v>
      </c>
      <c r="H60" s="462">
        <f t="shared" si="0"/>
        <v>71.23952003978202</v>
      </c>
      <c r="I60" s="33">
        <v>0.03334766588136673</v>
      </c>
      <c r="J60" s="23">
        <v>192.09677363999998</v>
      </c>
      <c r="K60" s="319">
        <v>287.177515820443</v>
      </c>
      <c r="L60" s="44">
        <v>0.01623321552514234</v>
      </c>
    </row>
    <row r="61" spans="1:12" ht="12.75" customHeight="1">
      <c r="A61" s="25" t="s">
        <v>147</v>
      </c>
      <c r="B61" s="26" t="s">
        <v>36</v>
      </c>
      <c r="C61" s="21">
        <v>223.5059079</v>
      </c>
      <c r="D61" s="318">
        <v>1245.7412265349801</v>
      </c>
      <c r="E61" s="32">
        <v>0.05487236225819658</v>
      </c>
      <c r="F61" s="21">
        <v>169.37132969</v>
      </c>
      <c r="G61" s="318">
        <v>944.0146346479689</v>
      </c>
      <c r="H61" s="461">
        <f t="shared" si="0"/>
        <v>75.77935244815961</v>
      </c>
      <c r="I61" s="32">
        <v>0.0349867831126367</v>
      </c>
      <c r="J61" s="21">
        <v>54.13457821</v>
      </c>
      <c r="K61" s="318">
        <v>301.7265918870112</v>
      </c>
      <c r="L61" s="43">
        <v>0.12233958955643676</v>
      </c>
    </row>
    <row r="62" spans="1:12" ht="12.75" customHeight="1">
      <c r="A62" s="27" t="s">
        <v>148</v>
      </c>
      <c r="B62" s="28" t="s">
        <v>37</v>
      </c>
      <c r="C62" s="23">
        <v>381.58892244</v>
      </c>
      <c r="D62" s="319">
        <v>1129.352238615142</v>
      </c>
      <c r="E62" s="33">
        <v>0.05077633448145891</v>
      </c>
      <c r="F62" s="23">
        <v>290.41771851</v>
      </c>
      <c r="G62" s="319">
        <v>859.5215459493375</v>
      </c>
      <c r="H62" s="462">
        <f t="shared" si="0"/>
        <v>76.10748148897444</v>
      </c>
      <c r="I62" s="33">
        <v>0.02838353976549257</v>
      </c>
      <c r="J62" s="23">
        <v>91.17120393</v>
      </c>
      <c r="K62" s="319">
        <v>269.83069266580446</v>
      </c>
      <c r="L62" s="44">
        <v>0.1290918622312669</v>
      </c>
    </row>
    <row r="63" spans="1:12" ht="12.75" customHeight="1">
      <c r="A63" s="25" t="s">
        <v>149</v>
      </c>
      <c r="B63" s="26" t="s">
        <v>38</v>
      </c>
      <c r="C63" s="21">
        <v>137.87909046000001</v>
      </c>
      <c r="D63" s="318">
        <v>1700.4685379179361</v>
      </c>
      <c r="E63" s="32">
        <v>0.08703449902062821</v>
      </c>
      <c r="F63" s="21">
        <v>87.98149309</v>
      </c>
      <c r="G63" s="318">
        <v>1085.0794012308377</v>
      </c>
      <c r="H63" s="461">
        <f t="shared" si="0"/>
        <v>63.810613194844244</v>
      </c>
      <c r="I63" s="32">
        <v>0.03327756137157056</v>
      </c>
      <c r="J63" s="21">
        <v>49.89759737</v>
      </c>
      <c r="K63" s="318">
        <v>615.3891366870984</v>
      </c>
      <c r="L63" s="43">
        <v>0.196823636530846</v>
      </c>
    </row>
    <row r="64" spans="1:12" ht="12.75" customHeight="1">
      <c r="A64" s="27" t="s">
        <v>150</v>
      </c>
      <c r="B64" s="28" t="s">
        <v>39</v>
      </c>
      <c r="C64" s="23">
        <v>673.70765815</v>
      </c>
      <c r="D64" s="319">
        <v>843.7862843390939</v>
      </c>
      <c r="E64" s="33">
        <v>-0.01623463001626768</v>
      </c>
      <c r="F64" s="23">
        <v>546.6629139400001</v>
      </c>
      <c r="G64" s="319">
        <v>684.6688817610474</v>
      </c>
      <c r="H64" s="462">
        <f t="shared" si="0"/>
        <v>81.14245211953437</v>
      </c>
      <c r="I64" s="33">
        <v>0.046294995761474</v>
      </c>
      <c r="J64" s="23">
        <v>127.04474421</v>
      </c>
      <c r="K64" s="319">
        <v>159.11740257804652</v>
      </c>
      <c r="L64" s="44">
        <v>-0.21746678227483196</v>
      </c>
    </row>
    <row r="65" spans="1:12" ht="12.75" customHeight="1">
      <c r="A65" s="25" t="s">
        <v>151</v>
      </c>
      <c r="B65" s="26" t="s">
        <v>40</v>
      </c>
      <c r="C65" s="21">
        <v>511.92495113</v>
      </c>
      <c r="D65" s="318">
        <v>993.629650082394</v>
      </c>
      <c r="E65" s="32">
        <v>0.02934069392205574</v>
      </c>
      <c r="F65" s="21">
        <v>398.43429019999996</v>
      </c>
      <c r="G65" s="318">
        <v>773.3479750857422</v>
      </c>
      <c r="H65" s="461">
        <f t="shared" si="0"/>
        <v>77.83060570119001</v>
      </c>
      <c r="I65" s="32">
        <v>0.026202996969924897</v>
      </c>
      <c r="J65" s="21">
        <v>113.49066093</v>
      </c>
      <c r="K65" s="318">
        <v>220.28167499665184</v>
      </c>
      <c r="L65" s="43">
        <v>0.040509853529855144</v>
      </c>
    </row>
    <row r="66" spans="1:12" ht="12.75" customHeight="1">
      <c r="A66" s="27" t="s">
        <v>152</v>
      </c>
      <c r="B66" s="28" t="s">
        <v>96</v>
      </c>
      <c r="C66" s="23">
        <v>472.03935581999997</v>
      </c>
      <c r="D66" s="319">
        <v>813.489277864424</v>
      </c>
      <c r="E66" s="33">
        <v>0.08183903782477753</v>
      </c>
      <c r="F66" s="23">
        <v>369.587039</v>
      </c>
      <c r="G66" s="319">
        <v>636.9280225414251</v>
      </c>
      <c r="H66" s="462">
        <f t="shared" si="0"/>
        <v>78.29581039021087</v>
      </c>
      <c r="I66" s="33">
        <v>0.04522803898896366</v>
      </c>
      <c r="J66" s="23">
        <v>102.45231682000001</v>
      </c>
      <c r="K66" s="319">
        <v>176.561255322999</v>
      </c>
      <c r="L66" s="44">
        <v>0.23830633048590277</v>
      </c>
    </row>
    <row r="67" spans="1:12" ht="12.75" customHeight="1">
      <c r="A67" s="25" t="s">
        <v>153</v>
      </c>
      <c r="B67" s="26" t="s">
        <v>41</v>
      </c>
      <c r="C67" s="21">
        <v>209.24860033999997</v>
      </c>
      <c r="D67" s="318">
        <v>1082.0143976875502</v>
      </c>
      <c r="E67" s="32">
        <v>-0.06605907183890625</v>
      </c>
      <c r="F67" s="21">
        <v>155.45537650999998</v>
      </c>
      <c r="G67" s="318">
        <v>803.8522375224936</v>
      </c>
      <c r="H67" s="461">
        <f t="shared" si="0"/>
        <v>74.29219419265245</v>
      </c>
      <c r="I67" s="32">
        <v>-0.001889958247448642</v>
      </c>
      <c r="J67" s="21">
        <v>53.793223829999995</v>
      </c>
      <c r="K67" s="318">
        <v>278.1621601650568</v>
      </c>
      <c r="L67" s="43">
        <v>-0.21239025121538357</v>
      </c>
    </row>
    <row r="68" spans="1:12" ht="12.75" customHeight="1">
      <c r="A68" s="27" t="s">
        <v>154</v>
      </c>
      <c r="B68" s="28" t="s">
        <v>42</v>
      </c>
      <c r="C68" s="23">
        <v>298.02513776</v>
      </c>
      <c r="D68" s="319">
        <v>952.2330466011662</v>
      </c>
      <c r="E68" s="33">
        <v>0.0066846118865520054</v>
      </c>
      <c r="F68" s="23">
        <v>237.5073951</v>
      </c>
      <c r="G68" s="319">
        <v>758.8701816439012</v>
      </c>
      <c r="H68" s="462">
        <f t="shared" si="0"/>
        <v>79.69374559647548</v>
      </c>
      <c r="I68" s="33">
        <v>-0.004471802680711234</v>
      </c>
      <c r="J68" s="23">
        <v>60.517742659999996</v>
      </c>
      <c r="K68" s="319">
        <v>193.36286495726495</v>
      </c>
      <c r="L68" s="44">
        <v>0.05299649276588503</v>
      </c>
    </row>
    <row r="69" spans="1:12" ht="12.75" customHeight="1">
      <c r="A69" s="25" t="s">
        <v>155</v>
      </c>
      <c r="B69" s="26" t="s">
        <v>43</v>
      </c>
      <c r="C69" s="21">
        <v>730.20087425</v>
      </c>
      <c r="D69" s="318">
        <v>982.900716983621</v>
      </c>
      <c r="E69" s="32">
        <v>0.08016300668347176</v>
      </c>
      <c r="F69" s="21">
        <v>584.5087114600001</v>
      </c>
      <c r="G69" s="318">
        <v>786.7890218117011</v>
      </c>
      <c r="H69" s="461">
        <f t="shared" si="0"/>
        <v>80.04765977038272</v>
      </c>
      <c r="I69" s="32">
        <v>0.05805755174024907</v>
      </c>
      <c r="J69" s="21">
        <v>145.69216279</v>
      </c>
      <c r="K69" s="318">
        <v>196.1116951719199</v>
      </c>
      <c r="L69" s="43">
        <v>0.17898490907541165</v>
      </c>
    </row>
    <row r="70" spans="1:12" ht="12.75" customHeight="1">
      <c r="A70" s="27" t="s">
        <v>156</v>
      </c>
      <c r="B70" s="28" t="s">
        <v>44</v>
      </c>
      <c r="C70" s="23">
        <v>221.30102351999997</v>
      </c>
      <c r="D70" s="319">
        <v>1104.0926751048958</v>
      </c>
      <c r="E70" s="33">
        <v>-0.03475780302614606</v>
      </c>
      <c r="F70" s="23">
        <v>182.32805754</v>
      </c>
      <c r="G70" s="319">
        <v>909.6526965580207</v>
      </c>
      <c r="H70" s="462">
        <f t="shared" si="0"/>
        <v>82.38916144168769</v>
      </c>
      <c r="I70" s="33">
        <v>0.03231034844553027</v>
      </c>
      <c r="J70" s="23">
        <v>38.972965980000005</v>
      </c>
      <c r="K70" s="319">
        <v>194.4399785468751</v>
      </c>
      <c r="L70" s="44">
        <v>-0.2597528057544207</v>
      </c>
    </row>
    <row r="71" spans="1:12" ht="12.75" customHeight="1">
      <c r="A71" s="25" t="s">
        <v>157</v>
      </c>
      <c r="B71" s="26" t="s">
        <v>45</v>
      </c>
      <c r="C71" s="21">
        <v>669.80060837</v>
      </c>
      <c r="D71" s="318">
        <v>913.5978486822543</v>
      </c>
      <c r="E71" s="32">
        <v>0.03233745759273332</v>
      </c>
      <c r="F71" s="21">
        <v>487.54067987</v>
      </c>
      <c r="G71" s="318">
        <v>664.9980766041143</v>
      </c>
      <c r="H71" s="461">
        <f t="shared" si="0"/>
        <v>72.78892759689478</v>
      </c>
      <c r="I71" s="32">
        <v>0.03342794997685994</v>
      </c>
      <c r="J71" s="21">
        <v>182.2599285</v>
      </c>
      <c r="K71" s="318">
        <v>248.59977207813995</v>
      </c>
      <c r="L71" s="43">
        <v>0.029431698311854992</v>
      </c>
    </row>
    <row r="72" spans="1:12" ht="12.75" customHeight="1">
      <c r="A72" s="27" t="s">
        <v>158</v>
      </c>
      <c r="B72" s="28" t="s">
        <v>46</v>
      </c>
      <c r="C72" s="23">
        <v>904.2616488799998</v>
      </c>
      <c r="D72" s="319">
        <v>850.061713995638</v>
      </c>
      <c r="E72" s="33">
        <v>0.0019334298494688706</v>
      </c>
      <c r="F72" s="23">
        <v>701.4447279</v>
      </c>
      <c r="G72" s="319">
        <v>659.4013009513424</v>
      </c>
      <c r="H72" s="462">
        <f t="shared" si="0"/>
        <v>77.57099162270072</v>
      </c>
      <c r="I72" s="33">
        <v>0.013848663358934532</v>
      </c>
      <c r="J72" s="23">
        <v>202.81692097999996</v>
      </c>
      <c r="K72" s="319">
        <v>190.66041304429567</v>
      </c>
      <c r="L72" s="44">
        <v>-0.03720059429150091</v>
      </c>
    </row>
    <row r="73" spans="1:12" ht="12.75" customHeight="1">
      <c r="A73" s="25" t="s">
        <v>159</v>
      </c>
      <c r="B73" s="26" t="s">
        <v>47</v>
      </c>
      <c r="C73" s="21">
        <v>291.30091219</v>
      </c>
      <c r="D73" s="318">
        <v>1276.6053368772568</v>
      </c>
      <c r="E73" s="32">
        <v>-0.011073842463170891</v>
      </c>
      <c r="F73" s="21">
        <v>241.18054913999998</v>
      </c>
      <c r="G73" s="318">
        <v>1056.9564436595028</v>
      </c>
      <c r="H73" s="461">
        <f t="shared" si="0"/>
        <v>82.79429931296981</v>
      </c>
      <c r="I73" s="32">
        <v>-0.0028612012003330634</v>
      </c>
      <c r="J73" s="21">
        <v>50.120363049999995</v>
      </c>
      <c r="K73" s="318">
        <v>219.64889321775408</v>
      </c>
      <c r="L73" s="43">
        <v>-0.04877365403844802</v>
      </c>
    </row>
    <row r="74" spans="1:12" ht="12.75" customHeight="1">
      <c r="A74" s="27" t="s">
        <v>160</v>
      </c>
      <c r="B74" s="28" t="s">
        <v>48</v>
      </c>
      <c r="C74" s="23">
        <v>2846.55434194</v>
      </c>
      <c r="D74" s="319">
        <v>1092.1532376804666</v>
      </c>
      <c r="E74" s="33">
        <v>0.03528429210716033</v>
      </c>
      <c r="F74" s="23">
        <v>2364.565207</v>
      </c>
      <c r="G74" s="319">
        <v>907.2258022559354</v>
      </c>
      <c r="H74" s="462">
        <f t="shared" si="0"/>
        <v>83.06762924429148</v>
      </c>
      <c r="I74" s="33">
        <v>0.04220215670519489</v>
      </c>
      <c r="J74" s="23">
        <v>481.98913494000004</v>
      </c>
      <c r="K74" s="319">
        <v>184.92743542453124</v>
      </c>
      <c r="L74" s="44">
        <v>0.00263476499236881</v>
      </c>
    </row>
    <row r="75" spans="1:12" ht="12.75" customHeight="1">
      <c r="A75" s="25" t="s">
        <v>161</v>
      </c>
      <c r="B75" s="26" t="s">
        <v>49</v>
      </c>
      <c r="C75" s="21">
        <v>863.74803383</v>
      </c>
      <c r="D75" s="318">
        <v>1054.3927951146866</v>
      </c>
      <c r="E75" s="32">
        <v>-0.04566993430181132</v>
      </c>
      <c r="F75" s="21">
        <v>652.06168361</v>
      </c>
      <c r="G75" s="318">
        <v>795.9834514703549</v>
      </c>
      <c r="H75" s="461">
        <f t="shared" si="0"/>
        <v>75.49211784814743</v>
      </c>
      <c r="I75" s="32">
        <v>-0.03374979146614365</v>
      </c>
      <c r="J75" s="21">
        <v>211.68635022</v>
      </c>
      <c r="K75" s="318">
        <v>258.4093436443316</v>
      </c>
      <c r="L75" s="43">
        <v>-0.08060718995034799</v>
      </c>
    </row>
    <row r="76" spans="1:12" ht="12.75" customHeight="1">
      <c r="A76" s="27" t="s">
        <v>162</v>
      </c>
      <c r="B76" s="28" t="s">
        <v>50</v>
      </c>
      <c r="C76" s="23">
        <v>362.76968461</v>
      </c>
      <c r="D76" s="319">
        <v>1201.1246903733136</v>
      </c>
      <c r="E76" s="33">
        <v>0.025209524780931636</v>
      </c>
      <c r="F76" s="23">
        <v>262.72883713</v>
      </c>
      <c r="G76" s="319">
        <v>869.8910260077809</v>
      </c>
      <c r="H76" s="462">
        <f t="shared" si="0"/>
        <v>72.42304091987451</v>
      </c>
      <c r="I76" s="33">
        <v>0.016055407270544553</v>
      </c>
      <c r="J76" s="23">
        <v>100.04084748000001</v>
      </c>
      <c r="K76" s="319">
        <v>331.23366436553266</v>
      </c>
      <c r="L76" s="44">
        <v>0.05005466088070687</v>
      </c>
    </row>
    <row r="77" spans="1:12" ht="12.75" customHeight="1">
      <c r="A77" s="25" t="s">
        <v>163</v>
      </c>
      <c r="B77" s="26" t="s">
        <v>51</v>
      </c>
      <c r="C77" s="21">
        <v>1511.2993224499999</v>
      </c>
      <c r="D77" s="318">
        <v>1016.2051766105275</v>
      </c>
      <c r="E77" s="32">
        <v>0.014838561609984202</v>
      </c>
      <c r="F77" s="21">
        <v>1268.40160058</v>
      </c>
      <c r="G77" s="318">
        <v>852.8795410567112</v>
      </c>
      <c r="H77" s="461">
        <f t="shared" si="0"/>
        <v>83.92788786034568</v>
      </c>
      <c r="I77" s="32">
        <v>-7.413176466819493E-05</v>
      </c>
      <c r="J77" s="21">
        <v>242.89772186999994</v>
      </c>
      <c r="K77" s="318">
        <v>163.32563555381623</v>
      </c>
      <c r="L77" s="43">
        <v>0.10054842028774669</v>
      </c>
    </row>
    <row r="78" spans="1:12" ht="12.75" customHeight="1">
      <c r="A78" s="27" t="s">
        <v>164</v>
      </c>
      <c r="B78" s="28" t="s">
        <v>52</v>
      </c>
      <c r="C78" s="23">
        <v>661.86624211</v>
      </c>
      <c r="D78" s="319">
        <v>1025.00025879518</v>
      </c>
      <c r="E78" s="33">
        <v>-0.038400581563427405</v>
      </c>
      <c r="F78" s="23">
        <v>500.22662362</v>
      </c>
      <c r="G78" s="319">
        <v>774.6767942600775</v>
      </c>
      <c r="H78" s="462">
        <f t="shared" si="0"/>
        <v>75.57820474803184</v>
      </c>
      <c r="I78" s="33">
        <v>0.0010093589503339384</v>
      </c>
      <c r="J78" s="23">
        <v>161.63961849</v>
      </c>
      <c r="K78" s="319">
        <v>250.32346453510252</v>
      </c>
      <c r="L78" s="44">
        <v>-0.14283658709091374</v>
      </c>
    </row>
    <row r="79" spans="1:12" ht="12.75" customHeight="1">
      <c r="A79" s="25" t="s">
        <v>165</v>
      </c>
      <c r="B79" s="26" t="s">
        <v>53</v>
      </c>
      <c r="C79" s="21">
        <v>695.1245776600001</v>
      </c>
      <c r="D79" s="318">
        <v>1039.8786741305107</v>
      </c>
      <c r="E79" s="32">
        <v>0.013245880859396486</v>
      </c>
      <c r="F79" s="21">
        <v>521.99527991</v>
      </c>
      <c r="G79" s="318">
        <v>780.8841422388839</v>
      </c>
      <c r="H79" s="461">
        <f t="shared" si="0"/>
        <v>75.0937740781939</v>
      </c>
      <c r="I79" s="32">
        <v>0.04392145153092053</v>
      </c>
      <c r="J79" s="21">
        <v>173.12929775</v>
      </c>
      <c r="K79" s="318">
        <v>258.99453189162665</v>
      </c>
      <c r="L79" s="43">
        <v>-0.06921887981463481</v>
      </c>
    </row>
    <row r="80" spans="1:12" ht="12.75" customHeight="1">
      <c r="A80" s="27" t="s">
        <v>166</v>
      </c>
      <c r="B80" s="28" t="s">
        <v>97</v>
      </c>
      <c r="C80" s="23">
        <v>316.60223788999997</v>
      </c>
      <c r="D80" s="319">
        <v>1333.118185565708</v>
      </c>
      <c r="E80" s="33">
        <v>0.008943339386886962</v>
      </c>
      <c r="F80" s="23">
        <v>251.50623351</v>
      </c>
      <c r="G80" s="319">
        <v>1059.0182050191586</v>
      </c>
      <c r="H80" s="462">
        <f aca="true" t="shared" si="1" ref="H80:H117">F80/C80*100</f>
        <v>79.43918374872105</v>
      </c>
      <c r="I80" s="33">
        <v>0.0341998462573585</v>
      </c>
      <c r="J80" s="23">
        <v>65.09600438</v>
      </c>
      <c r="K80" s="319">
        <v>274.0999805465493</v>
      </c>
      <c r="L80" s="44">
        <v>-0.07804718188149495</v>
      </c>
    </row>
    <row r="81" spans="1:12" ht="12.75" customHeight="1">
      <c r="A81" s="25" t="s">
        <v>167</v>
      </c>
      <c r="B81" s="26" t="s">
        <v>54</v>
      </c>
      <c r="C81" s="21">
        <v>559.12339851</v>
      </c>
      <c r="D81" s="318">
        <v>1241.8368877640542</v>
      </c>
      <c r="E81" s="32">
        <v>0.048077002905404065</v>
      </c>
      <c r="F81" s="21">
        <v>440.59540656</v>
      </c>
      <c r="G81" s="318">
        <v>978.581168135146</v>
      </c>
      <c r="H81" s="461">
        <f t="shared" si="1"/>
        <v>78.80110325093467</v>
      </c>
      <c r="I81" s="32">
        <v>0.016596080969953686</v>
      </c>
      <c r="J81" s="21">
        <v>118.52799194999999</v>
      </c>
      <c r="K81" s="318">
        <v>263.2557196289082</v>
      </c>
      <c r="L81" s="43">
        <v>0.18441678761019675</v>
      </c>
    </row>
    <row r="82" spans="1:12" ht="12.75" customHeight="1">
      <c r="A82" s="27" t="s">
        <v>168</v>
      </c>
      <c r="B82" s="28" t="s">
        <v>55</v>
      </c>
      <c r="C82" s="23">
        <v>1128.3582191199998</v>
      </c>
      <c r="D82" s="319">
        <v>1017.4537278742508</v>
      </c>
      <c r="E82" s="33">
        <v>0.023992429528420622</v>
      </c>
      <c r="F82" s="23">
        <v>766.9886776799999</v>
      </c>
      <c r="G82" s="319">
        <v>691.6026099862759</v>
      </c>
      <c r="H82" s="462">
        <f t="shared" si="1"/>
        <v>67.97386367940582</v>
      </c>
      <c r="I82" s="33">
        <v>0.011462322191469365</v>
      </c>
      <c r="J82" s="23">
        <v>361.36954144</v>
      </c>
      <c r="K82" s="319">
        <v>325.85111788797497</v>
      </c>
      <c r="L82" s="44">
        <v>0.05164344003063137</v>
      </c>
    </row>
    <row r="83" spans="1:12" ht="12.75" customHeight="1">
      <c r="A83" s="25" t="s">
        <v>169</v>
      </c>
      <c r="B83" s="26" t="s">
        <v>56</v>
      </c>
      <c r="C83" s="21">
        <v>730.43348685</v>
      </c>
      <c r="D83" s="318">
        <v>960.3069670994248</v>
      </c>
      <c r="E83" s="32">
        <v>-0.027639324144340782</v>
      </c>
      <c r="F83" s="21">
        <v>552.83727302</v>
      </c>
      <c r="G83" s="318">
        <v>726.8197508890714</v>
      </c>
      <c r="H83" s="461">
        <f t="shared" si="1"/>
        <v>75.68618949880226</v>
      </c>
      <c r="I83" s="32">
        <v>0.008456749896511795</v>
      </c>
      <c r="J83" s="21">
        <v>177.59621383</v>
      </c>
      <c r="K83" s="318">
        <v>233.48721621035335</v>
      </c>
      <c r="L83" s="43">
        <v>-0.1251192450574835</v>
      </c>
    </row>
    <row r="84" spans="1:12" ht="12.75" customHeight="1">
      <c r="A84" s="27" t="s">
        <v>170</v>
      </c>
      <c r="B84" s="28" t="s">
        <v>57</v>
      </c>
      <c r="C84" s="23">
        <v>1660.0968130299998</v>
      </c>
      <c r="D84" s="319">
        <v>964.9997634318969</v>
      </c>
      <c r="E84" s="33">
        <v>0.03866066867663087</v>
      </c>
      <c r="F84" s="23">
        <v>1353.4125716199999</v>
      </c>
      <c r="G84" s="319">
        <v>786.7268951955115</v>
      </c>
      <c r="H84" s="462">
        <f t="shared" si="1"/>
        <v>81.52612311505848</v>
      </c>
      <c r="I84" s="33">
        <v>0.06434289900125156</v>
      </c>
      <c r="J84" s="23">
        <v>306.68424140999997</v>
      </c>
      <c r="K84" s="319">
        <v>178.27286823638556</v>
      </c>
      <c r="L84" s="44">
        <v>-0.06129741648855436</v>
      </c>
    </row>
    <row r="85" spans="1:12" ht="12.75" customHeight="1">
      <c r="A85" s="25" t="s">
        <v>171</v>
      </c>
      <c r="B85" s="26" t="s">
        <v>58</v>
      </c>
      <c r="C85" s="21">
        <v>244.62555331000002</v>
      </c>
      <c r="D85" s="318">
        <v>993.8916312584051</v>
      </c>
      <c r="E85" s="32">
        <v>-0.07658504692991597</v>
      </c>
      <c r="F85" s="21">
        <v>176.10284128</v>
      </c>
      <c r="G85" s="318">
        <v>715.490012473134</v>
      </c>
      <c r="H85" s="461">
        <f t="shared" si="1"/>
        <v>71.98873498584791</v>
      </c>
      <c r="I85" s="32">
        <v>-0.03097020454832211</v>
      </c>
      <c r="J85" s="21">
        <v>68.52271203000001</v>
      </c>
      <c r="K85" s="318">
        <v>278.4016187852711</v>
      </c>
      <c r="L85" s="43">
        <v>-0.1762405482140783</v>
      </c>
    </row>
    <row r="86" spans="1:12" ht="12.75" customHeight="1">
      <c r="A86" s="27" t="s">
        <v>172</v>
      </c>
      <c r="B86" s="28" t="s">
        <v>59</v>
      </c>
      <c r="C86" s="23">
        <v>544.71403009</v>
      </c>
      <c r="D86" s="319">
        <v>950.2455887899379</v>
      </c>
      <c r="E86" s="33">
        <v>-0.020536902360816844</v>
      </c>
      <c r="F86" s="23">
        <v>422.2777812</v>
      </c>
      <c r="G86" s="319">
        <v>736.6573590237861</v>
      </c>
      <c r="H86" s="462">
        <f t="shared" si="1"/>
        <v>77.52283911802849</v>
      </c>
      <c r="I86" s="33">
        <v>-0.03481358001654955</v>
      </c>
      <c r="J86" s="23">
        <v>122.43624889000002</v>
      </c>
      <c r="K86" s="319">
        <v>213.58822976615178</v>
      </c>
      <c r="L86" s="44">
        <v>0.03211732375890897</v>
      </c>
    </row>
    <row r="87" spans="1:12" ht="12.75" customHeight="1">
      <c r="A87" s="25" t="s">
        <v>173</v>
      </c>
      <c r="B87" s="26" t="s">
        <v>60</v>
      </c>
      <c r="C87" s="21">
        <v>595.74594897</v>
      </c>
      <c r="D87" s="318">
        <v>1036.6369909568796</v>
      </c>
      <c r="E87" s="32">
        <v>0.03911246888206277</v>
      </c>
      <c r="F87" s="21">
        <v>464.25562867</v>
      </c>
      <c r="G87" s="318">
        <v>807.8352169600707</v>
      </c>
      <c r="H87" s="461">
        <f t="shared" si="1"/>
        <v>77.92845750317953</v>
      </c>
      <c r="I87" s="32">
        <v>0.034812151303281746</v>
      </c>
      <c r="J87" s="21">
        <v>131.4903203</v>
      </c>
      <c r="K87" s="318">
        <v>228.80177399680872</v>
      </c>
      <c r="L87" s="43">
        <v>0.05458581823427999</v>
      </c>
    </row>
    <row r="88" spans="1:12" ht="12.75" customHeight="1">
      <c r="A88" s="27" t="s">
        <v>174</v>
      </c>
      <c r="B88" s="28" t="s">
        <v>61</v>
      </c>
      <c r="C88" s="23">
        <v>560.3125846800001</v>
      </c>
      <c r="D88" s="319">
        <v>1327.286300997989</v>
      </c>
      <c r="E88" s="33">
        <v>0.10544100485152974</v>
      </c>
      <c r="F88" s="23">
        <v>378.56645343</v>
      </c>
      <c r="G88" s="319">
        <v>896.7602752345736</v>
      </c>
      <c r="H88" s="462">
        <f t="shared" si="1"/>
        <v>67.5634393695089</v>
      </c>
      <c r="I88" s="33">
        <v>0.038369161434240295</v>
      </c>
      <c r="J88" s="23">
        <v>181.74613125</v>
      </c>
      <c r="K88" s="319">
        <v>430.5260257634153</v>
      </c>
      <c r="L88" s="44">
        <v>0.27729362467729146</v>
      </c>
    </row>
    <row r="89" spans="1:12" ht="12.75" customHeight="1">
      <c r="A89" s="25" t="s">
        <v>175</v>
      </c>
      <c r="B89" s="26" t="s">
        <v>62</v>
      </c>
      <c r="C89" s="21">
        <v>777.96085462</v>
      </c>
      <c r="D89" s="318">
        <v>1054.118932576353</v>
      </c>
      <c r="E89" s="32">
        <v>0.08916743245067216</v>
      </c>
      <c r="F89" s="21">
        <v>547.72200176</v>
      </c>
      <c r="G89" s="318">
        <v>742.1506216091705</v>
      </c>
      <c r="H89" s="461">
        <f t="shared" si="1"/>
        <v>70.40482802023996</v>
      </c>
      <c r="I89" s="32">
        <v>0.054901033697211776</v>
      </c>
      <c r="J89" s="21">
        <v>230.23885286</v>
      </c>
      <c r="K89" s="318">
        <v>311.9683109671825</v>
      </c>
      <c r="L89" s="43">
        <v>0.18038124776029285</v>
      </c>
    </row>
    <row r="90" spans="1:12" ht="12.75" customHeight="1">
      <c r="A90" s="27" t="s">
        <v>176</v>
      </c>
      <c r="B90" s="28" t="s">
        <v>63</v>
      </c>
      <c r="C90" s="23">
        <v>3084.64759788</v>
      </c>
      <c r="D90" s="319">
        <v>1380.8858187551539</v>
      </c>
      <c r="E90" s="33">
        <v>0.5371369843289253</v>
      </c>
      <c r="F90" s="23">
        <v>2905.37491738</v>
      </c>
      <c r="G90" s="319">
        <v>1300.631885578861</v>
      </c>
      <c r="H90" s="462">
        <f t="shared" si="1"/>
        <v>94.18822815860037</v>
      </c>
      <c r="I90" s="33">
        <v>0.5630228393866885</v>
      </c>
      <c r="J90" s="23">
        <v>179.2726805</v>
      </c>
      <c r="K90" s="319">
        <v>80.25393317629279</v>
      </c>
      <c r="L90" s="44">
        <v>0.21186922464207747</v>
      </c>
    </row>
    <row r="91" spans="1:12" ht="12.75" customHeight="1">
      <c r="A91" s="25" t="s">
        <v>177</v>
      </c>
      <c r="B91" s="26" t="s">
        <v>64</v>
      </c>
      <c r="C91" s="21">
        <v>1478.69489271</v>
      </c>
      <c r="D91" s="318">
        <v>1160.8614699821242</v>
      </c>
      <c r="E91" s="32">
        <v>-0.018155350904819567</v>
      </c>
      <c r="F91" s="21">
        <v>1174.17656453</v>
      </c>
      <c r="G91" s="318">
        <v>921.796876041674</v>
      </c>
      <c r="H91" s="461">
        <f t="shared" si="1"/>
        <v>79.40627713794898</v>
      </c>
      <c r="I91" s="32">
        <v>0.004143055141776708</v>
      </c>
      <c r="J91" s="21">
        <v>304.51832817999997</v>
      </c>
      <c r="K91" s="318">
        <v>239.06459394045015</v>
      </c>
      <c r="L91" s="43">
        <v>-0.09559463538818813</v>
      </c>
    </row>
    <row r="92" spans="1:12" ht="12.75" customHeight="1">
      <c r="A92" s="27" t="s">
        <v>178</v>
      </c>
      <c r="B92" s="28" t="s">
        <v>65</v>
      </c>
      <c r="C92" s="23">
        <v>1248.46652072</v>
      </c>
      <c r="D92" s="319">
        <v>942.0717991299656</v>
      </c>
      <c r="E92" s="33">
        <v>0.01456680939569388</v>
      </c>
      <c r="F92" s="23">
        <v>1004.69239939</v>
      </c>
      <c r="G92" s="319">
        <v>758.1239549136568</v>
      </c>
      <c r="H92" s="462">
        <f t="shared" si="1"/>
        <v>80.47411626309261</v>
      </c>
      <c r="I92" s="33">
        <v>0.03907621522034721</v>
      </c>
      <c r="J92" s="23">
        <v>243.77412132999999</v>
      </c>
      <c r="K92" s="319">
        <v>183.9478442163088</v>
      </c>
      <c r="L92" s="44">
        <v>-0.07532497922492887</v>
      </c>
    </row>
    <row r="93" spans="1:12" ht="12.75" customHeight="1">
      <c r="A93" s="25" t="s">
        <v>179</v>
      </c>
      <c r="B93" s="26" t="s">
        <v>66</v>
      </c>
      <c r="C93" s="21">
        <v>1193.83184072</v>
      </c>
      <c r="D93" s="318">
        <v>833.6150898043034</v>
      </c>
      <c r="E93" s="32">
        <v>0.053031199895650305</v>
      </c>
      <c r="F93" s="21">
        <v>892.89723902</v>
      </c>
      <c r="G93" s="318">
        <v>623.4819567576324</v>
      </c>
      <c r="H93" s="461">
        <f t="shared" si="1"/>
        <v>74.79254687004274</v>
      </c>
      <c r="I93" s="32">
        <v>0.09863347847399995</v>
      </c>
      <c r="J93" s="21">
        <v>300.9346017</v>
      </c>
      <c r="K93" s="318">
        <v>210.13313304667085</v>
      </c>
      <c r="L93" s="43">
        <v>-0.062437268154127645</v>
      </c>
    </row>
    <row r="94" spans="1:12" ht="12.75" customHeight="1">
      <c r="A94" s="27" t="s">
        <v>180</v>
      </c>
      <c r="B94" s="28" t="s">
        <v>67</v>
      </c>
      <c r="C94" s="23">
        <v>343.86179164</v>
      </c>
      <c r="D94" s="319">
        <v>912.8605566439952</v>
      </c>
      <c r="E94" s="33">
        <v>0.05138014357623</v>
      </c>
      <c r="F94" s="23">
        <v>284.16945383</v>
      </c>
      <c r="G94" s="319">
        <v>754.3934572296289</v>
      </c>
      <c r="H94" s="462">
        <f t="shared" si="1"/>
        <v>82.64060175883287</v>
      </c>
      <c r="I94" s="33">
        <v>0.03616774293942471</v>
      </c>
      <c r="J94" s="23">
        <v>59.69233781</v>
      </c>
      <c r="K94" s="319">
        <v>158.46709941436632</v>
      </c>
      <c r="L94" s="44">
        <v>0.13038482175723676</v>
      </c>
    </row>
    <row r="95" spans="1:12" ht="12.75" customHeight="1">
      <c r="A95" s="25" t="s">
        <v>181</v>
      </c>
      <c r="B95" s="26" t="s">
        <v>68</v>
      </c>
      <c r="C95" s="21">
        <v>603.52246612</v>
      </c>
      <c r="D95" s="318">
        <v>1038.9277255473748</v>
      </c>
      <c r="E95" s="32">
        <v>0.04594241308329994</v>
      </c>
      <c r="F95" s="21">
        <v>507.9929</v>
      </c>
      <c r="G95" s="318">
        <v>874.4793074302515</v>
      </c>
      <c r="H95" s="461">
        <f t="shared" si="1"/>
        <v>84.17133222328039</v>
      </c>
      <c r="I95" s="32">
        <v>0.06768780850145051</v>
      </c>
      <c r="J95" s="21">
        <v>95.52956612</v>
      </c>
      <c r="K95" s="318">
        <v>164.44841811712334</v>
      </c>
      <c r="L95" s="43">
        <v>-0.05626723565422043</v>
      </c>
    </row>
    <row r="96" spans="1:12" ht="12.75" customHeight="1">
      <c r="A96" s="27" t="s">
        <v>182</v>
      </c>
      <c r="B96" s="28" t="s">
        <v>69</v>
      </c>
      <c r="C96" s="23">
        <v>432.89066947</v>
      </c>
      <c r="D96" s="319">
        <v>1128.5390968624945</v>
      </c>
      <c r="E96" s="33">
        <v>0.01869823150583083</v>
      </c>
      <c r="F96" s="23">
        <v>346.88979809</v>
      </c>
      <c r="G96" s="319">
        <v>904.3361916915416</v>
      </c>
      <c r="H96" s="462">
        <f t="shared" si="1"/>
        <v>80.13335064826109</v>
      </c>
      <c r="I96" s="33">
        <v>0.015910536813558362</v>
      </c>
      <c r="J96" s="23">
        <v>86.00087137999999</v>
      </c>
      <c r="K96" s="319">
        <v>224.20290517095296</v>
      </c>
      <c r="L96" s="44">
        <v>0.030099617402096435</v>
      </c>
    </row>
    <row r="97" spans="1:12" ht="12.75" customHeight="1">
      <c r="A97" s="25" t="s">
        <v>183</v>
      </c>
      <c r="B97" s="26" t="s">
        <v>70</v>
      </c>
      <c r="C97" s="21">
        <v>287.05186320999996</v>
      </c>
      <c r="D97" s="318">
        <v>1184.388141795571</v>
      </c>
      <c r="E97" s="32">
        <v>-0.04442257377620551</v>
      </c>
      <c r="F97" s="21">
        <v>239.25640244</v>
      </c>
      <c r="G97" s="318">
        <v>987.1820469296056</v>
      </c>
      <c r="H97" s="461">
        <f t="shared" si="1"/>
        <v>83.34953822089146</v>
      </c>
      <c r="I97" s="32">
        <v>0.02012532334746897</v>
      </c>
      <c r="J97" s="21">
        <v>47.79546077</v>
      </c>
      <c r="K97" s="318">
        <v>197.2060948659655</v>
      </c>
      <c r="L97" s="43">
        <v>-0.27428644641585875</v>
      </c>
    </row>
    <row r="98" spans="1:12" s="3" customFormat="1" ht="12.75" customHeight="1">
      <c r="A98" s="27" t="s">
        <v>184</v>
      </c>
      <c r="B98" s="28" t="s">
        <v>71</v>
      </c>
      <c r="C98" s="23">
        <v>1106.64069486</v>
      </c>
      <c r="D98" s="319">
        <v>1086.0321488042896</v>
      </c>
      <c r="E98" s="33">
        <v>0.009310257833039737</v>
      </c>
      <c r="F98" s="23">
        <v>883.2552962799999</v>
      </c>
      <c r="G98" s="319">
        <v>866.8067709936249</v>
      </c>
      <c r="H98" s="462">
        <f t="shared" si="1"/>
        <v>79.81409868464486</v>
      </c>
      <c r="I98" s="33">
        <v>0.06023739844203124</v>
      </c>
      <c r="J98" s="23">
        <v>223.38539858</v>
      </c>
      <c r="K98" s="319">
        <v>219.2253778106648</v>
      </c>
      <c r="L98" s="44">
        <v>-0.15178525977524893</v>
      </c>
    </row>
    <row r="99" spans="1:12" ht="12.75" customHeight="1">
      <c r="A99" s="25" t="s">
        <v>185</v>
      </c>
      <c r="B99" s="26" t="s">
        <v>72</v>
      </c>
      <c r="C99" s="21">
        <v>600.38895583</v>
      </c>
      <c r="D99" s="318">
        <v>1089.2812604072362</v>
      </c>
      <c r="E99" s="32">
        <v>0.0031091631681439136</v>
      </c>
      <c r="F99" s="21">
        <v>489.96565597</v>
      </c>
      <c r="G99" s="318">
        <v>888.9410807922653</v>
      </c>
      <c r="H99" s="461">
        <f t="shared" si="1"/>
        <v>81.60803945713046</v>
      </c>
      <c r="I99" s="32">
        <v>0.020079920878508073</v>
      </c>
      <c r="J99" s="21">
        <v>110.42329986</v>
      </c>
      <c r="K99" s="318">
        <v>200.34017961497082</v>
      </c>
      <c r="L99" s="43">
        <v>-0.06584949541395135</v>
      </c>
    </row>
    <row r="100" spans="1:12" ht="12.75" customHeight="1">
      <c r="A100" s="27" t="s">
        <v>186</v>
      </c>
      <c r="B100" s="28" t="s">
        <v>73</v>
      </c>
      <c r="C100" s="23">
        <v>670.0734210899999</v>
      </c>
      <c r="D100" s="319">
        <v>1053.2052772219802</v>
      </c>
      <c r="E100" s="33">
        <v>0.011738678619287235</v>
      </c>
      <c r="F100" s="23">
        <v>478.72407221</v>
      </c>
      <c r="G100" s="319">
        <v>752.4469756830545</v>
      </c>
      <c r="H100" s="462">
        <f t="shared" si="1"/>
        <v>71.44352501420899</v>
      </c>
      <c r="I100" s="33">
        <v>0.011948475782040946</v>
      </c>
      <c r="J100" s="23">
        <v>191.34934888</v>
      </c>
      <c r="K100" s="319">
        <v>300.7583015389258</v>
      </c>
      <c r="L100" s="44">
        <v>0.011214182065181433</v>
      </c>
    </row>
    <row r="101" spans="1:12" ht="12.75" customHeight="1">
      <c r="A101" s="25" t="s">
        <v>187</v>
      </c>
      <c r="B101" s="26" t="s">
        <v>74</v>
      </c>
      <c r="C101" s="21">
        <v>455.48933309999995</v>
      </c>
      <c r="D101" s="318">
        <v>1044.971134950113</v>
      </c>
      <c r="E101" s="32" t="s">
        <v>471</v>
      </c>
      <c r="F101" s="21">
        <v>317.64921363</v>
      </c>
      <c r="G101" s="318">
        <v>728.7421135064822</v>
      </c>
      <c r="H101" s="461">
        <f t="shared" si="1"/>
        <v>69.73801372429989</v>
      </c>
      <c r="I101" s="32">
        <v>0.04212189953407486</v>
      </c>
      <c r="J101" s="21">
        <v>137.84011946999996</v>
      </c>
      <c r="K101" s="318">
        <v>316.229021443631</v>
      </c>
      <c r="L101" s="43" t="s">
        <v>471</v>
      </c>
    </row>
    <row r="102" spans="1:12" ht="12.75">
      <c r="A102" s="27" t="s">
        <v>188</v>
      </c>
      <c r="B102" s="28" t="s">
        <v>98</v>
      </c>
      <c r="C102" s="23">
        <v>374.38771069000006</v>
      </c>
      <c r="D102" s="319">
        <v>978.9168042180569</v>
      </c>
      <c r="E102" s="33">
        <v>-0.011089640905094678</v>
      </c>
      <c r="F102" s="23">
        <v>324.22767385000003</v>
      </c>
      <c r="G102" s="319">
        <v>847.7626515553627</v>
      </c>
      <c r="H102" s="462">
        <f t="shared" si="1"/>
        <v>86.60211449046909</v>
      </c>
      <c r="I102" s="33">
        <v>0.034465200447332034</v>
      </c>
      <c r="J102" s="23">
        <v>50.160036840000004</v>
      </c>
      <c r="K102" s="319">
        <v>131.15415266269406</v>
      </c>
      <c r="L102" s="44">
        <v>-0.23021016526812843</v>
      </c>
    </row>
    <row r="103" spans="1:12" ht="12.75">
      <c r="A103" s="25" t="s">
        <v>189</v>
      </c>
      <c r="B103" s="26" t="s">
        <v>75</v>
      </c>
      <c r="C103" s="21">
        <v>416.15848245000007</v>
      </c>
      <c r="D103" s="318">
        <v>1056.894326562643</v>
      </c>
      <c r="E103" s="32">
        <v>0.017589437896139426</v>
      </c>
      <c r="F103" s="21">
        <v>310.05849873</v>
      </c>
      <c r="G103" s="318">
        <v>787.4381564471399</v>
      </c>
      <c r="H103" s="461">
        <f t="shared" si="1"/>
        <v>74.50490902038803</v>
      </c>
      <c r="I103" s="32">
        <v>0.008702720766663452</v>
      </c>
      <c r="J103" s="21">
        <v>106.09998372</v>
      </c>
      <c r="K103" s="318">
        <v>269.45617011550297</v>
      </c>
      <c r="L103" s="43">
        <v>0.04448042802249841</v>
      </c>
    </row>
    <row r="104" spans="1:12" ht="12.75">
      <c r="A104" s="27" t="s">
        <v>190</v>
      </c>
      <c r="B104" s="28" t="s">
        <v>76</v>
      </c>
      <c r="C104" s="23">
        <v>382.59288547000006</v>
      </c>
      <c r="D104" s="319">
        <v>1081.9597961319078</v>
      </c>
      <c r="E104" s="33">
        <v>-0.022557021216085382</v>
      </c>
      <c r="F104" s="23">
        <v>318.36916443</v>
      </c>
      <c r="G104" s="319">
        <v>900.3372757917599</v>
      </c>
      <c r="H104" s="462">
        <f t="shared" si="1"/>
        <v>83.21356107782721</v>
      </c>
      <c r="I104" s="33">
        <v>0.017886898535095508</v>
      </c>
      <c r="J104" s="23">
        <v>64.22372104</v>
      </c>
      <c r="K104" s="319">
        <v>181.62252034014782</v>
      </c>
      <c r="L104" s="44">
        <v>-0.1833989222346526</v>
      </c>
    </row>
    <row r="105" spans="1:12" ht="12.75">
      <c r="A105" s="25" t="s">
        <v>191</v>
      </c>
      <c r="B105" s="26" t="s">
        <v>77</v>
      </c>
      <c r="C105" s="21">
        <v>150.59080237999999</v>
      </c>
      <c r="D105" s="318">
        <v>1035.9851567143644</v>
      </c>
      <c r="E105" s="32">
        <v>0.054074258270114806</v>
      </c>
      <c r="F105" s="21">
        <v>119.25178115</v>
      </c>
      <c r="G105" s="318">
        <v>820.3892484177215</v>
      </c>
      <c r="H105" s="461">
        <f t="shared" si="1"/>
        <v>79.18928597583319</v>
      </c>
      <c r="I105" s="32">
        <v>0.019024830640587798</v>
      </c>
      <c r="J105" s="21">
        <v>31.339021229999997</v>
      </c>
      <c r="K105" s="318">
        <v>215.5959082966428</v>
      </c>
      <c r="L105" s="43">
        <v>0.2128073307769982</v>
      </c>
    </row>
    <row r="106" spans="1:12" ht="12.75">
      <c r="A106" s="27" t="s">
        <v>192</v>
      </c>
      <c r="B106" s="28" t="s">
        <v>78</v>
      </c>
      <c r="C106" s="23">
        <v>1267.63558013</v>
      </c>
      <c r="D106" s="319">
        <v>1037.5810373636557</v>
      </c>
      <c r="E106" s="33">
        <v>0.07153714440248837</v>
      </c>
      <c r="F106" s="23">
        <v>979.10504761</v>
      </c>
      <c r="G106" s="319">
        <v>801.4139449154554</v>
      </c>
      <c r="H106" s="462">
        <f t="shared" si="1"/>
        <v>77.23868459968516</v>
      </c>
      <c r="I106" s="33">
        <v>0.056421945182066446</v>
      </c>
      <c r="J106" s="23">
        <v>288.53053252</v>
      </c>
      <c r="K106" s="319">
        <v>236.16709244820015</v>
      </c>
      <c r="L106" s="44">
        <v>0.1262181503821227</v>
      </c>
    </row>
    <row r="107" spans="1:12" ht="12.75">
      <c r="A107" s="25" t="s">
        <v>193</v>
      </c>
      <c r="B107" s="26" t="s">
        <v>99</v>
      </c>
      <c r="C107" s="21">
        <v>2078.28405388</v>
      </c>
      <c r="D107" s="318">
        <v>1326.5631607207144</v>
      </c>
      <c r="E107" s="32">
        <v>0.13907015839775094</v>
      </c>
      <c r="F107" s="21">
        <v>1610.64888038</v>
      </c>
      <c r="G107" s="318">
        <v>1028.0728784784014</v>
      </c>
      <c r="H107" s="461">
        <f t="shared" si="1"/>
        <v>77.49897697444388</v>
      </c>
      <c r="I107" s="32">
        <v>0.2193080639913334</v>
      </c>
      <c r="J107" s="21">
        <v>467.6351735</v>
      </c>
      <c r="K107" s="318">
        <v>298.49028224231296</v>
      </c>
      <c r="L107" s="43">
        <v>-0.07139920784300491</v>
      </c>
    </row>
    <row r="108" spans="1:12" ht="12.75">
      <c r="A108" s="27" t="s">
        <v>194</v>
      </c>
      <c r="B108" s="28" t="s">
        <v>79</v>
      </c>
      <c r="C108" s="23">
        <v>1902.0221348</v>
      </c>
      <c r="D108" s="319">
        <v>1252.7933177229988</v>
      </c>
      <c r="E108" s="33">
        <v>0.0392744313678135</v>
      </c>
      <c r="F108" s="23">
        <v>1646.65847102</v>
      </c>
      <c r="G108" s="319">
        <v>1084.5944909483114</v>
      </c>
      <c r="H108" s="462">
        <f t="shared" si="1"/>
        <v>86.574096110251</v>
      </c>
      <c r="I108" s="33">
        <v>0.036326505374775664</v>
      </c>
      <c r="J108" s="23">
        <v>255.36366378</v>
      </c>
      <c r="K108" s="319">
        <v>168.19882677468755</v>
      </c>
      <c r="L108" s="44">
        <v>0.05869378480302068</v>
      </c>
    </row>
    <row r="109" spans="1:12" ht="12.75">
      <c r="A109" s="25" t="s">
        <v>195</v>
      </c>
      <c r="B109" s="26" t="s">
        <v>80</v>
      </c>
      <c r="C109" s="21">
        <v>1494.97974835</v>
      </c>
      <c r="D109" s="318">
        <v>1129.6600986935814</v>
      </c>
      <c r="E109" s="32">
        <v>0.05721085680050919</v>
      </c>
      <c r="F109" s="21">
        <v>1199.59598601</v>
      </c>
      <c r="G109" s="318">
        <v>906.4575767291401</v>
      </c>
      <c r="H109" s="461">
        <f t="shared" si="1"/>
        <v>80.24162115466693</v>
      </c>
      <c r="I109" s="32">
        <v>0.03879913186902706</v>
      </c>
      <c r="J109" s="21">
        <v>295.38376234000003</v>
      </c>
      <c r="K109" s="318">
        <v>223.20252196444133</v>
      </c>
      <c r="L109" s="43">
        <v>0.13921117191377697</v>
      </c>
    </row>
    <row r="110" spans="1:12" ht="12.75">
      <c r="A110" s="27" t="s">
        <v>196</v>
      </c>
      <c r="B110" s="28" t="s">
        <v>81</v>
      </c>
      <c r="C110" s="23">
        <v>1086.9894553299998</v>
      </c>
      <c r="D110" s="319">
        <v>920.1466283790533</v>
      </c>
      <c r="E110" s="33">
        <v>0.0173574577682305</v>
      </c>
      <c r="F110" s="23">
        <v>860.82763229</v>
      </c>
      <c r="G110" s="319">
        <v>728.698553222576</v>
      </c>
      <c r="H110" s="462">
        <f t="shared" si="1"/>
        <v>79.19374268710462</v>
      </c>
      <c r="I110" s="33">
        <v>0.056650322944247655</v>
      </c>
      <c r="J110" s="23">
        <v>226.16182304000003</v>
      </c>
      <c r="K110" s="319">
        <v>191.44807515647724</v>
      </c>
      <c r="L110" s="44">
        <v>-0.10878512973539145</v>
      </c>
    </row>
    <row r="111" spans="1:12" ht="12.75">
      <c r="A111" s="25" t="s">
        <v>197</v>
      </c>
      <c r="B111" s="26" t="s">
        <v>82</v>
      </c>
      <c r="C111" s="21">
        <v>656.38776547</v>
      </c>
      <c r="D111" s="318">
        <v>1607.6154128959415</v>
      </c>
      <c r="E111" s="32">
        <v>0.03298154884901017</v>
      </c>
      <c r="F111" s="21">
        <v>537.01049676</v>
      </c>
      <c r="G111" s="318">
        <v>1315.2383345538442</v>
      </c>
      <c r="H111" s="461">
        <f t="shared" si="1"/>
        <v>81.81299606879159</v>
      </c>
      <c r="I111" s="32">
        <v>0.05246391202963974</v>
      </c>
      <c r="J111" s="21">
        <v>119.37726871000001</v>
      </c>
      <c r="K111" s="318">
        <v>292.3770783420974</v>
      </c>
      <c r="L111" s="43">
        <v>-0.04642400310838568</v>
      </c>
    </row>
    <row r="112" spans="1:12" ht="12.75">
      <c r="A112" s="27" t="s">
        <v>198</v>
      </c>
      <c r="B112" s="28" t="s">
        <v>83</v>
      </c>
      <c r="C112" s="23">
        <v>625.55469992</v>
      </c>
      <c r="D112" s="319">
        <v>1549.188820862071</v>
      </c>
      <c r="E112" s="33">
        <v>0.05856068128362746</v>
      </c>
      <c r="F112" s="23">
        <v>547.29196816</v>
      </c>
      <c r="G112" s="319">
        <v>1355.3708395596775</v>
      </c>
      <c r="H112" s="462">
        <f t="shared" si="1"/>
        <v>87.48906662039168</v>
      </c>
      <c r="I112" s="33">
        <v>0.061484953437758394</v>
      </c>
      <c r="J112" s="23">
        <v>78.26273176000001</v>
      </c>
      <c r="K112" s="319">
        <v>193.81798130239355</v>
      </c>
      <c r="L112" s="44">
        <v>0.03855300351912261</v>
      </c>
    </row>
    <row r="113" spans="1:12" ht="12.75">
      <c r="A113" s="25" t="s">
        <v>199</v>
      </c>
      <c r="B113" s="26" t="s">
        <v>84</v>
      </c>
      <c r="C113" s="21">
        <v>317.38084596000004</v>
      </c>
      <c r="D113" s="318">
        <v>1434.9566682038903</v>
      </c>
      <c r="E113" s="32">
        <v>0.02321445493793206</v>
      </c>
      <c r="F113" s="21">
        <v>279.66744498</v>
      </c>
      <c r="G113" s="318">
        <v>1264.4451300762282</v>
      </c>
      <c r="H113" s="461">
        <f t="shared" si="1"/>
        <v>88.11730403391984</v>
      </c>
      <c r="I113" s="32">
        <v>0.09646014041375284</v>
      </c>
      <c r="J113" s="21">
        <v>37.713400979999996</v>
      </c>
      <c r="K113" s="318">
        <v>170.51153812766188</v>
      </c>
      <c r="L113" s="43">
        <v>-0.3157479449371271</v>
      </c>
    </row>
    <row r="114" spans="1:12" ht="13.5" thickBot="1">
      <c r="A114" s="29" t="s">
        <v>200</v>
      </c>
      <c r="B114" s="30" t="s">
        <v>100</v>
      </c>
      <c r="C114" s="22">
        <v>1466.0990266</v>
      </c>
      <c r="D114" s="319">
        <v>1794.4886561950352</v>
      </c>
      <c r="E114" s="33">
        <v>0.09952362220305955</v>
      </c>
      <c r="F114" s="22">
        <v>1235.17961926</v>
      </c>
      <c r="G114" s="319">
        <v>1511.845908707578</v>
      </c>
      <c r="H114" s="462">
        <f t="shared" si="1"/>
        <v>84.24939904124209</v>
      </c>
      <c r="I114" s="33">
        <v>0.11505660476820223</v>
      </c>
      <c r="J114" s="22">
        <v>230.91940733999996</v>
      </c>
      <c r="K114" s="319">
        <v>282.64274748745714</v>
      </c>
      <c r="L114" s="44">
        <v>0.023276962897546882</v>
      </c>
    </row>
    <row r="115" spans="1:12" ht="12.75">
      <c r="A115" s="751" t="s">
        <v>202</v>
      </c>
      <c r="B115" s="752"/>
      <c r="C115" s="238">
        <v>64722.33288793998</v>
      </c>
      <c r="D115" s="320">
        <v>1055.6604798570536</v>
      </c>
      <c r="E115" s="34">
        <v>0.010949118451301754</v>
      </c>
      <c r="F115" s="238">
        <v>50332.89647669997</v>
      </c>
      <c r="G115" s="320">
        <v>820.9600500523567</v>
      </c>
      <c r="H115" s="463">
        <f t="shared" si="1"/>
        <v>77.76743240056902</v>
      </c>
      <c r="I115" s="34">
        <v>0.02196092136402683</v>
      </c>
      <c r="J115" s="238">
        <v>14389.436411240005</v>
      </c>
      <c r="K115" s="320">
        <v>234.70042980469688</v>
      </c>
      <c r="L115" s="45">
        <v>-0.02577012484927177</v>
      </c>
    </row>
    <row r="116" spans="1:12" ht="12.75">
      <c r="A116" s="749" t="s">
        <v>230</v>
      </c>
      <c r="B116" s="750"/>
      <c r="C116" s="239">
        <v>3061.24836195</v>
      </c>
      <c r="D116" s="321">
        <v>1654.4846960151285</v>
      </c>
      <c r="E116" s="35">
        <v>0.06665431041503456</v>
      </c>
      <c r="F116" s="239">
        <v>2594.97555316</v>
      </c>
      <c r="G116" s="321">
        <v>1402.4825272594908</v>
      </c>
      <c r="H116" s="464">
        <f t="shared" si="1"/>
        <v>84.76854035805881</v>
      </c>
      <c r="I116" s="35">
        <v>0.08638918577646959</v>
      </c>
      <c r="J116" s="239">
        <v>466.27280879</v>
      </c>
      <c r="K116" s="321">
        <v>252.00216875563768</v>
      </c>
      <c r="L116" s="46">
        <v>-0.03128113284167244</v>
      </c>
    </row>
    <row r="117" spans="1:12" ht="13.5" thickBot="1">
      <c r="A117" s="747" t="s">
        <v>285</v>
      </c>
      <c r="B117" s="748"/>
      <c r="C117" s="240">
        <v>69917.08133577</v>
      </c>
      <c r="D117" s="302">
        <v>1069.1683927443619</v>
      </c>
      <c r="E117" s="36">
        <v>0.014790309505566146</v>
      </c>
      <c r="F117" s="240">
        <v>54882.09943523998</v>
      </c>
      <c r="G117" s="302">
        <v>839.2542269007969</v>
      </c>
      <c r="H117" s="465">
        <f t="shared" si="1"/>
        <v>78.49598179259519</v>
      </c>
      <c r="I117" s="36">
        <v>0.02585789221461643</v>
      </c>
      <c r="J117" s="240">
        <v>15034.981900530003</v>
      </c>
      <c r="K117" s="302">
        <v>229.91416584356486</v>
      </c>
      <c r="L117" s="47">
        <v>-0.023659541847448007</v>
      </c>
    </row>
    <row r="118" spans="1:12" ht="12.75">
      <c r="A118" s="53"/>
      <c r="B118" s="53"/>
      <c r="C118" s="54"/>
      <c r="D118" s="24"/>
      <c r="E118" s="41"/>
      <c r="F118" s="54"/>
      <c r="G118" s="24"/>
      <c r="H118" s="258"/>
      <c r="I118" s="41"/>
      <c r="J118" s="54"/>
      <c r="K118" s="24"/>
      <c r="L118" s="41"/>
    </row>
    <row r="119" spans="1:10" ht="12.75">
      <c r="A119" s="2" t="s">
        <v>396</v>
      </c>
      <c r="C119" s="4"/>
      <c r="D119" s="5"/>
      <c r="F119" s="4"/>
      <c r="G119" s="5"/>
      <c r="J119" s="4"/>
    </row>
    <row r="120" spans="1:12" ht="12.75">
      <c r="A120" s="753" t="s">
        <v>449</v>
      </c>
      <c r="B120" s="753"/>
      <c r="C120" s="753"/>
      <c r="D120" s="753"/>
      <c r="E120" s="753"/>
      <c r="F120" s="753"/>
      <c r="G120" s="753"/>
      <c r="H120" s="753"/>
      <c r="I120" s="753"/>
      <c r="J120" s="753"/>
      <c r="K120" s="753"/>
      <c r="L120" s="753"/>
    </row>
    <row r="123" spans="1:12" ht="12.75">
      <c r="A123" s="20"/>
      <c r="B123" s="20"/>
      <c r="C123" s="20"/>
      <c r="D123" s="20"/>
      <c r="E123" s="20"/>
      <c r="F123" s="20"/>
      <c r="G123" s="20"/>
      <c r="H123" s="259"/>
      <c r="I123" s="20"/>
      <c r="J123" s="20"/>
      <c r="K123" s="20"/>
      <c r="L123" s="20"/>
    </row>
    <row r="127" spans="4:11" ht="12.75">
      <c r="D127" s="459"/>
      <c r="G127" s="459"/>
      <c r="H127" s="2"/>
      <c r="K127" s="459"/>
    </row>
    <row r="128" spans="4:11" ht="12.75">
      <c r="D128" s="459"/>
      <c r="G128" s="459"/>
      <c r="H128" s="2"/>
      <c r="K128" s="459"/>
    </row>
  </sheetData>
  <sheetProtection/>
  <mergeCells count="11">
    <mergeCell ref="A120:L120"/>
    <mergeCell ref="C9:L9"/>
    <mergeCell ref="A9:B9"/>
    <mergeCell ref="A13:B14"/>
    <mergeCell ref="F13:I13"/>
    <mergeCell ref="J13:L13"/>
    <mergeCell ref="C13:E13"/>
    <mergeCell ref="A11:L11"/>
    <mergeCell ref="A117:B117"/>
    <mergeCell ref="A116:B116"/>
    <mergeCell ref="A115:B115"/>
  </mergeCells>
  <hyperlinks>
    <hyperlink ref="L10" location="Index!A1" display="Index"/>
  </hyperlinks>
  <printOptions/>
  <pageMargins left="0.5118110236220472" right="0.2362204724409449" top="1.19" bottom="0.5511811023622047" header="0.3" footer="0.31496062992125984"/>
  <pageSetup firstPageNumber="4" useFirstPageNumber="1" horizontalDpi="600" verticalDpi="600" orientation="portrait" paperSize="9" scale="82" r:id="rId1"/>
  <headerFooter alignWithMargins="0">
    <oddHeader>&amp;LMinistère de l'intérieur
Ministère de la réforme de l’Etat, 
de la décentralisation et de la fonction publique
&amp;RPublications : «Les Finances des départements 2011»</oddHeader>
    <oddFooter>&amp;LDirection générale des collectivités locales/DESL
Mise en ligne : janvier 2013
&amp;R&amp;P</oddFooter>
  </headerFooter>
  <rowBreaks count="1" manualBreakCount="1">
    <brk id="66" max="11" man="1"/>
  </rowBreaks>
</worksheet>
</file>

<file path=xl/worksheets/sheet4.xml><?xml version="1.0" encoding="utf-8"?>
<worksheet xmlns="http://schemas.openxmlformats.org/spreadsheetml/2006/main" xmlns:r="http://schemas.openxmlformats.org/officeDocument/2006/relationships">
  <dimension ref="A1:O122"/>
  <sheetViews>
    <sheetView zoomScaleSheetLayoutView="85" workbookViewId="0" topLeftCell="A1">
      <selection activeCell="A1" sqref="A1:B1"/>
    </sheetView>
  </sheetViews>
  <sheetFormatPr defaultColWidth="11.421875" defaultRowHeight="12.75"/>
  <cols>
    <col min="1" max="1" width="3.00390625" style="2" customWidth="1"/>
    <col min="2" max="2" width="17.8515625" style="2" bestFit="1" customWidth="1"/>
    <col min="3" max="3" width="10.7109375" style="2" customWidth="1"/>
    <col min="4" max="4" width="9.8515625" style="2" customWidth="1"/>
    <col min="5" max="5" width="9.57421875" style="2" customWidth="1"/>
    <col min="6" max="6" width="10.28125" style="2" bestFit="1" customWidth="1"/>
    <col min="7" max="7" width="11.00390625" style="2" bestFit="1" customWidth="1"/>
    <col min="8" max="8" width="7.28125" style="224" customWidth="1"/>
    <col min="9" max="9" width="9.57421875" style="2" customWidth="1"/>
    <col min="10" max="10" width="8.8515625" style="2" customWidth="1"/>
    <col min="11" max="11" width="9.28125" style="2" customWidth="1"/>
    <col min="12" max="12" width="9.57421875" style="2" customWidth="1"/>
    <col min="13" max="16384" width="11.421875" style="2" customWidth="1"/>
  </cols>
  <sheetData>
    <row r="1" spans="1:12" ht="16.5" customHeight="1">
      <c r="A1" s="755" t="s">
        <v>321</v>
      </c>
      <c r="B1" s="755"/>
      <c r="C1" s="715" t="s">
        <v>441</v>
      </c>
      <c r="D1" s="715"/>
      <c r="E1" s="715"/>
      <c r="F1" s="715"/>
      <c r="G1" s="715"/>
      <c r="H1" s="715"/>
      <c r="I1" s="715"/>
      <c r="J1" s="715"/>
      <c r="K1" s="715"/>
      <c r="L1" s="715"/>
    </row>
    <row r="2" spans="1:12" s="10" customFormat="1" ht="15" customHeight="1" thickBot="1">
      <c r="A2" s="11"/>
      <c r="B2" s="11"/>
      <c r="C2" s="9"/>
      <c r="D2" s="9"/>
      <c r="E2" s="9"/>
      <c r="F2" s="9"/>
      <c r="G2" s="9"/>
      <c r="H2" s="255"/>
      <c r="I2" s="9"/>
      <c r="J2" s="9"/>
      <c r="K2" s="9"/>
      <c r="L2" s="126" t="s">
        <v>288</v>
      </c>
    </row>
    <row r="3" spans="1:12" ht="22.5" customHeight="1" thickBot="1">
      <c r="A3" s="744" t="s">
        <v>238</v>
      </c>
      <c r="B3" s="745"/>
      <c r="C3" s="745"/>
      <c r="D3" s="745"/>
      <c r="E3" s="745"/>
      <c r="F3" s="745"/>
      <c r="G3" s="745"/>
      <c r="H3" s="745"/>
      <c r="I3" s="745"/>
      <c r="J3" s="745"/>
      <c r="K3" s="745"/>
      <c r="L3" s="746"/>
    </row>
    <row r="4" spans="1:12" ht="9" customHeight="1" thickBot="1">
      <c r="A4" s="12"/>
      <c r="B4" s="13"/>
      <c r="C4" s="13"/>
      <c r="D4" s="14"/>
      <c r="E4" s="15"/>
      <c r="F4" s="16"/>
      <c r="G4" s="14"/>
      <c r="H4" s="256"/>
      <c r="I4" s="17"/>
      <c r="J4" s="18"/>
      <c r="K4" s="14"/>
      <c r="L4" s="15"/>
    </row>
    <row r="5" spans="1:12" ht="15">
      <c r="A5" s="720" t="s">
        <v>229</v>
      </c>
      <c r="B5" s="721"/>
      <c r="C5" s="741" t="s">
        <v>239</v>
      </c>
      <c r="D5" s="742"/>
      <c r="E5" s="743"/>
      <c r="F5" s="741" t="s">
        <v>240</v>
      </c>
      <c r="G5" s="724"/>
      <c r="H5" s="724"/>
      <c r="I5" s="725"/>
      <c r="J5" s="741" t="s">
        <v>241</v>
      </c>
      <c r="K5" s="742"/>
      <c r="L5" s="726"/>
    </row>
    <row r="6" spans="1:12" ht="29.25" customHeight="1">
      <c r="A6" s="722"/>
      <c r="B6" s="723"/>
      <c r="C6" s="37" t="s">
        <v>235</v>
      </c>
      <c r="D6" s="366" t="s">
        <v>236</v>
      </c>
      <c r="E6" s="7" t="s">
        <v>442</v>
      </c>
      <c r="F6" s="37" t="s">
        <v>235</v>
      </c>
      <c r="G6" s="366" t="s">
        <v>236</v>
      </c>
      <c r="H6" s="460" t="s">
        <v>0</v>
      </c>
      <c r="I6" s="7" t="s">
        <v>442</v>
      </c>
      <c r="J6" s="37" t="s">
        <v>235</v>
      </c>
      <c r="K6" s="366" t="s">
        <v>236</v>
      </c>
      <c r="L6" s="19" t="s">
        <v>442</v>
      </c>
    </row>
    <row r="7" spans="1:12" ht="12.75" customHeight="1">
      <c r="A7" s="25" t="s">
        <v>103</v>
      </c>
      <c r="B7" s="26" t="s">
        <v>1</v>
      </c>
      <c r="C7" s="21">
        <v>569.16962808</v>
      </c>
      <c r="D7" s="367">
        <v>951.2748600337945</v>
      </c>
      <c r="E7" s="32">
        <v>-0.027691219161166236</v>
      </c>
      <c r="F7" s="21">
        <v>477.67136262</v>
      </c>
      <c r="G7" s="367">
        <v>798.3503268635837</v>
      </c>
      <c r="H7" s="461">
        <v>83.92425369416594</v>
      </c>
      <c r="I7" s="32">
        <v>0.03894427545540413</v>
      </c>
      <c r="J7" s="21">
        <v>91.49826546000001</v>
      </c>
      <c r="K7" s="367">
        <v>152.92453317021076</v>
      </c>
      <c r="L7" s="43">
        <v>-0.2715883108890714</v>
      </c>
    </row>
    <row r="8" spans="1:12" ht="12.75" customHeight="1">
      <c r="A8" s="27" t="s">
        <v>104</v>
      </c>
      <c r="B8" s="28" t="s">
        <v>2</v>
      </c>
      <c r="C8" s="22">
        <v>590.01895644</v>
      </c>
      <c r="D8" s="368">
        <v>1065.8723278445684</v>
      </c>
      <c r="E8" s="33">
        <v>0.029875261252823693</v>
      </c>
      <c r="F8" s="22">
        <v>521.70064929</v>
      </c>
      <c r="G8" s="368">
        <v>942.454948993325</v>
      </c>
      <c r="H8" s="462">
        <v>88.42099793501339</v>
      </c>
      <c r="I8" s="33">
        <v>0.03982923143090589</v>
      </c>
      <c r="J8" s="22">
        <v>68.31830715000001</v>
      </c>
      <c r="K8" s="368">
        <v>123.41737885124334</v>
      </c>
      <c r="L8" s="44">
        <v>-0.0402804355051819</v>
      </c>
    </row>
    <row r="9" spans="1:12" ht="12.75" customHeight="1">
      <c r="A9" s="25" t="s">
        <v>105</v>
      </c>
      <c r="B9" s="26" t="s">
        <v>3</v>
      </c>
      <c r="C9" s="21">
        <v>391.08405552</v>
      </c>
      <c r="D9" s="367">
        <v>1106.899100009906</v>
      </c>
      <c r="E9" s="32">
        <v>-0.034798799910188305</v>
      </c>
      <c r="F9" s="21">
        <v>359.05634883</v>
      </c>
      <c r="G9" s="367">
        <v>1016.2499436197161</v>
      </c>
      <c r="H9" s="461">
        <v>91.8105312047522</v>
      </c>
      <c r="I9" s="32">
        <v>0.048149463159754546</v>
      </c>
      <c r="J9" s="21">
        <v>32.027706689999995</v>
      </c>
      <c r="K9" s="367">
        <v>90.64915639019004</v>
      </c>
      <c r="L9" s="43">
        <v>-0.4885534569378066</v>
      </c>
    </row>
    <row r="10" spans="1:12" ht="12.75" customHeight="1">
      <c r="A10" s="27" t="s">
        <v>106</v>
      </c>
      <c r="B10" s="28" t="s">
        <v>85</v>
      </c>
      <c r="C10" s="23">
        <v>217.87343726000003</v>
      </c>
      <c r="D10" s="368">
        <v>1337.3770786503062</v>
      </c>
      <c r="E10" s="33">
        <v>0.03180113203596302</v>
      </c>
      <c r="F10" s="23">
        <v>194.12132402</v>
      </c>
      <c r="G10" s="368">
        <v>1191.5789849672522</v>
      </c>
      <c r="H10" s="462">
        <v>89.09820603249796</v>
      </c>
      <c r="I10" s="33">
        <v>0.08228566377351143</v>
      </c>
      <c r="J10" s="23">
        <v>23.75211324</v>
      </c>
      <c r="K10" s="368">
        <v>145.79809368305393</v>
      </c>
      <c r="L10" s="44">
        <v>-0.2529840038669052</v>
      </c>
    </row>
    <row r="11" spans="1:12" ht="12.75" customHeight="1">
      <c r="A11" s="25" t="s">
        <v>107</v>
      </c>
      <c r="B11" s="26" t="s">
        <v>4</v>
      </c>
      <c r="C11" s="21">
        <v>205.13628046</v>
      </c>
      <c r="D11" s="367">
        <v>1470.5425956113752</v>
      </c>
      <c r="E11" s="32">
        <v>-0.06032169458112202</v>
      </c>
      <c r="F11" s="21">
        <v>171.01722297</v>
      </c>
      <c r="G11" s="367">
        <v>1225.9562784145896</v>
      </c>
      <c r="H11" s="461">
        <v>83.36761424478838</v>
      </c>
      <c r="I11" s="32">
        <v>0.0034958519790488918</v>
      </c>
      <c r="J11" s="21">
        <v>34.11905749</v>
      </c>
      <c r="K11" s="367">
        <v>244.58631719678561</v>
      </c>
      <c r="L11" s="43">
        <v>-0.2874545329761877</v>
      </c>
    </row>
    <row r="12" spans="1:12" ht="12.75" customHeight="1">
      <c r="A12" s="27" t="s">
        <v>108</v>
      </c>
      <c r="B12" s="28" t="s">
        <v>5</v>
      </c>
      <c r="C12" s="23">
        <v>1299.2948391</v>
      </c>
      <c r="D12" s="368">
        <v>1181.8045572376607</v>
      </c>
      <c r="E12" s="33">
        <v>0.005116903447984322</v>
      </c>
      <c r="F12" s="23">
        <v>1196.6209875499999</v>
      </c>
      <c r="G12" s="368">
        <v>1088.415110886143</v>
      </c>
      <c r="H12" s="462">
        <v>92.09772497664036</v>
      </c>
      <c r="I12" s="33">
        <v>0.05989969864867839</v>
      </c>
      <c r="J12" s="23">
        <v>102.67385155000001</v>
      </c>
      <c r="K12" s="368">
        <v>93.38944635151755</v>
      </c>
      <c r="L12" s="44">
        <v>-0.3727380525767726</v>
      </c>
    </row>
    <row r="13" spans="1:12" ht="12.75" customHeight="1">
      <c r="A13" s="25" t="s">
        <v>109</v>
      </c>
      <c r="B13" s="26" t="s">
        <v>6</v>
      </c>
      <c r="C13" s="21">
        <v>385.68758340999995</v>
      </c>
      <c r="D13" s="367">
        <v>1199.8257394082493</v>
      </c>
      <c r="E13" s="32">
        <v>0.019385950651745976</v>
      </c>
      <c r="F13" s="21">
        <v>341.54676764</v>
      </c>
      <c r="G13" s="367">
        <v>1062.5091930702156</v>
      </c>
      <c r="H13" s="461">
        <v>88.55529250391328</v>
      </c>
      <c r="I13" s="32">
        <v>0.0528277490297373</v>
      </c>
      <c r="J13" s="21">
        <v>44.140815769999996</v>
      </c>
      <c r="K13" s="367">
        <v>137.31654633803385</v>
      </c>
      <c r="L13" s="43">
        <v>-0.1817271148894556</v>
      </c>
    </row>
    <row r="14" spans="1:12" ht="12.75" customHeight="1">
      <c r="A14" s="27" t="s">
        <v>110</v>
      </c>
      <c r="B14" s="28" t="s">
        <v>86</v>
      </c>
      <c r="C14" s="23">
        <v>339.19072459</v>
      </c>
      <c r="D14" s="368">
        <v>1158.7469496313909</v>
      </c>
      <c r="E14" s="33">
        <v>0.017158518927228972</v>
      </c>
      <c r="F14" s="23">
        <v>323.98529433</v>
      </c>
      <c r="G14" s="368">
        <v>1106.8019975608256</v>
      </c>
      <c r="H14" s="462">
        <v>95.51714443890536</v>
      </c>
      <c r="I14" s="33">
        <v>0.1110159148896186</v>
      </c>
      <c r="J14" s="23">
        <v>15.205430259999998</v>
      </c>
      <c r="K14" s="368">
        <v>51.944952070565236</v>
      </c>
      <c r="L14" s="44" t="s">
        <v>471</v>
      </c>
    </row>
    <row r="15" spans="1:12" ht="12.75" customHeight="1">
      <c r="A15" s="25" t="s">
        <v>111</v>
      </c>
      <c r="B15" s="26" t="s">
        <v>7</v>
      </c>
      <c r="C15" s="21">
        <v>202.25981702</v>
      </c>
      <c r="D15" s="367">
        <v>1300.4553270751624</v>
      </c>
      <c r="E15" s="32">
        <v>0.03252161664894926</v>
      </c>
      <c r="F15" s="21">
        <v>187.18965878</v>
      </c>
      <c r="G15" s="367">
        <v>1203.559819841831</v>
      </c>
      <c r="H15" s="461">
        <v>92.54910913001082</v>
      </c>
      <c r="I15" s="32">
        <v>0.05629555841971223</v>
      </c>
      <c r="J15" s="21">
        <v>15.070158239999998</v>
      </c>
      <c r="K15" s="367">
        <v>96.89550723333117</v>
      </c>
      <c r="L15" s="43">
        <v>-0.1930670310974002</v>
      </c>
    </row>
    <row r="16" spans="1:12" ht="12.75" customHeight="1">
      <c r="A16" s="27" t="s">
        <v>112</v>
      </c>
      <c r="B16" s="28" t="s">
        <v>87</v>
      </c>
      <c r="C16" s="23">
        <v>340.236568</v>
      </c>
      <c r="D16" s="368">
        <v>1098.639499627045</v>
      </c>
      <c r="E16" s="33">
        <v>0.026142674479971095</v>
      </c>
      <c r="F16" s="23">
        <v>305.54660982999997</v>
      </c>
      <c r="G16" s="368">
        <v>986.6240319481802</v>
      </c>
      <c r="H16" s="462">
        <v>89.80416526832589</v>
      </c>
      <c r="I16" s="33">
        <v>0.06182117741777193</v>
      </c>
      <c r="J16" s="23">
        <v>34.68995817</v>
      </c>
      <c r="K16" s="368">
        <v>112.01546767886491</v>
      </c>
      <c r="L16" s="44">
        <v>-0.20819710581879447</v>
      </c>
    </row>
    <row r="17" spans="1:12" ht="12.75" customHeight="1">
      <c r="A17" s="25" t="s">
        <v>113</v>
      </c>
      <c r="B17" s="26" t="s">
        <v>8</v>
      </c>
      <c r="C17" s="21">
        <v>471.20827191</v>
      </c>
      <c r="D17" s="367">
        <v>1315.1478591822895</v>
      </c>
      <c r="E17" s="32">
        <v>-0.005450631141961537</v>
      </c>
      <c r="F17" s="21">
        <v>447.4492373</v>
      </c>
      <c r="G17" s="367">
        <v>1248.8361126229092</v>
      </c>
      <c r="H17" s="461">
        <v>94.95784857220461</v>
      </c>
      <c r="I17" s="32">
        <v>0.03750986691825209</v>
      </c>
      <c r="J17" s="21">
        <v>23.75903461</v>
      </c>
      <c r="K17" s="367">
        <v>66.31174655938017</v>
      </c>
      <c r="L17" s="43">
        <v>-0.44120658721037775</v>
      </c>
    </row>
    <row r="18" spans="1:12" ht="12.75" customHeight="1">
      <c r="A18" s="27" t="s">
        <v>114</v>
      </c>
      <c r="B18" s="28" t="s">
        <v>9</v>
      </c>
      <c r="C18" s="23">
        <v>373.50120182</v>
      </c>
      <c r="D18" s="368">
        <v>1298.9764787591075</v>
      </c>
      <c r="E18" s="33">
        <v>0.02323493664743781</v>
      </c>
      <c r="F18" s="23">
        <v>322.21061493</v>
      </c>
      <c r="G18" s="368">
        <v>1120.5961532682977</v>
      </c>
      <c r="H18" s="462">
        <v>86.26762467160192</v>
      </c>
      <c r="I18" s="33">
        <v>0.06615583716352424</v>
      </c>
      <c r="J18" s="23">
        <v>51.29058689</v>
      </c>
      <c r="K18" s="368">
        <v>178.3803254908098</v>
      </c>
      <c r="L18" s="44">
        <v>-0.18330734156022033</v>
      </c>
    </row>
    <row r="19" spans="1:12" ht="12.75" customHeight="1">
      <c r="A19" s="25" t="s">
        <v>115</v>
      </c>
      <c r="B19" s="26" t="s">
        <v>10</v>
      </c>
      <c r="C19" s="21">
        <v>2301.78601996</v>
      </c>
      <c r="D19" s="367">
        <v>1155.019316488154</v>
      </c>
      <c r="E19" s="32">
        <v>0.05260703321011739</v>
      </c>
      <c r="F19" s="21">
        <v>2173.5226821399997</v>
      </c>
      <c r="G19" s="367">
        <v>1090.657715759551</v>
      </c>
      <c r="H19" s="461">
        <v>94.42766022958862</v>
      </c>
      <c r="I19" s="32">
        <v>0.03727032573386757</v>
      </c>
      <c r="J19" s="21">
        <v>128.26333782</v>
      </c>
      <c r="K19" s="367">
        <v>64.36160072860294</v>
      </c>
      <c r="L19" s="43">
        <v>0.40451402966845174</v>
      </c>
    </row>
    <row r="20" spans="1:15" ht="12.75" customHeight="1">
      <c r="A20" s="27" t="s">
        <v>116</v>
      </c>
      <c r="B20" s="28" t="s">
        <v>11</v>
      </c>
      <c r="C20" s="23">
        <v>692.53544654</v>
      </c>
      <c r="D20" s="368">
        <v>997.6654333319888</v>
      </c>
      <c r="E20" s="33">
        <v>0.06190607223686695</v>
      </c>
      <c r="F20" s="23">
        <v>642.97583088</v>
      </c>
      <c r="G20" s="368">
        <v>926.2699319461332</v>
      </c>
      <c r="H20" s="462">
        <v>92.84374310259403</v>
      </c>
      <c r="I20" s="33">
        <v>0.04330026388913044</v>
      </c>
      <c r="J20" s="23">
        <v>49.55961566</v>
      </c>
      <c r="K20" s="368">
        <v>71.39550138585562</v>
      </c>
      <c r="L20" s="44">
        <v>0.3815558345152261</v>
      </c>
      <c r="O20" s="4"/>
    </row>
    <row r="21" spans="1:12" ht="12.75" customHeight="1">
      <c r="A21" s="25" t="s">
        <v>117</v>
      </c>
      <c r="B21" s="26" t="s">
        <v>12</v>
      </c>
      <c r="C21" s="21">
        <v>221.06514282999998</v>
      </c>
      <c r="D21" s="367">
        <v>1427.8480263395854</v>
      </c>
      <c r="E21" s="32">
        <v>0.03489478678293878</v>
      </c>
      <c r="F21" s="21">
        <v>188.8026356</v>
      </c>
      <c r="G21" s="367">
        <v>1219.466204206066</v>
      </c>
      <c r="H21" s="461">
        <v>85.40588225851147</v>
      </c>
      <c r="I21" s="32">
        <v>0.058184069891287216</v>
      </c>
      <c r="J21" s="21">
        <v>32.26250723</v>
      </c>
      <c r="K21" s="367">
        <v>208.38182213351934</v>
      </c>
      <c r="L21" s="43">
        <v>-0.08318764680347068</v>
      </c>
    </row>
    <row r="22" spans="1:12" ht="12.75" customHeight="1">
      <c r="A22" s="27" t="s">
        <v>118</v>
      </c>
      <c r="B22" s="28" t="s">
        <v>13</v>
      </c>
      <c r="C22" s="23">
        <v>400.26499393</v>
      </c>
      <c r="D22" s="368">
        <v>1098.8834333021275</v>
      </c>
      <c r="E22" s="33">
        <v>0.006110784345412235</v>
      </c>
      <c r="F22" s="23">
        <v>377.80476129000004</v>
      </c>
      <c r="G22" s="368">
        <v>1037.221339612955</v>
      </c>
      <c r="H22" s="462">
        <v>94.3886592680828</v>
      </c>
      <c r="I22" s="33">
        <v>0.028902729418416095</v>
      </c>
      <c r="J22" s="23">
        <v>22.46023264</v>
      </c>
      <c r="K22" s="368">
        <v>61.66209368917246</v>
      </c>
      <c r="L22" s="44">
        <v>-0.2670116244587498</v>
      </c>
    </row>
    <row r="23" spans="1:12" ht="12.75" customHeight="1">
      <c r="A23" s="25" t="s">
        <v>119</v>
      </c>
      <c r="B23" s="26" t="s">
        <v>88</v>
      </c>
      <c r="C23" s="21">
        <v>741.9598798</v>
      </c>
      <c r="D23" s="367">
        <v>1178.4398642338456</v>
      </c>
      <c r="E23" s="32">
        <v>0.07787578078340984</v>
      </c>
      <c r="F23" s="21">
        <v>652.67145097</v>
      </c>
      <c r="G23" s="367">
        <v>1036.6248593895923</v>
      </c>
      <c r="H23" s="461">
        <v>87.96586833589059</v>
      </c>
      <c r="I23" s="32">
        <v>0.06131879271450913</v>
      </c>
      <c r="J23" s="21">
        <v>89.28842882999999</v>
      </c>
      <c r="K23" s="367">
        <v>141.81500484425325</v>
      </c>
      <c r="L23" s="43">
        <v>0.21661097509790572</v>
      </c>
    </row>
    <row r="24" spans="1:12" ht="12.75" customHeight="1">
      <c r="A24" s="27" t="s">
        <v>120</v>
      </c>
      <c r="B24" s="28" t="s">
        <v>89</v>
      </c>
      <c r="C24" s="23">
        <v>356.47926475</v>
      </c>
      <c r="D24" s="368">
        <v>1107.7320926944471</v>
      </c>
      <c r="E24" s="33">
        <v>-0.010948509013556262</v>
      </c>
      <c r="F24" s="23">
        <v>320.54316558</v>
      </c>
      <c r="G24" s="368">
        <v>996.0634087815791</v>
      </c>
      <c r="H24" s="462">
        <v>89.91916144261515</v>
      </c>
      <c r="I24" s="33">
        <v>0.006094319525222547</v>
      </c>
      <c r="J24" s="23">
        <v>35.93609917</v>
      </c>
      <c r="K24" s="368">
        <v>111.66868391286785</v>
      </c>
      <c r="L24" s="44">
        <v>-0.1407755589025873</v>
      </c>
    </row>
    <row r="25" spans="1:12" ht="12.75" customHeight="1">
      <c r="A25" s="25" t="s">
        <v>121</v>
      </c>
      <c r="B25" s="26" t="s">
        <v>90</v>
      </c>
      <c r="C25" s="21">
        <v>339.49000124</v>
      </c>
      <c r="D25" s="367">
        <v>1349.8447383927826</v>
      </c>
      <c r="E25" s="32">
        <v>0.079001139741949</v>
      </c>
      <c r="F25" s="21">
        <v>287.9137267</v>
      </c>
      <c r="G25" s="367">
        <v>1144.7725343236461</v>
      </c>
      <c r="H25" s="461">
        <v>84.80771912232592</v>
      </c>
      <c r="I25" s="32">
        <v>0.10188662811074423</v>
      </c>
      <c r="J25" s="21">
        <v>51.57627453999999</v>
      </c>
      <c r="K25" s="367">
        <v>205.07220406913632</v>
      </c>
      <c r="L25" s="43">
        <v>-0.033101666786944484</v>
      </c>
    </row>
    <row r="26" spans="1:12" ht="12.75" customHeight="1">
      <c r="A26" s="27" t="s">
        <v>226</v>
      </c>
      <c r="B26" s="28" t="s">
        <v>14</v>
      </c>
      <c r="C26" s="23">
        <v>245.76079694</v>
      </c>
      <c r="D26" s="368">
        <v>1713.9804230538546</v>
      </c>
      <c r="E26" s="33">
        <v>0.07548812952215012</v>
      </c>
      <c r="F26" s="23">
        <v>208.9900519</v>
      </c>
      <c r="G26" s="368">
        <v>1457.5345703206729</v>
      </c>
      <c r="H26" s="462">
        <v>85.0379940585165</v>
      </c>
      <c r="I26" s="33">
        <v>0.036838333844915416</v>
      </c>
      <c r="J26" s="23">
        <v>36.77074504</v>
      </c>
      <c r="K26" s="368">
        <v>256.44585273318177</v>
      </c>
      <c r="L26" s="44">
        <v>0.36459897341469705</v>
      </c>
    </row>
    <row r="27" spans="1:12" ht="12.75" customHeight="1">
      <c r="A27" s="25" t="s">
        <v>227</v>
      </c>
      <c r="B27" s="26" t="s">
        <v>15</v>
      </c>
      <c r="C27" s="21">
        <v>235.08496907</v>
      </c>
      <c r="D27" s="367">
        <v>1427.1272845209621</v>
      </c>
      <c r="E27" s="32">
        <v>0.00475269186508509</v>
      </c>
      <c r="F27" s="21">
        <v>214.72892256999998</v>
      </c>
      <c r="G27" s="367">
        <v>1303.552096026128</v>
      </c>
      <c r="H27" s="461">
        <v>91.34098339824581</v>
      </c>
      <c r="I27" s="32">
        <v>0.04347249484478399</v>
      </c>
      <c r="J27" s="21">
        <v>20.3560465</v>
      </c>
      <c r="K27" s="367">
        <v>123.57518849483384</v>
      </c>
      <c r="L27" s="43">
        <v>-0.2778969422666596</v>
      </c>
    </row>
    <row r="28" spans="1:12" ht="12.75" customHeight="1">
      <c r="A28" s="27" t="s">
        <v>122</v>
      </c>
      <c r="B28" s="28" t="s">
        <v>16</v>
      </c>
      <c r="C28" s="23">
        <v>563.4593799500001</v>
      </c>
      <c r="D28" s="368">
        <v>1052.4259465512123</v>
      </c>
      <c r="E28" s="33">
        <v>-0.09296468277956382</v>
      </c>
      <c r="F28" s="23">
        <v>495.08856152</v>
      </c>
      <c r="G28" s="368">
        <v>924.723354557697</v>
      </c>
      <c r="H28" s="462">
        <v>87.86588335150847</v>
      </c>
      <c r="I28" s="33">
        <v>0.044305588428574794</v>
      </c>
      <c r="J28" s="23">
        <v>68.37081843000001</v>
      </c>
      <c r="K28" s="368">
        <v>127.70259199351503</v>
      </c>
      <c r="L28" s="44" t="s">
        <v>471</v>
      </c>
    </row>
    <row r="29" spans="1:12" ht="12.75" customHeight="1">
      <c r="A29" s="25" t="s">
        <v>123</v>
      </c>
      <c r="B29" s="26" t="s">
        <v>91</v>
      </c>
      <c r="C29" s="21">
        <v>588.45654761</v>
      </c>
      <c r="D29" s="367">
        <v>976.72703004923</v>
      </c>
      <c r="E29" s="32">
        <v>0.019277344489425197</v>
      </c>
      <c r="F29" s="21">
        <v>544.64736035</v>
      </c>
      <c r="G29" s="367">
        <v>904.012030895734</v>
      </c>
      <c r="H29" s="461">
        <v>92.55523837096727</v>
      </c>
      <c r="I29" s="32">
        <v>0.06405489654553587</v>
      </c>
      <c r="J29" s="21">
        <v>43.80918726000001</v>
      </c>
      <c r="K29" s="367">
        <v>72.71499915349607</v>
      </c>
      <c r="L29" s="43">
        <v>-0.33082034700877205</v>
      </c>
    </row>
    <row r="30" spans="1:12" ht="12.75" customHeight="1">
      <c r="A30" s="27" t="s">
        <v>124</v>
      </c>
      <c r="B30" s="28" t="s">
        <v>17</v>
      </c>
      <c r="C30" s="23">
        <v>192.72951416</v>
      </c>
      <c r="D30" s="368">
        <v>1496.3587773196996</v>
      </c>
      <c r="E30" s="33">
        <v>0.11099073067031884</v>
      </c>
      <c r="F30" s="23">
        <v>163.95306372</v>
      </c>
      <c r="G30" s="368">
        <v>1272.9373964083572</v>
      </c>
      <c r="H30" s="462">
        <v>85.06899653360284</v>
      </c>
      <c r="I30" s="33">
        <v>0.07123980350291448</v>
      </c>
      <c r="J30" s="23">
        <v>28.776450440000005</v>
      </c>
      <c r="K30" s="368">
        <v>223.4213809113425</v>
      </c>
      <c r="L30" s="44">
        <v>0.40884696622095573</v>
      </c>
    </row>
    <row r="31" spans="1:12" ht="12.75" customHeight="1">
      <c r="A31" s="25" t="s">
        <v>125</v>
      </c>
      <c r="B31" s="26" t="s">
        <v>92</v>
      </c>
      <c r="C31" s="21">
        <v>513.65060166</v>
      </c>
      <c r="D31" s="367">
        <v>1217.3517189844076</v>
      </c>
      <c r="E31" s="32">
        <v>0.058412733017770835</v>
      </c>
      <c r="F31" s="21">
        <v>428.1158155</v>
      </c>
      <c r="G31" s="367">
        <v>1014.6343102471673</v>
      </c>
      <c r="H31" s="461">
        <v>83.34767137747502</v>
      </c>
      <c r="I31" s="32">
        <v>0.05408481651108832</v>
      </c>
      <c r="J31" s="21">
        <v>85.53478616</v>
      </c>
      <c r="K31" s="367">
        <v>202.7174087372405</v>
      </c>
      <c r="L31" s="43">
        <v>0.08061998441617124</v>
      </c>
    </row>
    <row r="32" spans="1:12" ht="12.75" customHeight="1">
      <c r="A32" s="27" t="s">
        <v>126</v>
      </c>
      <c r="B32" s="28" t="s">
        <v>18</v>
      </c>
      <c r="C32" s="23">
        <v>526.8391794300001</v>
      </c>
      <c r="D32" s="368">
        <v>980.0565135612769</v>
      </c>
      <c r="E32" s="33">
        <v>0.009062633259395492</v>
      </c>
      <c r="F32" s="23">
        <v>489.71596823000004</v>
      </c>
      <c r="G32" s="368">
        <v>910.9977830009674</v>
      </c>
      <c r="H32" s="462">
        <v>92.95359710335809</v>
      </c>
      <c r="I32" s="33">
        <v>0.04929144328910717</v>
      </c>
      <c r="J32" s="23">
        <v>37.12321119999999</v>
      </c>
      <c r="K32" s="368">
        <v>69.05873056030954</v>
      </c>
      <c r="L32" s="44">
        <v>-0.32986246365572913</v>
      </c>
    </row>
    <row r="33" spans="1:12" ht="12.75" customHeight="1">
      <c r="A33" s="25" t="s">
        <v>127</v>
      </c>
      <c r="B33" s="26" t="s">
        <v>93</v>
      </c>
      <c r="C33" s="21">
        <v>595.49710206</v>
      </c>
      <c r="D33" s="367">
        <v>1209.1115313050752</v>
      </c>
      <c r="E33" s="32">
        <v>-0.007117355991948071</v>
      </c>
      <c r="F33" s="21">
        <v>522.61183844</v>
      </c>
      <c r="G33" s="367">
        <v>1061.1235521859544</v>
      </c>
      <c r="H33" s="461">
        <v>87.76060145920638</v>
      </c>
      <c r="I33" s="32">
        <v>0.02385622462489545</v>
      </c>
      <c r="J33" s="21">
        <v>72.88526362</v>
      </c>
      <c r="K33" s="367">
        <v>147.98797911912092</v>
      </c>
      <c r="L33" s="43">
        <v>-0.18409939969084244</v>
      </c>
    </row>
    <row r="34" spans="1:12" ht="12.75" customHeight="1">
      <c r="A34" s="27" t="s">
        <v>128</v>
      </c>
      <c r="B34" s="28" t="s">
        <v>19</v>
      </c>
      <c r="C34" s="23">
        <v>516.75010288</v>
      </c>
      <c r="D34" s="368">
        <v>871.3623313216544</v>
      </c>
      <c r="E34" s="33">
        <v>0.019423232476143193</v>
      </c>
      <c r="F34" s="23">
        <v>484.34123807</v>
      </c>
      <c r="G34" s="368">
        <v>816.7133552712562</v>
      </c>
      <c r="H34" s="462">
        <v>93.72832929700917</v>
      </c>
      <c r="I34" s="33">
        <v>0.02973287993961149</v>
      </c>
      <c r="J34" s="23">
        <v>32.408864810000004</v>
      </c>
      <c r="K34" s="368">
        <v>54.64897605039821</v>
      </c>
      <c r="L34" s="44">
        <v>-0.1132565769559184</v>
      </c>
    </row>
    <row r="35" spans="1:12" ht="12.75" customHeight="1">
      <c r="A35" s="25" t="s">
        <v>129</v>
      </c>
      <c r="B35" s="26" t="s">
        <v>20</v>
      </c>
      <c r="C35" s="21">
        <v>438.52036075</v>
      </c>
      <c r="D35" s="367">
        <v>1007.9885086600236</v>
      </c>
      <c r="E35" s="32">
        <v>0.007311842967248294</v>
      </c>
      <c r="F35" s="21">
        <v>402.28596393</v>
      </c>
      <c r="G35" s="367">
        <v>924.699660793711</v>
      </c>
      <c r="H35" s="461">
        <v>91.73712327563801</v>
      </c>
      <c r="I35" s="32">
        <v>0.023172047402152396</v>
      </c>
      <c r="J35" s="21">
        <v>36.23439682</v>
      </c>
      <c r="K35" s="367">
        <v>83.28884786631268</v>
      </c>
      <c r="L35" s="43">
        <v>-0.14059022517362985</v>
      </c>
    </row>
    <row r="36" spans="1:12" ht="12.75" customHeight="1">
      <c r="A36" s="27" t="s">
        <v>130</v>
      </c>
      <c r="B36" s="28" t="s">
        <v>21</v>
      </c>
      <c r="C36" s="23">
        <v>853.40557828</v>
      </c>
      <c r="D36" s="368">
        <v>926.0364707541928</v>
      </c>
      <c r="E36" s="33">
        <v>0.0037473997800117065</v>
      </c>
      <c r="F36" s="23">
        <v>796.84248574</v>
      </c>
      <c r="G36" s="368">
        <v>864.659456209417</v>
      </c>
      <c r="H36" s="462">
        <v>93.37207372677358</v>
      </c>
      <c r="I36" s="33">
        <v>0.044200095972751985</v>
      </c>
      <c r="J36" s="23">
        <v>56.56309254000001</v>
      </c>
      <c r="K36" s="368">
        <v>61.37701454477587</v>
      </c>
      <c r="L36" s="44">
        <v>-0.35064545870696484</v>
      </c>
    </row>
    <row r="37" spans="1:12" ht="12.75" customHeight="1">
      <c r="A37" s="25" t="s">
        <v>131</v>
      </c>
      <c r="B37" s="26" t="s">
        <v>22</v>
      </c>
      <c r="C37" s="21">
        <v>842.69448232</v>
      </c>
      <c r="D37" s="367">
        <v>1187.2682118302114</v>
      </c>
      <c r="E37" s="32">
        <v>-0.02694491655881459</v>
      </c>
      <c r="F37" s="21">
        <v>790.68966197</v>
      </c>
      <c r="G37" s="367">
        <v>1113.9988700237823</v>
      </c>
      <c r="H37" s="461">
        <v>93.82874559628931</v>
      </c>
      <c r="I37" s="32">
        <v>0.05429208858656498</v>
      </c>
      <c r="J37" s="21">
        <v>52.00482035</v>
      </c>
      <c r="K37" s="367">
        <v>73.26934180642907</v>
      </c>
      <c r="L37" s="43" t="s">
        <v>471</v>
      </c>
    </row>
    <row r="38" spans="1:12" ht="12.75" customHeight="1">
      <c r="A38" s="27" t="s">
        <v>132</v>
      </c>
      <c r="B38" s="28" t="s">
        <v>23</v>
      </c>
      <c r="C38" s="23">
        <v>1620.6496774299999</v>
      </c>
      <c r="D38" s="368">
        <v>1307.0777935290098</v>
      </c>
      <c r="E38" s="33">
        <v>0.0168131604745807</v>
      </c>
      <c r="F38" s="23">
        <v>1319.95311937</v>
      </c>
      <c r="G38" s="368">
        <v>1064.561598262122</v>
      </c>
      <c r="H38" s="462">
        <v>81.44592491223398</v>
      </c>
      <c r="I38" s="33">
        <v>0.07161946357856719</v>
      </c>
      <c r="J38" s="23">
        <v>300.69655806000003</v>
      </c>
      <c r="K38" s="368">
        <v>242.51619526688782</v>
      </c>
      <c r="L38" s="44">
        <v>-0.1696107744128268</v>
      </c>
    </row>
    <row r="39" spans="1:12" ht="12.75" customHeight="1">
      <c r="A39" s="25" t="s">
        <v>133</v>
      </c>
      <c r="B39" s="26" t="s">
        <v>24</v>
      </c>
      <c r="C39" s="21">
        <v>252.79298778999998</v>
      </c>
      <c r="D39" s="367">
        <v>1312.794323824658</v>
      </c>
      <c r="E39" s="32">
        <v>0.06524957449712532</v>
      </c>
      <c r="F39" s="21">
        <v>231.25720706</v>
      </c>
      <c r="G39" s="367">
        <v>1200.955578024626</v>
      </c>
      <c r="H39" s="461">
        <v>91.48086308948959</v>
      </c>
      <c r="I39" s="32">
        <v>0.08068879089438763</v>
      </c>
      <c r="J39" s="21">
        <v>21.535780729999995</v>
      </c>
      <c r="K39" s="367">
        <v>111.83874580003219</v>
      </c>
      <c r="L39" s="43">
        <v>-0.07643617637393885</v>
      </c>
    </row>
    <row r="40" spans="1:12" ht="12.75" customHeight="1">
      <c r="A40" s="27" t="s">
        <v>134</v>
      </c>
      <c r="B40" s="28" t="s">
        <v>25</v>
      </c>
      <c r="C40" s="23">
        <v>1449.96542901</v>
      </c>
      <c r="D40" s="368">
        <v>999.9492627508639</v>
      </c>
      <c r="E40" s="33">
        <v>0.04299289168110643</v>
      </c>
      <c r="F40" s="23">
        <v>1329.4452639</v>
      </c>
      <c r="G40" s="368">
        <v>916.8341430127052</v>
      </c>
      <c r="H40" s="462">
        <v>91.68806630153327</v>
      </c>
      <c r="I40" s="33">
        <v>0.0645984151453749</v>
      </c>
      <c r="J40" s="23">
        <v>120.52016510999995</v>
      </c>
      <c r="K40" s="368">
        <v>83.11511973815874</v>
      </c>
      <c r="L40" s="44">
        <v>-0.14778889440591236</v>
      </c>
    </row>
    <row r="41" spans="1:12" ht="12.75" customHeight="1">
      <c r="A41" s="25" t="s">
        <v>135</v>
      </c>
      <c r="B41" s="26" t="s">
        <v>26</v>
      </c>
      <c r="C41" s="21">
        <v>1308.3772181599998</v>
      </c>
      <c r="D41" s="367">
        <v>1260.860431922566</v>
      </c>
      <c r="E41" s="32">
        <v>-0.01632900055512565</v>
      </c>
      <c r="F41" s="21">
        <v>1173.15420081</v>
      </c>
      <c r="G41" s="367">
        <v>1130.5483554851853</v>
      </c>
      <c r="H41" s="461">
        <v>89.66482941821877</v>
      </c>
      <c r="I41" s="32">
        <v>0.038705165931289365</v>
      </c>
      <c r="J41" s="21">
        <v>135.22301735</v>
      </c>
      <c r="K41" s="367">
        <v>130.31207643738085</v>
      </c>
      <c r="L41" s="43">
        <v>-0.326099647537368</v>
      </c>
    </row>
    <row r="42" spans="1:12" ht="12.75" customHeight="1">
      <c r="A42" s="27" t="s">
        <v>136</v>
      </c>
      <c r="B42" s="28" t="s">
        <v>27</v>
      </c>
      <c r="C42" s="23">
        <v>891.8818956</v>
      </c>
      <c r="D42" s="368">
        <v>898.5536564995089</v>
      </c>
      <c r="E42" s="33">
        <v>-0.03889981599441483</v>
      </c>
      <c r="F42" s="23">
        <v>829.65918886</v>
      </c>
      <c r="G42" s="368">
        <v>835.865490124172</v>
      </c>
      <c r="H42" s="462">
        <v>93.02343650577853</v>
      </c>
      <c r="I42" s="33">
        <v>0.029204138855449813</v>
      </c>
      <c r="J42" s="23">
        <v>62.22270674000001</v>
      </c>
      <c r="K42" s="368">
        <v>62.688166375336884</v>
      </c>
      <c r="L42" s="44">
        <v>-0.48940411908186565</v>
      </c>
    </row>
    <row r="43" spans="1:12" ht="12.75" customHeight="1">
      <c r="A43" s="25" t="s">
        <v>137</v>
      </c>
      <c r="B43" s="26" t="s">
        <v>28</v>
      </c>
      <c r="C43" s="21">
        <v>237.77938016</v>
      </c>
      <c r="D43" s="367">
        <v>993.5126943325589</v>
      </c>
      <c r="E43" s="32">
        <v>0.07839987359411626</v>
      </c>
      <c r="F43" s="21">
        <v>216.36170891999998</v>
      </c>
      <c r="G43" s="367">
        <v>904.0233187371517</v>
      </c>
      <c r="H43" s="461">
        <v>90.99262887068332</v>
      </c>
      <c r="I43" s="32">
        <v>0.049411207283292846</v>
      </c>
      <c r="J43" s="21">
        <v>21.417671239999997</v>
      </c>
      <c r="K43" s="367">
        <v>89.48937559540721</v>
      </c>
      <c r="L43" s="43">
        <v>0.49581552418586017</v>
      </c>
    </row>
    <row r="44" spans="1:12" ht="12.75" customHeight="1">
      <c r="A44" s="27" t="s">
        <v>138</v>
      </c>
      <c r="B44" s="28" t="s">
        <v>29</v>
      </c>
      <c r="C44" s="23">
        <v>571.3104725500001</v>
      </c>
      <c r="D44" s="368">
        <v>952.0159314354465</v>
      </c>
      <c r="E44" s="33">
        <v>0.02829446818284409</v>
      </c>
      <c r="F44" s="23">
        <v>510.06424991</v>
      </c>
      <c r="G44" s="368">
        <v>849.9569241267377</v>
      </c>
      <c r="H44" s="462">
        <v>89.27969544009368</v>
      </c>
      <c r="I44" s="33">
        <v>0.02620420364675602</v>
      </c>
      <c r="J44" s="23">
        <v>61.24622264</v>
      </c>
      <c r="K44" s="368">
        <v>102.0590073087088</v>
      </c>
      <c r="L44" s="44">
        <v>0.04603884917050283</v>
      </c>
    </row>
    <row r="45" spans="1:12" ht="12.75" customHeight="1">
      <c r="A45" s="25" t="s">
        <v>139</v>
      </c>
      <c r="B45" s="26" t="s">
        <v>30</v>
      </c>
      <c r="C45" s="21">
        <v>1418.17518428</v>
      </c>
      <c r="D45" s="367">
        <v>1167.437605188117</v>
      </c>
      <c r="E45" s="32">
        <v>0.018517738648714532</v>
      </c>
      <c r="F45" s="21">
        <v>1217.39794843</v>
      </c>
      <c r="G45" s="367">
        <v>1002.1583801705007</v>
      </c>
      <c r="H45" s="461">
        <v>85.84256458048704</v>
      </c>
      <c r="I45" s="32">
        <v>0.015940074142887006</v>
      </c>
      <c r="J45" s="21">
        <v>200.77723584999998</v>
      </c>
      <c r="K45" s="367">
        <v>165.2792250176164</v>
      </c>
      <c r="L45" s="43">
        <v>0.03443169688984349</v>
      </c>
    </row>
    <row r="46" spans="1:12" ht="12.75" customHeight="1">
      <c r="A46" s="27" t="s">
        <v>140</v>
      </c>
      <c r="B46" s="28" t="s">
        <v>94</v>
      </c>
      <c r="C46" s="23">
        <v>304.81575161</v>
      </c>
      <c r="D46" s="368">
        <v>1123.8690052724726</v>
      </c>
      <c r="E46" s="33">
        <v>0.0420747275364175</v>
      </c>
      <c r="F46" s="23">
        <v>268.76667195</v>
      </c>
      <c r="G46" s="368">
        <v>990.9544721996903</v>
      </c>
      <c r="H46" s="462">
        <v>88.17348530396046</v>
      </c>
      <c r="I46" s="33">
        <v>0.06372123959104581</v>
      </c>
      <c r="J46" s="23">
        <v>36.049079660000004</v>
      </c>
      <c r="K46" s="368">
        <v>132.91453307278226</v>
      </c>
      <c r="L46" s="44">
        <v>-0.09520091396046304</v>
      </c>
    </row>
    <row r="47" spans="1:12" ht="12.75" customHeight="1">
      <c r="A47" s="25" t="s">
        <v>141</v>
      </c>
      <c r="B47" s="26" t="s">
        <v>31</v>
      </c>
      <c r="C47" s="21">
        <v>444.27014577</v>
      </c>
      <c r="D47" s="367">
        <v>1150.4820431168428</v>
      </c>
      <c r="E47" s="32">
        <v>0.04817093676991324</v>
      </c>
      <c r="F47" s="21">
        <v>385.20622194</v>
      </c>
      <c r="G47" s="367">
        <v>997.5300961777501</v>
      </c>
      <c r="H47" s="461">
        <v>86.70540336946756</v>
      </c>
      <c r="I47" s="32">
        <v>0.04089966218313035</v>
      </c>
      <c r="J47" s="21">
        <v>59.06392383</v>
      </c>
      <c r="K47" s="367">
        <v>152.9519469390926</v>
      </c>
      <c r="L47" s="43">
        <v>0.09820383148917555</v>
      </c>
    </row>
    <row r="48" spans="1:12" ht="12.75" customHeight="1">
      <c r="A48" s="27" t="s">
        <v>142</v>
      </c>
      <c r="B48" s="28" t="s">
        <v>32</v>
      </c>
      <c r="C48" s="23">
        <v>333.73927917</v>
      </c>
      <c r="D48" s="368">
        <v>989.6605812422529</v>
      </c>
      <c r="E48" s="33">
        <v>-0.06195876953451951</v>
      </c>
      <c r="F48" s="23">
        <v>313.9833859</v>
      </c>
      <c r="G48" s="368">
        <v>931.0770400265696</v>
      </c>
      <c r="H48" s="462">
        <v>94.08044107989556</v>
      </c>
      <c r="I48" s="33">
        <v>0.04087126169414468</v>
      </c>
      <c r="J48" s="23">
        <v>19.755893270000005</v>
      </c>
      <c r="K48" s="368">
        <v>58.58354121568326</v>
      </c>
      <c r="L48" s="44" t="s">
        <v>471</v>
      </c>
    </row>
    <row r="49" spans="1:12" ht="12.75" customHeight="1">
      <c r="A49" s="25" t="s">
        <v>143</v>
      </c>
      <c r="B49" s="26" t="s">
        <v>33</v>
      </c>
      <c r="C49" s="21">
        <v>736.04711019</v>
      </c>
      <c r="D49" s="367">
        <v>968.5493088869239</v>
      </c>
      <c r="E49" s="32">
        <v>-0.00037765349508400714</v>
      </c>
      <c r="F49" s="21">
        <v>688.1336049600001</v>
      </c>
      <c r="G49" s="367">
        <v>905.5009092201046</v>
      </c>
      <c r="H49" s="461">
        <v>93.49042954361552</v>
      </c>
      <c r="I49" s="32">
        <v>0.029875465764521936</v>
      </c>
      <c r="J49" s="21">
        <v>47.913505230000005</v>
      </c>
      <c r="K49" s="367">
        <v>63.048399666819314</v>
      </c>
      <c r="L49" s="43">
        <v>-0.2969768146410734</v>
      </c>
    </row>
    <row r="50" spans="1:12" ht="12.75" customHeight="1">
      <c r="A50" s="27" t="s">
        <v>144</v>
      </c>
      <c r="B50" s="28" t="s">
        <v>34</v>
      </c>
      <c r="C50" s="23">
        <v>243.31169613</v>
      </c>
      <c r="D50" s="368">
        <v>1058.0333446248576</v>
      </c>
      <c r="E50" s="33">
        <v>0.03554832968409016</v>
      </c>
      <c r="F50" s="23">
        <v>227.93662726</v>
      </c>
      <c r="G50" s="368">
        <v>991.1753357452841</v>
      </c>
      <c r="H50" s="462">
        <v>93.6809166535976</v>
      </c>
      <c r="I50" s="33">
        <v>0.08427615305606695</v>
      </c>
      <c r="J50" s="23">
        <v>15.37506887</v>
      </c>
      <c r="K50" s="368">
        <v>66.8580088795735</v>
      </c>
      <c r="L50" s="44">
        <v>-0.37851387559923966</v>
      </c>
    </row>
    <row r="51" spans="1:12" ht="12.75" customHeight="1">
      <c r="A51" s="25" t="s">
        <v>145</v>
      </c>
      <c r="B51" s="26" t="s">
        <v>35</v>
      </c>
      <c r="C51" s="21">
        <v>1209.55324239</v>
      </c>
      <c r="D51" s="367">
        <v>937.2509206583635</v>
      </c>
      <c r="E51" s="32">
        <v>0.07625800455334386</v>
      </c>
      <c r="F51" s="21">
        <v>1119.8524878599999</v>
      </c>
      <c r="G51" s="367">
        <v>867.7441707108612</v>
      </c>
      <c r="H51" s="461">
        <v>92.58397634875857</v>
      </c>
      <c r="I51" s="32">
        <v>0.10677076665206009</v>
      </c>
      <c r="J51" s="21">
        <v>89.70075453000001</v>
      </c>
      <c r="K51" s="367">
        <v>69.50674994750233</v>
      </c>
      <c r="L51" s="43">
        <v>-0.1993214142181422</v>
      </c>
    </row>
    <row r="52" spans="1:12" ht="12.75" customHeight="1">
      <c r="A52" s="27" t="s">
        <v>146</v>
      </c>
      <c r="B52" s="28" t="s">
        <v>95</v>
      </c>
      <c r="C52" s="23">
        <v>669.2325446</v>
      </c>
      <c r="D52" s="368">
        <v>1000.4777072653694</v>
      </c>
      <c r="E52" s="33">
        <v>0.07716460953911763</v>
      </c>
      <c r="F52" s="23">
        <v>535.75371219</v>
      </c>
      <c r="G52" s="368">
        <v>800.9318284889066</v>
      </c>
      <c r="H52" s="462">
        <v>80.05494002241325</v>
      </c>
      <c r="I52" s="33">
        <v>0.04564039538755549</v>
      </c>
      <c r="J52" s="23">
        <v>133.47883241000002</v>
      </c>
      <c r="K52" s="368">
        <v>199.54587877646273</v>
      </c>
      <c r="L52" s="44">
        <v>0.2254546370754995</v>
      </c>
    </row>
    <row r="53" spans="1:12" ht="12.75" customHeight="1">
      <c r="A53" s="25" t="s">
        <v>147</v>
      </c>
      <c r="B53" s="26" t="s">
        <v>36</v>
      </c>
      <c r="C53" s="21">
        <v>232.90309667000002</v>
      </c>
      <c r="D53" s="367">
        <v>1298.1177635773845</v>
      </c>
      <c r="E53" s="32">
        <v>0.09290461548285034</v>
      </c>
      <c r="F53" s="21">
        <v>203.37278772000002</v>
      </c>
      <c r="G53" s="367">
        <v>1133.5264843715167</v>
      </c>
      <c r="H53" s="461">
        <v>87.3207744455878</v>
      </c>
      <c r="I53" s="32">
        <v>0.08941517814548883</v>
      </c>
      <c r="J53" s="21">
        <v>29.53030895</v>
      </c>
      <c r="K53" s="367">
        <v>164.59127920586792</v>
      </c>
      <c r="L53" s="43">
        <v>0.11755685972080054</v>
      </c>
    </row>
    <row r="54" spans="1:12" ht="12.75" customHeight="1">
      <c r="A54" s="27" t="s">
        <v>148</v>
      </c>
      <c r="B54" s="28" t="s">
        <v>37</v>
      </c>
      <c r="C54" s="23">
        <v>381.92266339</v>
      </c>
      <c r="D54" s="368">
        <v>1130.3399797859024</v>
      </c>
      <c r="E54" s="33">
        <v>0.04822732382408135</v>
      </c>
      <c r="F54" s="23">
        <v>331.49973797</v>
      </c>
      <c r="G54" s="368">
        <v>981.1080698644206</v>
      </c>
      <c r="H54" s="462">
        <v>86.79760845495815</v>
      </c>
      <c r="I54" s="33">
        <v>0.01670679679499476</v>
      </c>
      <c r="J54" s="23">
        <v>50.42292542000001</v>
      </c>
      <c r="K54" s="368">
        <v>149.23190992148173</v>
      </c>
      <c r="L54" s="44">
        <v>0.3165755118484568</v>
      </c>
    </row>
    <row r="55" spans="1:12" ht="12.75" customHeight="1">
      <c r="A55" s="25" t="s">
        <v>149</v>
      </c>
      <c r="B55" s="26" t="s">
        <v>38</v>
      </c>
      <c r="C55" s="21">
        <v>142.27093753</v>
      </c>
      <c r="D55" s="367">
        <v>1754.6333698802462</v>
      </c>
      <c r="E55" s="32">
        <v>0.05283845645563234</v>
      </c>
      <c r="F55" s="21">
        <v>111.42043052</v>
      </c>
      <c r="G55" s="367">
        <v>1374.1527881306808</v>
      </c>
      <c r="H55" s="461">
        <v>78.31566478326278</v>
      </c>
      <c r="I55" s="32">
        <v>0.08681671843561523</v>
      </c>
      <c r="J55" s="21">
        <v>30.85050701</v>
      </c>
      <c r="K55" s="367">
        <v>380.48058174956526</v>
      </c>
      <c r="L55" s="43">
        <v>-0.053980308603294724</v>
      </c>
    </row>
    <row r="56" spans="1:12" ht="12.75" customHeight="1">
      <c r="A56" s="27" t="s">
        <v>150</v>
      </c>
      <c r="B56" s="28" t="s">
        <v>39</v>
      </c>
      <c r="C56" s="23">
        <v>680.05368995</v>
      </c>
      <c r="D56" s="368">
        <v>851.7343824912266</v>
      </c>
      <c r="E56" s="33">
        <v>-0.017796012467729883</v>
      </c>
      <c r="F56" s="23">
        <v>598.17643938</v>
      </c>
      <c r="G56" s="368">
        <v>749.1870829398548</v>
      </c>
      <c r="H56" s="462">
        <v>87.96017847119984</v>
      </c>
      <c r="I56" s="33">
        <v>0.04904321390842736</v>
      </c>
      <c r="J56" s="23">
        <v>81.87725056999999</v>
      </c>
      <c r="K56" s="368">
        <v>102.54729955137181</v>
      </c>
      <c r="L56" s="44">
        <v>-0.32977468996235126</v>
      </c>
    </row>
    <row r="57" spans="1:12" ht="12.75" customHeight="1">
      <c r="A57" s="25" t="s">
        <v>151</v>
      </c>
      <c r="B57" s="26" t="s">
        <v>40</v>
      </c>
      <c r="C57" s="21">
        <v>506.90835771999997</v>
      </c>
      <c r="D57" s="367">
        <v>983.8926057293476</v>
      </c>
      <c r="E57" s="32">
        <v>0.041012251648151477</v>
      </c>
      <c r="F57" s="21">
        <v>470.41685932</v>
      </c>
      <c r="G57" s="367">
        <v>913.0637963381708</v>
      </c>
      <c r="H57" s="461">
        <v>92.80116458049076</v>
      </c>
      <c r="I57" s="32">
        <v>0.05949554220692188</v>
      </c>
      <c r="J57" s="21">
        <v>36.4914984</v>
      </c>
      <c r="K57" s="367">
        <v>70.82880939117675</v>
      </c>
      <c r="L57" s="43">
        <v>-0.1501181933264374</v>
      </c>
    </row>
    <row r="58" spans="1:12" ht="12.75" customHeight="1">
      <c r="A58" s="27" t="s">
        <v>152</v>
      </c>
      <c r="B58" s="28" t="s">
        <v>96</v>
      </c>
      <c r="C58" s="23">
        <v>466.02759820999995</v>
      </c>
      <c r="D58" s="368">
        <v>803.1289121522062</v>
      </c>
      <c r="E58" s="33">
        <v>0.04878392987774638</v>
      </c>
      <c r="F58" s="23">
        <v>420.25883095</v>
      </c>
      <c r="G58" s="368">
        <v>724.25328246577</v>
      </c>
      <c r="H58" s="462">
        <v>90.17895776220193</v>
      </c>
      <c r="I58" s="33">
        <v>0.01655392485577578</v>
      </c>
      <c r="J58" s="23">
        <v>45.76876726</v>
      </c>
      <c r="K58" s="368">
        <v>78.87562968643637</v>
      </c>
      <c r="L58" s="44">
        <v>0.4795020682717528</v>
      </c>
    </row>
    <row r="59" spans="1:12" ht="12.75" customHeight="1">
      <c r="A59" s="25" t="s">
        <v>153</v>
      </c>
      <c r="B59" s="26" t="s">
        <v>41</v>
      </c>
      <c r="C59" s="21">
        <v>215.59984952999997</v>
      </c>
      <c r="D59" s="367">
        <v>1114.8564002420003</v>
      </c>
      <c r="E59" s="32">
        <v>-0.04103626801791005</v>
      </c>
      <c r="F59" s="21">
        <v>193.27567488999998</v>
      </c>
      <c r="G59" s="367">
        <v>999.4191722857674</v>
      </c>
      <c r="H59" s="461">
        <v>89.6455518458543</v>
      </c>
      <c r="I59" s="32">
        <v>0.06936532539432205</v>
      </c>
      <c r="J59" s="21">
        <v>22.32417464</v>
      </c>
      <c r="K59" s="367">
        <v>115.43722795623307</v>
      </c>
      <c r="L59" s="43">
        <v>-0.49363575805285964</v>
      </c>
    </row>
    <row r="60" spans="1:12" ht="12.75" customHeight="1">
      <c r="A60" s="27" t="s">
        <v>154</v>
      </c>
      <c r="B60" s="28" t="s">
        <v>42</v>
      </c>
      <c r="C60" s="23">
        <v>315.69045371</v>
      </c>
      <c r="D60" s="368">
        <v>1008.6762639507947</v>
      </c>
      <c r="E60" s="33">
        <v>0.02367834770338839</v>
      </c>
      <c r="F60" s="23">
        <v>284.7483322</v>
      </c>
      <c r="G60" s="368">
        <v>909.8117491812445</v>
      </c>
      <c r="H60" s="462">
        <v>90.19858815926564</v>
      </c>
      <c r="I60" s="33">
        <v>0.04659469666395277</v>
      </c>
      <c r="J60" s="23">
        <v>30.942121509999996</v>
      </c>
      <c r="K60" s="368">
        <v>98.86451476955028</v>
      </c>
      <c r="L60" s="44">
        <v>-0.14800068067379712</v>
      </c>
    </row>
    <row r="61" spans="1:12" ht="12.75" customHeight="1">
      <c r="A61" s="25" t="s">
        <v>155</v>
      </c>
      <c r="B61" s="26" t="s">
        <v>43</v>
      </c>
      <c r="C61" s="21">
        <v>709.9379412299999</v>
      </c>
      <c r="D61" s="367">
        <v>955.6254122066914</v>
      </c>
      <c r="E61" s="32">
        <v>0.07816922601120346</v>
      </c>
      <c r="F61" s="21">
        <v>670.5716936099999</v>
      </c>
      <c r="G61" s="367">
        <v>902.6357289905559</v>
      </c>
      <c r="H61" s="461">
        <v>94.45497340911288</v>
      </c>
      <c r="I61" s="32">
        <v>0.0890094632708398</v>
      </c>
      <c r="J61" s="21">
        <v>39.36624762</v>
      </c>
      <c r="K61" s="367">
        <v>52.9896832161356</v>
      </c>
      <c r="L61" s="43">
        <v>-0.07814267407523112</v>
      </c>
    </row>
    <row r="62" spans="1:12" ht="12.75" customHeight="1">
      <c r="A62" s="27" t="s">
        <v>156</v>
      </c>
      <c r="B62" s="28" t="s">
        <v>44</v>
      </c>
      <c r="C62" s="23">
        <v>234.80764763</v>
      </c>
      <c r="D62" s="368">
        <v>1171.4785575018584</v>
      </c>
      <c r="E62" s="33">
        <v>0.0023291654666968142</v>
      </c>
      <c r="F62" s="23">
        <v>214.99616182</v>
      </c>
      <c r="G62" s="368">
        <v>1072.6370970429612</v>
      </c>
      <c r="H62" s="462">
        <v>91.56267438051331</v>
      </c>
      <c r="I62" s="33">
        <v>0.033245104797794856</v>
      </c>
      <c r="J62" s="23">
        <v>19.81148581</v>
      </c>
      <c r="K62" s="368">
        <v>98.84146045889732</v>
      </c>
      <c r="L62" s="44">
        <v>-0.2433583091329714</v>
      </c>
    </row>
    <row r="63" spans="1:12" ht="12.75" customHeight="1">
      <c r="A63" s="25" t="s">
        <v>157</v>
      </c>
      <c r="B63" s="26" t="s">
        <v>45</v>
      </c>
      <c r="C63" s="21">
        <v>683.9693231499999</v>
      </c>
      <c r="D63" s="367">
        <v>932.9237602742155</v>
      </c>
      <c r="E63" s="32">
        <v>0.03262983173392664</v>
      </c>
      <c r="F63" s="21">
        <v>639.6220682999999</v>
      </c>
      <c r="G63" s="367">
        <v>872.4347787480256</v>
      </c>
      <c r="H63" s="461">
        <v>93.51619241550775</v>
      </c>
      <c r="I63" s="32">
        <v>0.051056083191342916</v>
      </c>
      <c r="J63" s="21">
        <v>44.34725484999998</v>
      </c>
      <c r="K63" s="367">
        <v>60.488981526189846</v>
      </c>
      <c r="L63" s="43">
        <v>-0.17577722185258737</v>
      </c>
    </row>
    <row r="64" spans="1:12" ht="12.75" customHeight="1">
      <c r="A64" s="27" t="s">
        <v>158</v>
      </c>
      <c r="B64" s="28" t="s">
        <v>46</v>
      </c>
      <c r="C64" s="23">
        <v>908.8968642899999</v>
      </c>
      <c r="D64" s="368">
        <v>854.4191023257125</v>
      </c>
      <c r="E64" s="33">
        <v>0.007637215631181249</v>
      </c>
      <c r="F64" s="23">
        <v>809.4563260599999</v>
      </c>
      <c r="G64" s="368">
        <v>760.938864085884</v>
      </c>
      <c r="H64" s="462">
        <v>89.05920548997827</v>
      </c>
      <c r="I64" s="33">
        <v>0.02964273552147878</v>
      </c>
      <c r="J64" s="23">
        <v>99.44053823</v>
      </c>
      <c r="K64" s="368">
        <v>93.48023823982854</v>
      </c>
      <c r="L64" s="44">
        <v>-0.1416842109749875</v>
      </c>
    </row>
    <row r="65" spans="1:12" ht="12.75" customHeight="1">
      <c r="A65" s="25" t="s">
        <v>159</v>
      </c>
      <c r="B65" s="26" t="s">
        <v>47</v>
      </c>
      <c r="C65" s="21">
        <v>300.22936756</v>
      </c>
      <c r="D65" s="367">
        <v>1315.7336516144865</v>
      </c>
      <c r="E65" s="32">
        <v>0.015220187206100189</v>
      </c>
      <c r="F65" s="21">
        <v>276.31892788</v>
      </c>
      <c r="G65" s="367">
        <v>1210.9478661080532</v>
      </c>
      <c r="H65" s="461">
        <v>92.0359424281765</v>
      </c>
      <c r="I65" s="32">
        <v>0.03753542934634169</v>
      </c>
      <c r="J65" s="21">
        <v>23.91043968</v>
      </c>
      <c r="K65" s="367">
        <v>104.7857855064334</v>
      </c>
      <c r="L65" s="43">
        <v>-0.18688360357843514</v>
      </c>
    </row>
    <row r="66" spans="1:12" ht="12.75" customHeight="1">
      <c r="A66" s="27" t="s">
        <v>160</v>
      </c>
      <c r="B66" s="28" t="s">
        <v>48</v>
      </c>
      <c r="C66" s="23">
        <v>2814.4793233299997</v>
      </c>
      <c r="D66" s="368">
        <v>1079.8468380072047</v>
      </c>
      <c r="E66" s="33">
        <v>-0.004424875162658548</v>
      </c>
      <c r="F66" s="23">
        <v>2626.7379642399997</v>
      </c>
      <c r="G66" s="368">
        <v>1007.8150730921062</v>
      </c>
      <c r="H66" s="462">
        <v>93.3294461418224</v>
      </c>
      <c r="I66" s="33">
        <v>0.024026735212450356</v>
      </c>
      <c r="J66" s="23">
        <v>187.74135908999997</v>
      </c>
      <c r="K66" s="368">
        <v>72.03176491509835</v>
      </c>
      <c r="L66" s="44">
        <v>-0.2831058806524833</v>
      </c>
    </row>
    <row r="67" spans="1:12" ht="12.75" customHeight="1">
      <c r="A67" s="25" t="s">
        <v>161</v>
      </c>
      <c r="B67" s="26" t="s">
        <v>49</v>
      </c>
      <c r="C67" s="21">
        <v>896.19693617</v>
      </c>
      <c r="D67" s="367">
        <v>1094.003755136171</v>
      </c>
      <c r="E67" s="32">
        <v>0.07277525542146424</v>
      </c>
      <c r="F67" s="21">
        <v>763.88021566</v>
      </c>
      <c r="G67" s="367">
        <v>932.482349223013</v>
      </c>
      <c r="H67" s="461">
        <v>85.2357539766348</v>
      </c>
      <c r="I67" s="32">
        <v>0.0681127817821805</v>
      </c>
      <c r="J67" s="21">
        <v>132.31672050999998</v>
      </c>
      <c r="K67" s="367">
        <v>161.5214059131581</v>
      </c>
      <c r="L67" s="43">
        <v>0.10050866577450002</v>
      </c>
    </row>
    <row r="68" spans="1:12" ht="12.75" customHeight="1">
      <c r="A68" s="27" t="s">
        <v>162</v>
      </c>
      <c r="B68" s="28" t="s">
        <v>50</v>
      </c>
      <c r="C68" s="23">
        <v>360.71432519999996</v>
      </c>
      <c r="D68" s="368">
        <v>1194.319427861932</v>
      </c>
      <c r="E68" s="33">
        <v>0.0503778347875834</v>
      </c>
      <c r="F68" s="23">
        <v>310.049002</v>
      </c>
      <c r="G68" s="368">
        <v>1026.5673437629334</v>
      </c>
      <c r="H68" s="462">
        <v>85.95416936327429</v>
      </c>
      <c r="I68" s="33">
        <v>0.05799080981181759</v>
      </c>
      <c r="J68" s="23">
        <v>50.6653232</v>
      </c>
      <c r="K68" s="368">
        <v>167.75208409899844</v>
      </c>
      <c r="L68" s="44">
        <v>0.006075891940617417</v>
      </c>
    </row>
    <row r="69" spans="1:12" ht="12.75" customHeight="1">
      <c r="A69" s="25" t="s">
        <v>163</v>
      </c>
      <c r="B69" s="26" t="s">
        <v>51</v>
      </c>
      <c r="C69" s="21">
        <v>1554.2611052800003</v>
      </c>
      <c r="D69" s="367">
        <v>1045.0928929349739</v>
      </c>
      <c r="E69" s="32">
        <v>-0.0008171774703015222</v>
      </c>
      <c r="F69" s="21">
        <v>1436.3712537000001</v>
      </c>
      <c r="G69" s="367">
        <v>965.8231707390875</v>
      </c>
      <c r="H69" s="461">
        <v>92.41505489782153</v>
      </c>
      <c r="I69" s="32">
        <v>0.015295895052668262</v>
      </c>
      <c r="J69" s="21">
        <v>117.88985158000004</v>
      </c>
      <c r="K69" s="367">
        <v>79.26972219588639</v>
      </c>
      <c r="L69" s="43">
        <v>-0.16271759862868607</v>
      </c>
    </row>
    <row r="70" spans="1:12" ht="12.75" customHeight="1">
      <c r="A70" s="27" t="s">
        <v>164</v>
      </c>
      <c r="B70" s="28" t="s">
        <v>52</v>
      </c>
      <c r="C70" s="23">
        <v>668.51095417</v>
      </c>
      <c r="D70" s="368">
        <v>1035.290603199824</v>
      </c>
      <c r="E70" s="33">
        <v>-0.028415042998435558</v>
      </c>
      <c r="F70" s="23">
        <v>578.1712441799999</v>
      </c>
      <c r="G70" s="368">
        <v>895.3858607793125</v>
      </c>
      <c r="H70" s="462">
        <v>86.48642786980766</v>
      </c>
      <c r="I70" s="33">
        <v>0.03080973538540066</v>
      </c>
      <c r="J70" s="23">
        <v>90.33970999</v>
      </c>
      <c r="K70" s="368">
        <v>139.9047424205116</v>
      </c>
      <c r="L70" s="44">
        <v>-0.2896252946078792</v>
      </c>
    </row>
    <row r="71" spans="1:12" ht="12.75" customHeight="1">
      <c r="A71" s="25" t="s">
        <v>165</v>
      </c>
      <c r="B71" s="26" t="s">
        <v>53</v>
      </c>
      <c r="C71" s="21">
        <v>700.79806495</v>
      </c>
      <c r="D71" s="367">
        <v>1048.3659850822853</v>
      </c>
      <c r="E71" s="32">
        <v>0.014296351373829674</v>
      </c>
      <c r="F71" s="21">
        <v>649.32117162</v>
      </c>
      <c r="G71" s="367">
        <v>971.3586035211911</v>
      </c>
      <c r="H71" s="461">
        <v>92.65453261009321</v>
      </c>
      <c r="I71" s="32">
        <v>0.0501036724502788</v>
      </c>
      <c r="J71" s="21">
        <v>51.47689333</v>
      </c>
      <c r="K71" s="367">
        <v>77.00738156109428</v>
      </c>
      <c r="L71" s="43">
        <v>-0.29076001834043796</v>
      </c>
    </row>
    <row r="72" spans="1:12" ht="12.75" customHeight="1">
      <c r="A72" s="27" t="s">
        <v>166</v>
      </c>
      <c r="B72" s="28" t="s">
        <v>97</v>
      </c>
      <c r="C72" s="23">
        <v>324.19375286</v>
      </c>
      <c r="D72" s="368">
        <v>1365.083805044423</v>
      </c>
      <c r="E72" s="33">
        <v>0.028319068704597328</v>
      </c>
      <c r="F72" s="23">
        <v>301.82958912</v>
      </c>
      <c r="G72" s="368">
        <v>1270.9149400816877</v>
      </c>
      <c r="H72" s="462">
        <v>93.10160558533101</v>
      </c>
      <c r="I72" s="33">
        <v>0.06107673194988483</v>
      </c>
      <c r="J72" s="23">
        <v>22.364163740000002</v>
      </c>
      <c r="K72" s="368">
        <v>94.16886496273528</v>
      </c>
      <c r="L72" s="44">
        <v>-0.2741210866524205</v>
      </c>
    </row>
    <row r="73" spans="1:12" ht="12.75" customHeight="1">
      <c r="A73" s="25" t="s">
        <v>167</v>
      </c>
      <c r="B73" s="26" t="s">
        <v>54</v>
      </c>
      <c r="C73" s="21">
        <v>571.2796085800001</v>
      </c>
      <c r="D73" s="367">
        <v>1268.836348206175</v>
      </c>
      <c r="E73" s="32">
        <v>0.03033230370132811</v>
      </c>
      <c r="F73" s="21">
        <v>529.61982645</v>
      </c>
      <c r="G73" s="367">
        <v>1176.3081973129827</v>
      </c>
      <c r="H73" s="461">
        <v>92.70763711774141</v>
      </c>
      <c r="I73" s="32">
        <v>0.05538993885061516</v>
      </c>
      <c r="J73" s="21">
        <v>41.65978213</v>
      </c>
      <c r="K73" s="367">
        <v>92.52815089319229</v>
      </c>
      <c r="L73" s="43">
        <v>-0.2085558632834118</v>
      </c>
    </row>
    <row r="74" spans="1:12" ht="12.75" customHeight="1">
      <c r="A74" s="27" t="s">
        <v>168</v>
      </c>
      <c r="B74" s="28" t="s">
        <v>55</v>
      </c>
      <c r="C74" s="23">
        <v>1129.41953081</v>
      </c>
      <c r="D74" s="368">
        <v>1018.4107249671325</v>
      </c>
      <c r="E74" s="33">
        <v>0.02079741515910616</v>
      </c>
      <c r="F74" s="23">
        <v>916.52474457</v>
      </c>
      <c r="G74" s="368">
        <v>826.4410204580334</v>
      </c>
      <c r="H74" s="462">
        <v>81.15007041826917</v>
      </c>
      <c r="I74" s="33">
        <v>0.02010633536487183</v>
      </c>
      <c r="J74" s="23">
        <v>212.89478624</v>
      </c>
      <c r="K74" s="368">
        <v>191.9697045090992</v>
      </c>
      <c r="L74" s="44">
        <v>0.023783278669420316</v>
      </c>
    </row>
    <row r="75" spans="1:12" ht="12.75" customHeight="1">
      <c r="A75" s="25" t="s">
        <v>169</v>
      </c>
      <c r="B75" s="26" t="s">
        <v>56</v>
      </c>
      <c r="C75" s="21">
        <v>751.88546779</v>
      </c>
      <c r="D75" s="367">
        <v>988.510064473295</v>
      </c>
      <c r="E75" s="32">
        <v>-0.0040394482122705355</v>
      </c>
      <c r="F75" s="21">
        <v>641.31654592</v>
      </c>
      <c r="G75" s="367">
        <v>843.1441852686935</v>
      </c>
      <c r="H75" s="461">
        <v>85.29444621466182</v>
      </c>
      <c r="I75" s="32">
        <v>0.03293452997804791</v>
      </c>
      <c r="J75" s="21">
        <v>110.56892187000001</v>
      </c>
      <c r="K75" s="367">
        <v>145.3658792046015</v>
      </c>
      <c r="L75" s="43">
        <v>-0.17526780969738387</v>
      </c>
    </row>
    <row r="76" spans="1:12" ht="12.75" customHeight="1">
      <c r="A76" s="27" t="s">
        <v>170</v>
      </c>
      <c r="B76" s="28" t="s">
        <v>57</v>
      </c>
      <c r="C76" s="23">
        <v>1613.15250556</v>
      </c>
      <c r="D76" s="368">
        <v>937.7114479267666</v>
      </c>
      <c r="E76" s="33">
        <v>0.01394239673500941</v>
      </c>
      <c r="F76" s="23">
        <v>1555.19008254</v>
      </c>
      <c r="G76" s="368">
        <v>904.0183981821859</v>
      </c>
      <c r="H76" s="462">
        <v>96.40688510105382</v>
      </c>
      <c r="I76" s="33">
        <v>0.04579722715000578</v>
      </c>
      <c r="J76" s="23">
        <v>57.96242301999998</v>
      </c>
      <c r="K76" s="368">
        <v>33.69304974458061</v>
      </c>
      <c r="L76" s="44">
        <v>-0.442051408616428</v>
      </c>
    </row>
    <row r="77" spans="1:12" ht="12.75" customHeight="1">
      <c r="A77" s="25" t="s">
        <v>171</v>
      </c>
      <c r="B77" s="26" t="s">
        <v>58</v>
      </c>
      <c r="C77" s="21">
        <v>253.74983403</v>
      </c>
      <c r="D77" s="367">
        <v>1030.962763550821</v>
      </c>
      <c r="E77" s="32">
        <v>-0.05105542616649916</v>
      </c>
      <c r="F77" s="21">
        <v>226.04327606</v>
      </c>
      <c r="G77" s="367">
        <v>918.3935093385988</v>
      </c>
      <c r="H77" s="461">
        <v>89.08115227901023</v>
      </c>
      <c r="I77" s="32">
        <v>0.04940713451369638</v>
      </c>
      <c r="J77" s="21">
        <v>27.70655797000001</v>
      </c>
      <c r="K77" s="367">
        <v>112.56925421222209</v>
      </c>
      <c r="L77" s="43">
        <v>-0.46719420468996065</v>
      </c>
    </row>
    <row r="78" spans="1:12" ht="12.75" customHeight="1">
      <c r="A78" s="27" t="s">
        <v>172</v>
      </c>
      <c r="B78" s="28" t="s">
        <v>59</v>
      </c>
      <c r="C78" s="23">
        <v>550.6149935599999</v>
      </c>
      <c r="D78" s="368">
        <v>960.5397325006322</v>
      </c>
      <c r="E78" s="33">
        <v>0.009431258168723478</v>
      </c>
      <c r="F78" s="23">
        <v>514.25617182</v>
      </c>
      <c r="G78" s="368">
        <v>897.1123044126754</v>
      </c>
      <c r="H78" s="462">
        <v>93.39668876342758</v>
      </c>
      <c r="I78" s="33">
        <v>0.014986305310791925</v>
      </c>
      <c r="J78" s="23">
        <v>36.35882174</v>
      </c>
      <c r="K78" s="368">
        <v>63.42742808795695</v>
      </c>
      <c r="L78" s="44">
        <v>-0.06309462228263973</v>
      </c>
    </row>
    <row r="79" spans="1:12" ht="12.75" customHeight="1">
      <c r="A79" s="25" t="s">
        <v>173</v>
      </c>
      <c r="B79" s="26" t="s">
        <v>60</v>
      </c>
      <c r="C79" s="21">
        <v>595.79626756</v>
      </c>
      <c r="D79" s="367">
        <v>1036.7245486009003</v>
      </c>
      <c r="E79" s="32">
        <v>0.0224941523117157</v>
      </c>
      <c r="F79" s="21">
        <v>548.9543902300001</v>
      </c>
      <c r="G79" s="367">
        <v>955.2166124578252</v>
      </c>
      <c r="H79" s="461">
        <v>92.1379370968814</v>
      </c>
      <c r="I79" s="32">
        <v>0.06957695428278221</v>
      </c>
      <c r="J79" s="21">
        <v>46.841877329999996</v>
      </c>
      <c r="K79" s="367">
        <v>81.50793614307514</v>
      </c>
      <c r="L79" s="43">
        <v>-0.3254800421510846</v>
      </c>
    </row>
    <row r="80" spans="1:12" ht="12.75" customHeight="1">
      <c r="A80" s="27" t="s">
        <v>174</v>
      </c>
      <c r="B80" s="28" t="s">
        <v>61</v>
      </c>
      <c r="C80" s="23">
        <v>562.41431263</v>
      </c>
      <c r="D80" s="368">
        <v>1332.2649411226841</v>
      </c>
      <c r="E80" s="33">
        <v>0.09101327604868081</v>
      </c>
      <c r="F80" s="23">
        <v>464.38932027</v>
      </c>
      <c r="G80" s="368">
        <v>1100.0602163454134</v>
      </c>
      <c r="H80" s="462">
        <v>82.57067962911383</v>
      </c>
      <c r="I80" s="33">
        <v>0.016892825537613065</v>
      </c>
      <c r="J80" s="23">
        <v>98.02499235999998</v>
      </c>
      <c r="K80" s="368">
        <v>232.20472477727054</v>
      </c>
      <c r="L80" s="44" t="s">
        <v>471</v>
      </c>
    </row>
    <row r="81" spans="1:12" ht="12.75" customHeight="1">
      <c r="A81" s="25" t="s">
        <v>175</v>
      </c>
      <c r="B81" s="26" t="s">
        <v>62</v>
      </c>
      <c r="C81" s="21">
        <v>821.5485089700001</v>
      </c>
      <c r="D81" s="367">
        <v>1113.1791942901277</v>
      </c>
      <c r="E81" s="32">
        <v>0.13197201041038498</v>
      </c>
      <c r="F81" s="21">
        <v>703.8053380299999</v>
      </c>
      <c r="G81" s="367">
        <v>953.639925787919</v>
      </c>
      <c r="H81" s="461">
        <v>85.66814136299533</v>
      </c>
      <c r="I81" s="32">
        <v>0.08548837961071198</v>
      </c>
      <c r="J81" s="21">
        <v>117.74317094000001</v>
      </c>
      <c r="K81" s="367">
        <v>159.53926850220864</v>
      </c>
      <c r="L81" s="43" t="s">
        <v>471</v>
      </c>
    </row>
    <row r="82" spans="1:12" ht="12.75" customHeight="1">
      <c r="A82" s="27" t="s">
        <v>176</v>
      </c>
      <c r="B82" s="28" t="s">
        <v>63</v>
      </c>
      <c r="C82" s="23">
        <v>3084.8970407200004</v>
      </c>
      <c r="D82" s="368">
        <v>1380.9974853457177</v>
      </c>
      <c r="E82" s="33">
        <v>0.5341462510426309</v>
      </c>
      <c r="F82" s="23">
        <v>2979.16970953</v>
      </c>
      <c r="G82" s="368">
        <v>1333.6671606773696</v>
      </c>
      <c r="H82" s="462">
        <v>96.57274360231732</v>
      </c>
      <c r="I82" s="33">
        <v>0.5486813005360618</v>
      </c>
      <c r="J82" s="23">
        <v>105.72733119</v>
      </c>
      <c r="K82" s="368">
        <v>47.33032466834809</v>
      </c>
      <c r="L82" s="44">
        <v>0.2132803313357896</v>
      </c>
    </row>
    <row r="83" spans="1:12" ht="12.75" customHeight="1">
      <c r="A83" s="25" t="s">
        <v>177</v>
      </c>
      <c r="B83" s="26" t="s">
        <v>64</v>
      </c>
      <c r="C83" s="21">
        <v>1516.67924023</v>
      </c>
      <c r="D83" s="367">
        <v>1190.681391397804</v>
      </c>
      <c r="E83" s="32">
        <v>-0.00745932223803647</v>
      </c>
      <c r="F83" s="21">
        <v>1281.21718578</v>
      </c>
      <c r="G83" s="367">
        <v>1005.8299876353342</v>
      </c>
      <c r="H83" s="461">
        <v>84.47515808192291</v>
      </c>
      <c r="I83" s="32">
        <v>0.015509290910091122</v>
      </c>
      <c r="J83" s="21">
        <v>235.46205445</v>
      </c>
      <c r="K83" s="367">
        <v>184.8514037624697</v>
      </c>
      <c r="L83" s="43">
        <v>-0.11622556647517945</v>
      </c>
    </row>
    <row r="84" spans="1:12" ht="12.75" customHeight="1">
      <c r="A84" s="27" t="s">
        <v>178</v>
      </c>
      <c r="B84" s="28" t="s">
        <v>65</v>
      </c>
      <c r="C84" s="23">
        <v>1262.33331649</v>
      </c>
      <c r="D84" s="368">
        <v>952.53544955423</v>
      </c>
      <c r="E84" s="33">
        <v>0.018545673575602217</v>
      </c>
      <c r="F84" s="23">
        <v>1131.57326034</v>
      </c>
      <c r="G84" s="368">
        <v>853.8661145683595</v>
      </c>
      <c r="H84" s="462">
        <v>89.64140021958804</v>
      </c>
      <c r="I84" s="33">
        <v>0.041401449008171554</v>
      </c>
      <c r="J84" s="23">
        <v>130.76005615000003</v>
      </c>
      <c r="K84" s="368">
        <v>98.66933498587046</v>
      </c>
      <c r="L84" s="44">
        <v>-0.144026332612196</v>
      </c>
    </row>
    <row r="85" spans="1:12" ht="12.75" customHeight="1">
      <c r="A85" s="25" t="s">
        <v>179</v>
      </c>
      <c r="B85" s="26" t="s">
        <v>66</v>
      </c>
      <c r="C85" s="21">
        <v>1206.09758257</v>
      </c>
      <c r="D85" s="367">
        <v>842.1798701569846</v>
      </c>
      <c r="E85" s="32">
        <v>0.03726634831392395</v>
      </c>
      <c r="F85" s="21">
        <v>1059.36666542</v>
      </c>
      <c r="G85" s="367">
        <v>739.722302428438</v>
      </c>
      <c r="H85" s="461">
        <v>87.83424166746607</v>
      </c>
      <c r="I85" s="32">
        <v>0.03781221038811755</v>
      </c>
      <c r="J85" s="21">
        <v>146.73091714999998</v>
      </c>
      <c r="K85" s="367">
        <v>102.45756772854673</v>
      </c>
      <c r="L85" s="43">
        <v>0.033342311901913835</v>
      </c>
    </row>
    <row r="86" spans="1:12" ht="12.75" customHeight="1">
      <c r="A86" s="27" t="s">
        <v>180</v>
      </c>
      <c r="B86" s="28" t="s">
        <v>67</v>
      </c>
      <c r="C86" s="23">
        <v>346.78528682</v>
      </c>
      <c r="D86" s="368">
        <v>920.621649915314</v>
      </c>
      <c r="E86" s="33">
        <v>0.02508486593169179</v>
      </c>
      <c r="F86" s="23">
        <v>321.23109545</v>
      </c>
      <c r="G86" s="368">
        <v>852.7821460048953</v>
      </c>
      <c r="H86" s="462">
        <v>92.63112007884465</v>
      </c>
      <c r="I86" s="33">
        <v>0.040036748425595015</v>
      </c>
      <c r="J86" s="23">
        <v>25.554191369999998</v>
      </c>
      <c r="K86" s="368">
        <v>67.83950391041876</v>
      </c>
      <c r="L86" s="44">
        <v>-0.13181265375864049</v>
      </c>
    </row>
    <row r="87" spans="1:12" ht="12.75" customHeight="1">
      <c r="A87" s="25" t="s">
        <v>181</v>
      </c>
      <c r="B87" s="26" t="s">
        <v>68</v>
      </c>
      <c r="C87" s="21">
        <v>608.3356474000001</v>
      </c>
      <c r="D87" s="367">
        <v>1047.2133284214913</v>
      </c>
      <c r="E87" s="32">
        <v>0.029011952218039205</v>
      </c>
      <c r="F87" s="21">
        <v>577.1221998200001</v>
      </c>
      <c r="G87" s="367">
        <v>993.4812506261738</v>
      </c>
      <c r="H87" s="461">
        <v>94.86904183350015</v>
      </c>
      <c r="I87" s="32">
        <v>0.028860348532716795</v>
      </c>
      <c r="J87" s="21">
        <v>31.213447579999997</v>
      </c>
      <c r="K87" s="367">
        <v>53.73207779531734</v>
      </c>
      <c r="L87" s="43">
        <v>0.03182310609038419</v>
      </c>
    </row>
    <row r="88" spans="1:12" ht="12.75" customHeight="1">
      <c r="A88" s="27" t="s">
        <v>182</v>
      </c>
      <c r="B88" s="28" t="s">
        <v>69</v>
      </c>
      <c r="C88" s="23">
        <v>434.3456739</v>
      </c>
      <c r="D88" s="368">
        <v>1132.3322702921128</v>
      </c>
      <c r="E88" s="33">
        <v>0.01234296194215867</v>
      </c>
      <c r="F88" s="23">
        <v>397.74585805000004</v>
      </c>
      <c r="G88" s="368">
        <v>1036.917131926431</v>
      </c>
      <c r="H88" s="462">
        <v>91.57357421765724</v>
      </c>
      <c r="I88" s="33">
        <v>0.025590446941863965</v>
      </c>
      <c r="J88" s="23">
        <v>36.59981585</v>
      </c>
      <c r="K88" s="368">
        <v>95.41513836568167</v>
      </c>
      <c r="L88" s="44">
        <v>-0.11227098452037376</v>
      </c>
    </row>
    <row r="89" spans="1:12" ht="12.75" customHeight="1">
      <c r="A89" s="25" t="s">
        <v>183</v>
      </c>
      <c r="B89" s="26" t="s">
        <v>70</v>
      </c>
      <c r="C89" s="21">
        <v>299.31148373</v>
      </c>
      <c r="D89" s="367">
        <v>1234.9718551511576</v>
      </c>
      <c r="E89" s="32">
        <v>-0.002636566998417189</v>
      </c>
      <c r="F89" s="21">
        <v>273.16474524</v>
      </c>
      <c r="G89" s="367">
        <v>1127.0893050506884</v>
      </c>
      <c r="H89" s="461">
        <v>91.26437176276664</v>
      </c>
      <c r="I89" s="32">
        <v>0.05321270022467384</v>
      </c>
      <c r="J89" s="21">
        <v>26.14673848999998</v>
      </c>
      <c r="K89" s="367">
        <v>107.88255010046905</v>
      </c>
      <c r="L89" s="43">
        <v>-0.3581953317009604</v>
      </c>
    </row>
    <row r="90" spans="1:12" s="3" customFormat="1" ht="12.75" customHeight="1">
      <c r="A90" s="27" t="s">
        <v>184</v>
      </c>
      <c r="B90" s="28" t="s">
        <v>71</v>
      </c>
      <c r="C90" s="23">
        <v>1132.4381982999998</v>
      </c>
      <c r="D90" s="368">
        <v>1111.3492352126057</v>
      </c>
      <c r="E90" s="33">
        <v>0.030782489731462137</v>
      </c>
      <c r="F90" s="23">
        <v>1044.95707683</v>
      </c>
      <c r="G90" s="368">
        <v>1025.4972411813428</v>
      </c>
      <c r="H90" s="462">
        <v>92.27497610012402</v>
      </c>
      <c r="I90" s="33">
        <v>0.0583067530793655</v>
      </c>
      <c r="J90" s="23">
        <v>87.48112147</v>
      </c>
      <c r="K90" s="368">
        <v>85.85199403126276</v>
      </c>
      <c r="L90" s="44">
        <v>-0.2135406182319497</v>
      </c>
    </row>
    <row r="91" spans="1:12" ht="12.75" customHeight="1">
      <c r="A91" s="25" t="s">
        <v>185</v>
      </c>
      <c r="B91" s="26" t="s">
        <v>72</v>
      </c>
      <c r="C91" s="21">
        <v>605.81519415</v>
      </c>
      <c r="D91" s="367">
        <v>1099.1260446243416</v>
      </c>
      <c r="E91" s="32">
        <v>0.006385214191623412</v>
      </c>
      <c r="F91" s="21">
        <v>568.3232296</v>
      </c>
      <c r="G91" s="367">
        <v>1031.1046494877346</v>
      </c>
      <c r="H91" s="461">
        <v>93.8113198691552</v>
      </c>
      <c r="I91" s="32">
        <v>0.02007347007657967</v>
      </c>
      <c r="J91" s="21">
        <v>37.49196455</v>
      </c>
      <c r="K91" s="367">
        <v>68.02139513660715</v>
      </c>
      <c r="L91" s="43">
        <v>-0.1637225898415967</v>
      </c>
    </row>
    <row r="92" spans="1:12" ht="12.75" customHeight="1">
      <c r="A92" s="27" t="s">
        <v>186</v>
      </c>
      <c r="B92" s="28" t="s">
        <v>73</v>
      </c>
      <c r="C92" s="23">
        <v>701.2361897800001</v>
      </c>
      <c r="D92" s="368">
        <v>1102.1861670829255</v>
      </c>
      <c r="E92" s="33">
        <v>0.0561449458213632</v>
      </c>
      <c r="F92" s="23">
        <v>578.73436145</v>
      </c>
      <c r="G92" s="368">
        <v>909.6407414538613</v>
      </c>
      <c r="H92" s="462">
        <v>82.53058953382985</v>
      </c>
      <c r="I92" s="33">
        <v>0.0786231235210968</v>
      </c>
      <c r="J92" s="23">
        <v>122.50182833</v>
      </c>
      <c r="K92" s="368">
        <v>192.54542562906403</v>
      </c>
      <c r="L92" s="44">
        <v>-0.038515859895684845</v>
      </c>
    </row>
    <row r="93" spans="1:12" ht="12.75" customHeight="1">
      <c r="A93" s="25" t="s">
        <v>187</v>
      </c>
      <c r="B93" s="26" t="s">
        <v>74</v>
      </c>
      <c r="C93" s="21">
        <v>475.64123978</v>
      </c>
      <c r="D93" s="367">
        <v>1091.2030865338952</v>
      </c>
      <c r="E93" s="32">
        <v>0.18959795435504234</v>
      </c>
      <c r="F93" s="21">
        <v>411.75662445999995</v>
      </c>
      <c r="G93" s="367">
        <v>944.6407542780582</v>
      </c>
      <c r="H93" s="461">
        <v>86.56873921412938</v>
      </c>
      <c r="I93" s="32">
        <v>0.15882751917445814</v>
      </c>
      <c r="J93" s="21">
        <v>63.884615319999995</v>
      </c>
      <c r="K93" s="367">
        <v>146.56233225583694</v>
      </c>
      <c r="L93" s="43">
        <v>0.4352270166159755</v>
      </c>
    </row>
    <row r="94" spans="1:12" ht="12.75">
      <c r="A94" s="27" t="s">
        <v>188</v>
      </c>
      <c r="B94" s="28" t="s">
        <v>98</v>
      </c>
      <c r="C94" s="23">
        <v>389.92679448</v>
      </c>
      <c r="D94" s="368">
        <v>1019.5470648004582</v>
      </c>
      <c r="E94" s="33">
        <v>0.019201200809960017</v>
      </c>
      <c r="F94" s="23">
        <v>373.28910489</v>
      </c>
      <c r="G94" s="368">
        <v>976.044264206395</v>
      </c>
      <c r="H94" s="462">
        <v>95.73312482611313</v>
      </c>
      <c r="I94" s="33">
        <v>0.040197254871035426</v>
      </c>
      <c r="J94" s="23">
        <v>16.637689590000004</v>
      </c>
      <c r="K94" s="368">
        <v>43.50280059406304</v>
      </c>
      <c r="L94" s="44">
        <v>-0.2984914883955926</v>
      </c>
    </row>
    <row r="95" spans="1:12" ht="12.75">
      <c r="A95" s="25" t="s">
        <v>189</v>
      </c>
      <c r="B95" s="26" t="s">
        <v>75</v>
      </c>
      <c r="C95" s="21">
        <v>414.30674593000003</v>
      </c>
      <c r="D95" s="367">
        <v>1052.1915753156777</v>
      </c>
      <c r="E95" s="32">
        <v>0.013591668699908466</v>
      </c>
      <c r="F95" s="21">
        <v>374.5312098</v>
      </c>
      <c r="G95" s="367">
        <v>951.1758799865908</v>
      </c>
      <c r="H95" s="461">
        <v>90.39949589990013</v>
      </c>
      <c r="I95" s="32">
        <v>0.038547867392835666</v>
      </c>
      <c r="J95" s="21">
        <v>39.775536130000006</v>
      </c>
      <c r="K95" s="367">
        <v>101.01569532908705</v>
      </c>
      <c r="L95" s="43">
        <v>-0.17343407321964666</v>
      </c>
    </row>
    <row r="96" spans="1:12" ht="12.75">
      <c r="A96" s="27" t="s">
        <v>190</v>
      </c>
      <c r="B96" s="28" t="s">
        <v>76</v>
      </c>
      <c r="C96" s="23">
        <v>390.12459435999995</v>
      </c>
      <c r="D96" s="368">
        <v>1103.2592152393447</v>
      </c>
      <c r="E96" s="33">
        <v>-0.009947031594422673</v>
      </c>
      <c r="F96" s="23">
        <v>352.42772902999997</v>
      </c>
      <c r="G96" s="368">
        <v>996.6537495439903</v>
      </c>
      <c r="H96" s="462">
        <v>90.33722408815528</v>
      </c>
      <c r="I96" s="33">
        <v>0.03574084124613708</v>
      </c>
      <c r="J96" s="23">
        <v>37.69686533</v>
      </c>
      <c r="K96" s="368">
        <v>106.6054656953545</v>
      </c>
      <c r="L96" s="44">
        <v>-0.29902603938288064</v>
      </c>
    </row>
    <row r="97" spans="1:12" ht="12.75">
      <c r="A97" s="25" t="s">
        <v>191</v>
      </c>
      <c r="B97" s="26" t="s">
        <v>77</v>
      </c>
      <c r="C97" s="21">
        <v>160.94911420999998</v>
      </c>
      <c r="D97" s="367">
        <v>1107.244869358833</v>
      </c>
      <c r="E97" s="32">
        <v>0.1223905831650729</v>
      </c>
      <c r="F97" s="21">
        <v>137.67407945</v>
      </c>
      <c r="G97" s="367">
        <v>947.124927421574</v>
      </c>
      <c r="H97" s="461">
        <v>85.53888607946506</v>
      </c>
      <c r="I97" s="32">
        <v>0.04417050456032623</v>
      </c>
      <c r="J97" s="21">
        <v>23.275034759999997</v>
      </c>
      <c r="K97" s="367">
        <v>160.1199419372592</v>
      </c>
      <c r="L97" s="43" t="s">
        <v>471</v>
      </c>
    </row>
    <row r="98" spans="1:12" ht="12.75">
      <c r="A98" s="27" t="s">
        <v>192</v>
      </c>
      <c r="B98" s="28" t="s">
        <v>78</v>
      </c>
      <c r="C98" s="23">
        <v>1256.6924270800002</v>
      </c>
      <c r="D98" s="368">
        <v>1028.6238825854</v>
      </c>
      <c r="E98" s="33">
        <v>0.05689268246072787</v>
      </c>
      <c r="F98" s="23">
        <v>1131.7838804</v>
      </c>
      <c r="G98" s="368">
        <v>926.3841368167227</v>
      </c>
      <c r="H98" s="462">
        <v>90.06053159958698</v>
      </c>
      <c r="I98" s="33">
        <v>0.059769243700324104</v>
      </c>
      <c r="J98" s="23">
        <v>124.90854668</v>
      </c>
      <c r="K98" s="368">
        <v>102.23974576867734</v>
      </c>
      <c r="L98" s="44">
        <v>0.031523139902487785</v>
      </c>
    </row>
    <row r="99" spans="1:12" ht="12.75">
      <c r="A99" s="25" t="s">
        <v>193</v>
      </c>
      <c r="B99" s="26" t="s">
        <v>99</v>
      </c>
      <c r="C99" s="21">
        <v>2160.90653158</v>
      </c>
      <c r="D99" s="367">
        <v>1379.3008675609638</v>
      </c>
      <c r="E99" s="32">
        <v>0.17751131729832226</v>
      </c>
      <c r="F99" s="21">
        <v>2024.5174088699998</v>
      </c>
      <c r="G99" s="367">
        <v>1292.244054815698</v>
      </c>
      <c r="H99" s="461">
        <v>93.68833770842112</v>
      </c>
      <c r="I99" s="32">
        <v>0.21731325805578927</v>
      </c>
      <c r="J99" s="21">
        <v>136.38912271</v>
      </c>
      <c r="K99" s="367">
        <v>87.05681274526576</v>
      </c>
      <c r="L99" s="43">
        <v>-0.2072431553329448</v>
      </c>
    </row>
    <row r="100" spans="1:12" ht="12.75">
      <c r="A100" s="27" t="s">
        <v>194</v>
      </c>
      <c r="B100" s="28" t="s">
        <v>79</v>
      </c>
      <c r="C100" s="23">
        <v>1924.7744924400001</v>
      </c>
      <c r="D100" s="368">
        <v>1267.7794743466877</v>
      </c>
      <c r="E100" s="33">
        <v>0.0365276654642106</v>
      </c>
      <c r="F100" s="23">
        <v>1752.7509587</v>
      </c>
      <c r="G100" s="368">
        <v>1154.4737826738462</v>
      </c>
      <c r="H100" s="462">
        <v>91.0626655529953</v>
      </c>
      <c r="I100" s="33">
        <v>0.04754246436265541</v>
      </c>
      <c r="J100" s="23">
        <v>172.02353374</v>
      </c>
      <c r="K100" s="368">
        <v>113.30569167284165</v>
      </c>
      <c r="L100" s="44">
        <v>-0.06377605214685989</v>
      </c>
    </row>
    <row r="101" spans="1:12" ht="12.75">
      <c r="A101" s="25" t="s">
        <v>195</v>
      </c>
      <c r="B101" s="26" t="s">
        <v>80</v>
      </c>
      <c r="C101" s="21">
        <v>1477.6332972800003</v>
      </c>
      <c r="D101" s="367">
        <v>1116.5525006479577</v>
      </c>
      <c r="E101" s="32">
        <v>0.0181413889924833</v>
      </c>
      <c r="F101" s="21">
        <v>1372.19283468</v>
      </c>
      <c r="G101" s="367">
        <v>1036.877920762527</v>
      </c>
      <c r="H101" s="461">
        <v>92.86423344722314</v>
      </c>
      <c r="I101" s="32">
        <v>0.0426734309628094</v>
      </c>
      <c r="J101" s="21">
        <v>105.44046260000002</v>
      </c>
      <c r="K101" s="367">
        <v>79.67457988543053</v>
      </c>
      <c r="L101" s="43">
        <v>-0.22052675225234597</v>
      </c>
    </row>
    <row r="102" spans="1:12" ht="12.75">
      <c r="A102" s="27" t="s">
        <v>196</v>
      </c>
      <c r="B102" s="28" t="s">
        <v>81</v>
      </c>
      <c r="C102" s="23">
        <v>1107.55045392</v>
      </c>
      <c r="D102" s="368">
        <v>937.5517038707483</v>
      </c>
      <c r="E102" s="33">
        <v>0.03312707997829989</v>
      </c>
      <c r="F102" s="23">
        <v>939.71652653</v>
      </c>
      <c r="G102" s="368">
        <v>795.4787319037484</v>
      </c>
      <c r="H102" s="462">
        <v>84.84638539075323</v>
      </c>
      <c r="I102" s="33">
        <v>0.08312500808244194</v>
      </c>
      <c r="J102" s="23">
        <v>167.83392738999999</v>
      </c>
      <c r="K102" s="368">
        <v>142.07297196699966</v>
      </c>
      <c r="L102" s="44">
        <v>-0.17905340497125444</v>
      </c>
    </row>
    <row r="103" spans="1:12" ht="12.75">
      <c r="A103" s="25" t="s">
        <v>197</v>
      </c>
      <c r="B103" s="26" t="s">
        <v>82</v>
      </c>
      <c r="C103" s="21">
        <v>657.88091851</v>
      </c>
      <c r="D103" s="367">
        <v>1611.2724217056618</v>
      </c>
      <c r="E103" s="32">
        <v>0.09025434672606614</v>
      </c>
      <c r="F103" s="21">
        <v>609.99398911</v>
      </c>
      <c r="G103" s="367">
        <v>1493.9884474612968</v>
      </c>
      <c r="H103" s="461">
        <v>92.721033844779</v>
      </c>
      <c r="I103" s="32">
        <v>0.07577849194680208</v>
      </c>
      <c r="J103" s="21">
        <v>47.88692940000001</v>
      </c>
      <c r="K103" s="367">
        <v>117.28397424436506</v>
      </c>
      <c r="L103" s="43">
        <v>0.3157908155035025</v>
      </c>
    </row>
    <row r="104" spans="1:12" ht="12.75">
      <c r="A104" s="27" t="s">
        <v>198</v>
      </c>
      <c r="B104" s="28" t="s">
        <v>83</v>
      </c>
      <c r="C104" s="23">
        <v>629.3982586899999</v>
      </c>
      <c r="D104" s="368">
        <v>1558.7074101710025</v>
      </c>
      <c r="E104" s="33">
        <v>0.06672156695522613</v>
      </c>
      <c r="F104" s="23">
        <v>594.6263157999999</v>
      </c>
      <c r="G104" s="368">
        <v>1472.5945487190281</v>
      </c>
      <c r="H104" s="462">
        <v>94.47536716063169</v>
      </c>
      <c r="I104" s="33">
        <v>0.06884364693648726</v>
      </c>
      <c r="J104" s="23">
        <v>34.77194289</v>
      </c>
      <c r="K104" s="368">
        <v>86.1128614519744</v>
      </c>
      <c r="L104" s="44">
        <v>0.03169371379914465</v>
      </c>
    </row>
    <row r="105" spans="1:12" ht="12.75">
      <c r="A105" s="25" t="s">
        <v>199</v>
      </c>
      <c r="B105" s="26" t="s">
        <v>84</v>
      </c>
      <c r="C105" s="21">
        <v>336.77943031</v>
      </c>
      <c r="D105" s="367">
        <v>1522.6624271401315</v>
      </c>
      <c r="E105" s="32" t="s">
        <v>471</v>
      </c>
      <c r="F105" s="21">
        <v>305.63720175</v>
      </c>
      <c r="G105" s="367">
        <v>1381.8607716409408</v>
      </c>
      <c r="H105" s="461">
        <v>90.7529303285138</v>
      </c>
      <c r="I105" s="32">
        <v>0.14382523817193205</v>
      </c>
      <c r="J105" s="21">
        <v>31.142228560000003</v>
      </c>
      <c r="K105" s="367">
        <v>140.8016554991907</v>
      </c>
      <c r="L105" s="43" t="s">
        <v>471</v>
      </c>
    </row>
    <row r="106" spans="1:12" ht="13.5" thickBot="1">
      <c r="A106" s="29" t="s">
        <v>200</v>
      </c>
      <c r="B106" s="30" t="s">
        <v>100</v>
      </c>
      <c r="C106" s="22">
        <v>1461.50823715</v>
      </c>
      <c r="D106" s="368">
        <v>1788.869581738578</v>
      </c>
      <c r="E106" s="33">
        <v>0.03207927341251704</v>
      </c>
      <c r="F106" s="22">
        <v>1342.21547728</v>
      </c>
      <c r="G106" s="368">
        <v>1642.8565904815293</v>
      </c>
      <c r="H106" s="462">
        <v>91.83769500316839</v>
      </c>
      <c r="I106" s="33">
        <v>0.04966258836156889</v>
      </c>
      <c r="J106" s="22">
        <v>119.29275987000001</v>
      </c>
      <c r="K106" s="368">
        <v>146.01299125704864</v>
      </c>
      <c r="L106" s="44">
        <v>-0.1315953445345721</v>
      </c>
    </row>
    <row r="107" spans="1:12" ht="12.75">
      <c r="A107" s="751" t="s">
        <v>202</v>
      </c>
      <c r="B107" s="752"/>
      <c r="C107" s="238">
        <v>65445.64399905998</v>
      </c>
      <c r="D107" s="369">
        <v>1067.4581225034167</v>
      </c>
      <c r="E107" s="34">
        <v>0.017468316829074126</v>
      </c>
      <c r="F107" s="238">
        <v>58878.49177432999</v>
      </c>
      <c r="G107" s="369">
        <v>960.3438891389303</v>
      </c>
      <c r="H107" s="463">
        <v>89.96548612949042</v>
      </c>
      <c r="I107" s="34">
        <v>0.04030979075428953</v>
      </c>
      <c r="J107" s="238">
        <v>6567.152224729997</v>
      </c>
      <c r="K107" s="369">
        <v>107.11423336448655</v>
      </c>
      <c r="L107" s="45">
        <v>-0.14987997338504944</v>
      </c>
    </row>
    <row r="108" spans="1:12" ht="12.75">
      <c r="A108" s="749" t="s">
        <v>230</v>
      </c>
      <c r="B108" s="750"/>
      <c r="C108" s="239">
        <v>3081.3928686599997</v>
      </c>
      <c r="D108" s="370">
        <v>1665.372011946345</v>
      </c>
      <c r="E108" s="35">
        <v>0.06645946837664551</v>
      </c>
      <c r="F108" s="239">
        <v>2848.2990079399997</v>
      </c>
      <c r="G108" s="370">
        <v>1539.3939207565584</v>
      </c>
      <c r="H108" s="464">
        <v>92.43543843140763</v>
      </c>
      <c r="I108" s="35">
        <v>0.06707041598975683</v>
      </c>
      <c r="J108" s="239">
        <v>233.09386072000004</v>
      </c>
      <c r="K108" s="370">
        <v>125.97809118978661</v>
      </c>
      <c r="L108" s="46">
        <v>0.05905008382771704</v>
      </c>
    </row>
    <row r="109" spans="1:12" ht="13.5" thickBot="1">
      <c r="A109" s="747" t="s">
        <v>285</v>
      </c>
      <c r="B109" s="748"/>
      <c r="C109" s="240">
        <v>70660.78639643999</v>
      </c>
      <c r="D109" s="371">
        <v>1080.5410920790748</v>
      </c>
      <c r="E109" s="36">
        <v>0.020781615457388103</v>
      </c>
      <c r="F109" s="240">
        <v>63754.812979799986</v>
      </c>
      <c r="G109" s="371">
        <v>974.9353036631509</v>
      </c>
      <c r="H109" s="465">
        <v>90.22658284908653</v>
      </c>
      <c r="I109" s="36">
        <v>0.041915097060133855</v>
      </c>
      <c r="J109" s="240">
        <v>6905.973416639995</v>
      </c>
      <c r="K109" s="371">
        <v>105.60578841592397</v>
      </c>
      <c r="L109" s="47">
        <v>-0.14021497218822954</v>
      </c>
    </row>
    <row r="110" spans="3:10" ht="12.75">
      <c r="C110" s="4"/>
      <c r="D110" s="5"/>
      <c r="F110" s="4"/>
      <c r="G110" s="5"/>
      <c r="J110" s="4"/>
    </row>
    <row r="111" spans="1:10" ht="12.75">
      <c r="A111" s="2" t="s">
        <v>396</v>
      </c>
      <c r="C111" s="4"/>
      <c r="D111" s="5"/>
      <c r="F111" s="4"/>
      <c r="G111" s="5"/>
      <c r="J111" s="4"/>
    </row>
    <row r="112" spans="1:12" ht="12.75">
      <c r="A112" s="753" t="s">
        <v>449</v>
      </c>
      <c r="B112" s="753"/>
      <c r="C112" s="753"/>
      <c r="D112" s="753"/>
      <c r="E112" s="753"/>
      <c r="F112" s="753"/>
      <c r="G112" s="753"/>
      <c r="H112" s="753"/>
      <c r="I112" s="753"/>
      <c r="J112" s="753"/>
      <c r="K112" s="753"/>
      <c r="L112" s="753"/>
    </row>
    <row r="115" spans="1:12" ht="12.75">
      <c r="A115" s="727"/>
      <c r="B115" s="727"/>
      <c r="C115" s="727"/>
      <c r="D115" s="727"/>
      <c r="E115" s="727"/>
      <c r="F115" s="727"/>
      <c r="G115" s="727"/>
      <c r="H115" s="727"/>
      <c r="I115" s="727"/>
      <c r="J115" s="727"/>
      <c r="K115" s="727"/>
      <c r="L115" s="727"/>
    </row>
    <row r="119" spans="1:12" ht="12.75">
      <c r="A119" s="25"/>
      <c r="B119" s="26"/>
      <c r="E119" s="171"/>
      <c r="L119" s="171"/>
    </row>
    <row r="120" spans="1:12" ht="12.75">
      <c r="A120" s="25"/>
      <c r="B120" s="26"/>
      <c r="E120" s="171"/>
      <c r="L120" s="171"/>
    </row>
    <row r="121" spans="1:12" ht="12.75">
      <c r="A121" s="25"/>
      <c r="B121" s="26"/>
      <c r="E121" s="171"/>
      <c r="L121" s="171"/>
    </row>
    <row r="122" spans="1:12" ht="12.75">
      <c r="A122" s="25"/>
      <c r="B122" s="26"/>
      <c r="E122" s="171"/>
      <c r="L122" s="171"/>
    </row>
  </sheetData>
  <sheetProtection/>
  <mergeCells count="12">
    <mergeCell ref="A115:L115"/>
    <mergeCell ref="C1:L1"/>
    <mergeCell ref="A1:B1"/>
    <mergeCell ref="A5:B6"/>
    <mergeCell ref="F5:I5"/>
    <mergeCell ref="J5:L5"/>
    <mergeCell ref="C5:E5"/>
    <mergeCell ref="A3:L3"/>
    <mergeCell ref="A109:B109"/>
    <mergeCell ref="A108:B108"/>
    <mergeCell ref="A107:B107"/>
    <mergeCell ref="A112:L112"/>
  </mergeCells>
  <hyperlinks>
    <hyperlink ref="L2" location="Index!A1" display="Index"/>
  </hyperlinks>
  <printOptions/>
  <pageMargins left="0.5118110236220472" right="0.2362204724409449" top="1.3779527559055118" bottom="0.5511811023622047" header="0.4330708661417323" footer="0.31496062992125984"/>
  <pageSetup firstPageNumber="6" useFirstPageNumber="1" horizontalDpi="600" verticalDpi="600" orientation="portrait" paperSize="9" scale="83" r:id="rId1"/>
  <headerFooter alignWithMargins="0">
    <oddHeader>&amp;LMinistère de l'intérieur
Ministère de la réforme de l’Etat, 
de la décentralisation et de la fonction publique
&amp;RPublications : «Les Finances des départements 2011»</oddHeader>
    <oddFooter>&amp;LDirection générale des collectivités locales/DESL
Mise en ligne : janvier 2013
&amp;R&amp;P</oddFooter>
  </headerFooter>
  <rowBreaks count="1" manualBreakCount="1">
    <brk id="58" max="11" man="1"/>
  </rowBreaks>
</worksheet>
</file>

<file path=xl/worksheets/sheet5.xml><?xml version="1.0" encoding="utf-8"?>
<worksheet xmlns="http://schemas.openxmlformats.org/spreadsheetml/2006/main" xmlns:r="http://schemas.openxmlformats.org/officeDocument/2006/relationships">
  <dimension ref="A1:N115"/>
  <sheetViews>
    <sheetView zoomScaleSheetLayoutView="85" workbookViewId="0" topLeftCell="A1">
      <selection activeCell="L9" sqref="L9"/>
    </sheetView>
  </sheetViews>
  <sheetFormatPr defaultColWidth="11.421875" defaultRowHeight="12.75"/>
  <cols>
    <col min="1" max="1" width="3.00390625" style="2" customWidth="1"/>
    <col min="2" max="2" width="17.8515625" style="2" bestFit="1" customWidth="1"/>
    <col min="3" max="3" width="12.57421875" style="2" bestFit="1" customWidth="1"/>
    <col min="4" max="4" width="13.421875" style="2" bestFit="1" customWidth="1"/>
    <col min="5" max="5" width="14.7109375" style="224" bestFit="1" customWidth="1"/>
    <col min="6" max="6" width="9.421875" style="2" bestFit="1" customWidth="1"/>
    <col min="7" max="7" width="11.28125" style="2" customWidth="1"/>
    <col min="8" max="8" width="14.28125" style="2" bestFit="1" customWidth="1"/>
    <col min="9" max="9" width="11.421875" style="224" customWidth="1"/>
    <col min="10" max="10" width="9.7109375" style="2" customWidth="1"/>
    <col min="11" max="16384" width="11.421875" style="2" customWidth="1"/>
  </cols>
  <sheetData>
    <row r="1" spans="1:12" ht="16.5" customHeight="1">
      <c r="A1" s="755" t="s">
        <v>322</v>
      </c>
      <c r="B1" s="755"/>
      <c r="C1" s="715" t="s">
        <v>441</v>
      </c>
      <c r="D1" s="715"/>
      <c r="E1" s="715"/>
      <c r="F1" s="715"/>
      <c r="G1" s="715"/>
      <c r="H1" s="715"/>
      <c r="I1" s="715"/>
      <c r="J1" s="715"/>
      <c r="K1" s="8"/>
      <c r="L1" s="8"/>
    </row>
    <row r="2" spans="1:12" s="10" customFormat="1" ht="15" customHeight="1" thickBot="1">
      <c r="A2" s="11"/>
      <c r="B2" s="11"/>
      <c r="C2" s="9"/>
      <c r="D2" s="9"/>
      <c r="E2" s="255"/>
      <c r="F2" s="9"/>
      <c r="G2" s="9"/>
      <c r="H2" s="9"/>
      <c r="I2" s="255"/>
      <c r="J2" s="126" t="s">
        <v>288</v>
      </c>
      <c r="K2" s="9"/>
      <c r="L2" s="8"/>
    </row>
    <row r="3" spans="1:10" ht="22.5" customHeight="1" thickBot="1">
      <c r="A3" s="744" t="s">
        <v>245</v>
      </c>
      <c r="B3" s="745"/>
      <c r="C3" s="745"/>
      <c r="D3" s="745"/>
      <c r="E3" s="745"/>
      <c r="F3" s="745"/>
      <c r="G3" s="745"/>
      <c r="H3" s="745"/>
      <c r="I3" s="745"/>
      <c r="J3" s="746"/>
    </row>
    <row r="4" spans="1:10" ht="9" customHeight="1" thickBot="1">
      <c r="A4" s="12"/>
      <c r="B4" s="13"/>
      <c r="C4" s="13"/>
      <c r="D4" s="13"/>
      <c r="E4" s="256"/>
      <c r="F4" s="15"/>
      <c r="G4" s="16"/>
      <c r="H4" s="16"/>
      <c r="I4" s="256"/>
      <c r="J4" s="15"/>
    </row>
    <row r="5" spans="1:10" ht="30" customHeight="1">
      <c r="A5" s="720" t="s">
        <v>229</v>
      </c>
      <c r="B5" s="721"/>
      <c r="C5" s="716" t="s">
        <v>242</v>
      </c>
      <c r="D5" s="717"/>
      <c r="E5" s="718"/>
      <c r="F5" s="712"/>
      <c r="G5" s="716" t="s">
        <v>243</v>
      </c>
      <c r="H5" s="717"/>
      <c r="I5" s="718"/>
      <c r="J5" s="719"/>
    </row>
    <row r="6" spans="1:12" ht="29.25" customHeight="1">
      <c r="A6" s="722"/>
      <c r="B6" s="723"/>
      <c r="C6" s="37" t="s">
        <v>235</v>
      </c>
      <c r="D6" s="317" t="s">
        <v>236</v>
      </c>
      <c r="E6" s="317" t="s">
        <v>244</v>
      </c>
      <c r="F6" s="7" t="s">
        <v>442</v>
      </c>
      <c r="G6" s="37" t="s">
        <v>235</v>
      </c>
      <c r="H6" s="317" t="s">
        <v>236</v>
      </c>
      <c r="I6" s="476" t="s">
        <v>244</v>
      </c>
      <c r="J6" s="19" t="s">
        <v>442</v>
      </c>
      <c r="L6" s="341"/>
    </row>
    <row r="7" spans="1:14" ht="12.75" customHeight="1">
      <c r="A7" s="25" t="s">
        <v>103</v>
      </c>
      <c r="B7" s="26" t="s">
        <v>1</v>
      </c>
      <c r="C7" s="21">
        <v>77.0882727</v>
      </c>
      <c r="D7" s="318">
        <v>128.8405638760335</v>
      </c>
      <c r="E7" s="318">
        <v>18.850771217396073</v>
      </c>
      <c r="F7" s="32">
        <v>0.01771290354594801</v>
      </c>
      <c r="G7" s="21">
        <v>64.32382269</v>
      </c>
      <c r="H7" s="318">
        <v>107.50685280358603</v>
      </c>
      <c r="I7" s="466">
        <v>15.729418015063922</v>
      </c>
      <c r="J7" s="43">
        <v>0.019374528413478753</v>
      </c>
      <c r="L7" s="282"/>
      <c r="N7" s="224"/>
    </row>
    <row r="8" spans="1:14" ht="12.75" customHeight="1">
      <c r="A8" s="27" t="s">
        <v>104</v>
      </c>
      <c r="B8" s="28" t="s">
        <v>2</v>
      </c>
      <c r="C8" s="22">
        <v>92.83289531999999</v>
      </c>
      <c r="D8" s="319">
        <v>167.70311047682705</v>
      </c>
      <c r="E8" s="472">
        <v>20.411413472340886</v>
      </c>
      <c r="F8" s="33">
        <v>0.023143730710371013</v>
      </c>
      <c r="G8" s="22">
        <v>59.55383595</v>
      </c>
      <c r="H8" s="319">
        <v>107.58431583130854</v>
      </c>
      <c r="I8" s="467">
        <v>13.094258939670539</v>
      </c>
      <c r="J8" s="44">
        <v>0.012231397924765242</v>
      </c>
      <c r="L8" s="282"/>
      <c r="N8" s="224"/>
    </row>
    <row r="9" spans="1:14" ht="12.75" customHeight="1">
      <c r="A9" s="25" t="s">
        <v>105</v>
      </c>
      <c r="B9" s="26" t="s">
        <v>3</v>
      </c>
      <c r="C9" s="21">
        <v>72.43316597999998</v>
      </c>
      <c r="D9" s="318">
        <v>205.01016367830402</v>
      </c>
      <c r="E9" s="471">
        <v>23.27791532979324</v>
      </c>
      <c r="F9" s="32">
        <v>0.01123975621730633</v>
      </c>
      <c r="G9" s="21">
        <v>38.080628659999995</v>
      </c>
      <c r="H9" s="318">
        <v>107.78095654019783</v>
      </c>
      <c r="I9" s="466">
        <v>12.238007791866202</v>
      </c>
      <c r="J9" s="43">
        <v>0.013245352172956304</v>
      </c>
      <c r="L9" s="282"/>
      <c r="N9" s="224"/>
    </row>
    <row r="10" spans="1:14" ht="12.75" customHeight="1">
      <c r="A10" s="27" t="s">
        <v>106</v>
      </c>
      <c r="B10" s="28" t="s">
        <v>85</v>
      </c>
      <c r="C10" s="23">
        <v>44.15699651</v>
      </c>
      <c r="D10" s="319">
        <v>271.04981560483947</v>
      </c>
      <c r="E10" s="472">
        <v>27.79906445386106</v>
      </c>
      <c r="F10" s="33">
        <v>0.039331125111302434</v>
      </c>
      <c r="G10" s="23">
        <v>28.267553449999998</v>
      </c>
      <c r="H10" s="319">
        <v>173.51531480378856</v>
      </c>
      <c r="I10" s="467">
        <v>17.79585575145615</v>
      </c>
      <c r="J10" s="44">
        <v>-0.0024607763087278745</v>
      </c>
      <c r="L10" s="282"/>
      <c r="N10" s="224"/>
    </row>
    <row r="11" spans="1:14" ht="12.75" customHeight="1">
      <c r="A11" s="25" t="s">
        <v>107</v>
      </c>
      <c r="B11" s="26" t="s">
        <v>4</v>
      </c>
      <c r="C11" s="21">
        <v>33.28428475</v>
      </c>
      <c r="D11" s="318">
        <v>238.6021545266206</v>
      </c>
      <c r="E11" s="471">
        <v>23.75799629254057</v>
      </c>
      <c r="F11" s="32">
        <v>0.035245409118488835</v>
      </c>
      <c r="G11" s="21">
        <v>12.73232133</v>
      </c>
      <c r="H11" s="318">
        <v>91.2730835071722</v>
      </c>
      <c r="I11" s="466">
        <v>9.088206197778527</v>
      </c>
      <c r="J11" s="43">
        <v>-0.47319775069110226</v>
      </c>
      <c r="L11" s="282"/>
      <c r="N11" s="224"/>
    </row>
    <row r="12" spans="1:14" ht="12.75" customHeight="1">
      <c r="A12" s="27" t="s">
        <v>108</v>
      </c>
      <c r="B12" s="28" t="s">
        <v>5</v>
      </c>
      <c r="C12" s="23">
        <v>200.0299571</v>
      </c>
      <c r="D12" s="319">
        <v>181.94201021269473</v>
      </c>
      <c r="E12" s="472">
        <v>19.661322668732367</v>
      </c>
      <c r="F12" s="33">
        <v>0.024832583480023596</v>
      </c>
      <c r="G12" s="23">
        <v>122.8389284</v>
      </c>
      <c r="H12" s="319">
        <v>111.73107213284145</v>
      </c>
      <c r="I12" s="467">
        <v>12.074070517079125</v>
      </c>
      <c r="J12" s="44">
        <v>-0.029478863014639867</v>
      </c>
      <c r="L12" s="282"/>
      <c r="N12" s="224"/>
    </row>
    <row r="13" spans="1:14" ht="12.75" customHeight="1">
      <c r="A13" s="25" t="s">
        <v>109</v>
      </c>
      <c r="B13" s="26" t="s">
        <v>6</v>
      </c>
      <c r="C13" s="21">
        <v>65.3853523</v>
      </c>
      <c r="D13" s="318">
        <v>203.405637216016</v>
      </c>
      <c r="E13" s="471">
        <v>22.774671126712875</v>
      </c>
      <c r="F13" s="32">
        <v>0.014046008230272689</v>
      </c>
      <c r="G13" s="21">
        <v>41.74979293</v>
      </c>
      <c r="H13" s="318">
        <v>129.87837391469358</v>
      </c>
      <c r="I13" s="466">
        <v>14.54206133548832</v>
      </c>
      <c r="J13" s="43">
        <v>0.011344392308546558</v>
      </c>
      <c r="L13" s="282"/>
      <c r="N13" s="224"/>
    </row>
    <row r="14" spans="1:14" ht="12.75" customHeight="1">
      <c r="A14" s="27" t="s">
        <v>110</v>
      </c>
      <c r="B14" s="28" t="s">
        <v>86</v>
      </c>
      <c r="C14" s="23">
        <v>62.326116909999996</v>
      </c>
      <c r="D14" s="319">
        <v>212.91914140378924</v>
      </c>
      <c r="E14" s="472">
        <v>23.290070269450677</v>
      </c>
      <c r="F14" s="33">
        <v>0.009764878382145792</v>
      </c>
      <c r="G14" s="23">
        <v>39.1398258</v>
      </c>
      <c r="H14" s="319">
        <v>133.70988787996802</v>
      </c>
      <c r="I14" s="467">
        <v>14.625799558993553</v>
      </c>
      <c r="J14" s="44">
        <v>0.045553985757566196</v>
      </c>
      <c r="L14" s="282"/>
      <c r="N14" s="224"/>
    </row>
    <row r="15" spans="1:14" ht="12.75" customHeight="1">
      <c r="A15" s="25" t="s">
        <v>111</v>
      </c>
      <c r="B15" s="26" t="s">
        <v>7</v>
      </c>
      <c r="C15" s="21">
        <v>38.70098227999999</v>
      </c>
      <c r="D15" s="318">
        <v>248.83290863499</v>
      </c>
      <c r="E15" s="471">
        <v>25.668988659487546</v>
      </c>
      <c r="F15" s="32">
        <v>0.045835915232641744</v>
      </c>
      <c r="G15" s="21">
        <v>15.09648653</v>
      </c>
      <c r="H15" s="318">
        <v>97.0647883366553</v>
      </c>
      <c r="I15" s="466">
        <v>10.012963979390669</v>
      </c>
      <c r="J15" s="43">
        <v>-0.06350734761971977</v>
      </c>
      <c r="L15" s="282"/>
      <c r="N15" s="224"/>
    </row>
    <row r="16" spans="1:14" ht="12.75" customHeight="1">
      <c r="A16" s="27" t="s">
        <v>112</v>
      </c>
      <c r="B16" s="28" t="s">
        <v>87</v>
      </c>
      <c r="C16" s="23">
        <v>53.62254301</v>
      </c>
      <c r="D16" s="319">
        <v>173.1496533942116</v>
      </c>
      <c r="E16" s="472">
        <v>21.139876055854735</v>
      </c>
      <c r="F16" s="33">
        <v>0.00981882652756405</v>
      </c>
      <c r="G16" s="23">
        <v>39.97076323</v>
      </c>
      <c r="H16" s="319">
        <v>129.06742967945263</v>
      </c>
      <c r="I16" s="467">
        <v>15.75786848420332</v>
      </c>
      <c r="J16" s="44">
        <v>-0.005965331856377265</v>
      </c>
      <c r="L16" s="282"/>
      <c r="N16" s="224"/>
    </row>
    <row r="17" spans="1:14" ht="12.75" customHeight="1">
      <c r="A17" s="25" t="s">
        <v>113</v>
      </c>
      <c r="B17" s="26" t="s">
        <v>8</v>
      </c>
      <c r="C17" s="21">
        <v>86.81710505999999</v>
      </c>
      <c r="D17" s="318">
        <v>242.30756687962082</v>
      </c>
      <c r="E17" s="471">
        <v>22.821036219402156</v>
      </c>
      <c r="F17" s="32">
        <v>0.015992398003862762</v>
      </c>
      <c r="G17" s="21">
        <v>35.9708035</v>
      </c>
      <c r="H17" s="318">
        <v>100.39493794185206</v>
      </c>
      <c r="I17" s="466">
        <v>9.455406385034074</v>
      </c>
      <c r="J17" s="43">
        <v>-0.02186890240436823</v>
      </c>
      <c r="L17" s="282"/>
      <c r="N17" s="224"/>
    </row>
    <row r="18" spans="1:14" ht="12.75" customHeight="1">
      <c r="A18" s="27" t="s">
        <v>114</v>
      </c>
      <c r="B18" s="28" t="s">
        <v>9</v>
      </c>
      <c r="C18" s="23">
        <v>64.67418691</v>
      </c>
      <c r="D18" s="319">
        <v>224.92631126645452</v>
      </c>
      <c r="E18" s="472">
        <v>23.344053490120675</v>
      </c>
      <c r="F18" s="33">
        <v>0.011710936353495516</v>
      </c>
      <c r="G18" s="23">
        <v>39.92051448</v>
      </c>
      <c r="H18" s="319">
        <v>138.83706150555585</v>
      </c>
      <c r="I18" s="467">
        <v>14.409251509742049</v>
      </c>
      <c r="J18" s="44">
        <v>0.051963009261065674</v>
      </c>
      <c r="L18" s="282"/>
      <c r="N18" s="224"/>
    </row>
    <row r="19" spans="1:14" ht="12.75" customHeight="1">
      <c r="A19" s="25" t="s">
        <v>115</v>
      </c>
      <c r="B19" s="26" t="s">
        <v>10</v>
      </c>
      <c r="C19" s="21">
        <v>312.56646422999995</v>
      </c>
      <c r="D19" s="318">
        <v>156.84355571780182</v>
      </c>
      <c r="E19" s="471">
        <v>17.723009462061494</v>
      </c>
      <c r="F19" s="32">
        <v>0.008897586474838848</v>
      </c>
      <c r="G19" s="21">
        <v>179.46540825</v>
      </c>
      <c r="H19" s="318">
        <v>90.05442355314361</v>
      </c>
      <c r="I19" s="466">
        <v>10.175970529541537</v>
      </c>
      <c r="J19" s="43">
        <v>0.01752719274499226</v>
      </c>
      <c r="L19" s="282"/>
      <c r="N19" s="224"/>
    </row>
    <row r="20" spans="1:14" ht="12.75" customHeight="1">
      <c r="A20" s="27" t="s">
        <v>116</v>
      </c>
      <c r="B20" s="28" t="s">
        <v>11</v>
      </c>
      <c r="C20" s="23">
        <v>104.07984116</v>
      </c>
      <c r="D20" s="319">
        <v>149.9372492062303</v>
      </c>
      <c r="E20" s="472">
        <v>19.164466425897405</v>
      </c>
      <c r="F20" s="33">
        <v>0.018289740586795</v>
      </c>
      <c r="G20" s="23">
        <v>47.20045806</v>
      </c>
      <c r="H20" s="319">
        <v>67.996902799947</v>
      </c>
      <c r="I20" s="467">
        <v>8.691131574531015</v>
      </c>
      <c r="J20" s="44">
        <v>-0.003886160300450414</v>
      </c>
      <c r="L20" s="282"/>
      <c r="N20" s="224"/>
    </row>
    <row r="21" spans="1:14" ht="12.75" customHeight="1">
      <c r="A21" s="25" t="s">
        <v>117</v>
      </c>
      <c r="B21" s="26" t="s">
        <v>12</v>
      </c>
      <c r="C21" s="21">
        <v>41.91272739</v>
      </c>
      <c r="D21" s="318">
        <v>270.71208204154397</v>
      </c>
      <c r="E21" s="471">
        <v>25.372264031862745</v>
      </c>
      <c r="F21" s="32">
        <v>0.07103886235167489</v>
      </c>
      <c r="G21" s="21">
        <v>21.922561240000004</v>
      </c>
      <c r="H21" s="318">
        <v>141.596659691004</v>
      </c>
      <c r="I21" s="466">
        <v>13.271028794195594</v>
      </c>
      <c r="J21" s="43">
        <v>0.1911787537363956</v>
      </c>
      <c r="L21" s="282"/>
      <c r="N21" s="224"/>
    </row>
    <row r="22" spans="1:14" ht="12.75" customHeight="1">
      <c r="A22" s="27" t="s">
        <v>118</v>
      </c>
      <c r="B22" s="28" t="s">
        <v>13</v>
      </c>
      <c r="C22" s="23">
        <v>78.30680276999999</v>
      </c>
      <c r="D22" s="319">
        <v>214.98269792201444</v>
      </c>
      <c r="E22" s="472">
        <v>24.33972929079196</v>
      </c>
      <c r="F22" s="33">
        <v>0.027472149180120864</v>
      </c>
      <c r="G22" s="23">
        <v>32.916437359999996</v>
      </c>
      <c r="H22" s="319">
        <v>90.36845151778876</v>
      </c>
      <c r="I22" s="467">
        <v>10.231258922840976</v>
      </c>
      <c r="J22" s="44">
        <v>-0.0012123602468167016</v>
      </c>
      <c r="L22" s="282"/>
      <c r="N22" s="224"/>
    </row>
    <row r="23" spans="1:14" ht="12.75" customHeight="1">
      <c r="A23" s="25" t="s">
        <v>119</v>
      </c>
      <c r="B23" s="26" t="s">
        <v>88</v>
      </c>
      <c r="C23" s="21">
        <v>111.16976322999999</v>
      </c>
      <c r="D23" s="318">
        <v>176.56868552378288</v>
      </c>
      <c r="E23" s="471">
        <v>20.378449880842542</v>
      </c>
      <c r="F23" s="32">
        <v>0.056031477272232344</v>
      </c>
      <c r="G23" s="21">
        <v>53.40336011999999</v>
      </c>
      <c r="H23" s="318">
        <v>84.81947631239555</v>
      </c>
      <c r="I23" s="466">
        <v>9.78933179359624</v>
      </c>
      <c r="J23" s="43">
        <v>0.0248594763539971</v>
      </c>
      <c r="L23" s="282"/>
      <c r="N23" s="224"/>
    </row>
    <row r="24" spans="1:14" ht="12.75" customHeight="1">
      <c r="A24" s="27" t="s">
        <v>120</v>
      </c>
      <c r="B24" s="28" t="s">
        <v>89</v>
      </c>
      <c r="C24" s="23">
        <v>71.45030032</v>
      </c>
      <c r="D24" s="319">
        <v>222.02635194680087</v>
      </c>
      <c r="E24" s="472">
        <v>24.250748858577072</v>
      </c>
      <c r="F24" s="33">
        <v>0.012342453240306472</v>
      </c>
      <c r="G24" s="23">
        <v>31.17614715</v>
      </c>
      <c r="H24" s="319">
        <v>96.87749650414841</v>
      </c>
      <c r="I24" s="467">
        <v>10.581409896482482</v>
      </c>
      <c r="J24" s="44">
        <v>-0.03403388797436324</v>
      </c>
      <c r="L24" s="282"/>
      <c r="N24" s="224"/>
    </row>
    <row r="25" spans="1:14" ht="12.75" customHeight="1">
      <c r="A25" s="25" t="s">
        <v>121</v>
      </c>
      <c r="B25" s="26" t="s">
        <v>90</v>
      </c>
      <c r="C25" s="21">
        <v>54.459804479999995</v>
      </c>
      <c r="D25" s="318">
        <v>216.53739510065486</v>
      </c>
      <c r="E25" s="471">
        <v>21.335071632099083</v>
      </c>
      <c r="F25" s="32">
        <v>0.031519599362955786</v>
      </c>
      <c r="G25" s="21">
        <v>37.49940436</v>
      </c>
      <c r="H25" s="318">
        <v>149.1012208999495</v>
      </c>
      <c r="I25" s="466">
        <v>14.690696851022716</v>
      </c>
      <c r="J25" s="43">
        <v>0.05922525555264535</v>
      </c>
      <c r="L25" s="282"/>
      <c r="N25" s="224"/>
    </row>
    <row r="26" spans="1:14" ht="12.75" customHeight="1">
      <c r="A26" s="27" t="s">
        <v>226</v>
      </c>
      <c r="B26" s="28" t="s">
        <v>14</v>
      </c>
      <c r="C26" s="23">
        <v>59.85473392</v>
      </c>
      <c r="D26" s="319">
        <v>417.43778276819216</v>
      </c>
      <c r="E26" s="472">
        <v>33.25338199002631</v>
      </c>
      <c r="F26" s="33">
        <v>0.06771117076746047</v>
      </c>
      <c r="G26" s="23">
        <v>18.82359319</v>
      </c>
      <c r="H26" s="319">
        <v>131.27915689118882</v>
      </c>
      <c r="I26" s="467">
        <v>10.45778827800907</v>
      </c>
      <c r="J26" s="44">
        <v>-0.16596077497342132</v>
      </c>
      <c r="L26" s="282"/>
      <c r="N26" s="224"/>
    </row>
    <row r="27" spans="1:14" ht="12.75" customHeight="1">
      <c r="A27" s="25" t="s">
        <v>227</v>
      </c>
      <c r="B27" s="26" t="s">
        <v>15</v>
      </c>
      <c r="C27" s="21">
        <v>48.91865397000001</v>
      </c>
      <c r="D27" s="318">
        <v>296.96984064446417</v>
      </c>
      <c r="E27" s="471">
        <v>26.388139521719488</v>
      </c>
      <c r="F27" s="32">
        <v>0.048554494066141984</v>
      </c>
      <c r="G27" s="21">
        <v>25.54610977</v>
      </c>
      <c r="H27" s="318">
        <v>155.08243853429332</v>
      </c>
      <c r="I27" s="466">
        <v>13.780311888003514</v>
      </c>
      <c r="J27" s="43">
        <v>0.00917281846986362</v>
      </c>
      <c r="L27" s="282"/>
      <c r="N27" s="224"/>
    </row>
    <row r="28" spans="1:14" ht="12.75" customHeight="1">
      <c r="A28" s="27" t="s">
        <v>122</v>
      </c>
      <c r="B28" s="28" t="s">
        <v>16</v>
      </c>
      <c r="C28" s="23">
        <v>95.75309012000001</v>
      </c>
      <c r="D28" s="319">
        <v>178.84702977823684</v>
      </c>
      <c r="E28" s="472">
        <v>21.55419621194007</v>
      </c>
      <c r="F28" s="33">
        <v>0.03695634437034667</v>
      </c>
      <c r="G28" s="23">
        <v>30.039761379999998</v>
      </c>
      <c r="H28" s="319">
        <v>56.10808059903883</v>
      </c>
      <c r="I28" s="467">
        <v>6.762005384191141</v>
      </c>
      <c r="J28" s="44">
        <v>-0.11572112227586273</v>
      </c>
      <c r="L28" s="282"/>
      <c r="N28" s="224"/>
    </row>
    <row r="29" spans="1:14" ht="12.75" customHeight="1">
      <c r="A29" s="25" t="s">
        <v>123</v>
      </c>
      <c r="B29" s="26" t="s">
        <v>91</v>
      </c>
      <c r="C29" s="21">
        <v>111.79125777</v>
      </c>
      <c r="D29" s="318">
        <v>185.55243140828378</v>
      </c>
      <c r="E29" s="471">
        <v>24.17653762100161</v>
      </c>
      <c r="F29" s="32">
        <v>-0.04529313835740234</v>
      </c>
      <c r="G29" s="21">
        <v>54.07392558</v>
      </c>
      <c r="H29" s="318">
        <v>89.7525313455429</v>
      </c>
      <c r="I29" s="466">
        <v>11.694298124722776</v>
      </c>
      <c r="J29" s="43">
        <v>0.031191023247241434</v>
      </c>
      <c r="L29" s="282"/>
      <c r="N29" s="224"/>
    </row>
    <row r="30" spans="1:14" ht="12.75" customHeight="1">
      <c r="A30" s="27" t="s">
        <v>124</v>
      </c>
      <c r="B30" s="28" t="s">
        <v>17</v>
      </c>
      <c r="C30" s="23">
        <v>36.36568959</v>
      </c>
      <c r="D30" s="319">
        <v>282.3445025970699</v>
      </c>
      <c r="E30" s="472">
        <v>24.323748132474893</v>
      </c>
      <c r="F30" s="33">
        <v>0.024101600511949206</v>
      </c>
      <c r="G30" s="23">
        <v>21.32394656</v>
      </c>
      <c r="H30" s="319">
        <v>165.55987670711727</v>
      </c>
      <c r="I30" s="467">
        <v>14.262848062653616</v>
      </c>
      <c r="J30" s="44">
        <v>0.045105143496775524</v>
      </c>
      <c r="L30" s="282"/>
      <c r="N30" s="224"/>
    </row>
    <row r="31" spans="1:14" ht="12.75" customHeight="1">
      <c r="A31" s="25" t="s">
        <v>125</v>
      </c>
      <c r="B31" s="26" t="s">
        <v>92</v>
      </c>
      <c r="C31" s="21">
        <v>90.22599986</v>
      </c>
      <c r="D31" s="318">
        <v>213.83558331615083</v>
      </c>
      <c r="E31" s="471">
        <v>25.06815867137303</v>
      </c>
      <c r="F31" s="32">
        <v>0.012391241080191184</v>
      </c>
      <c r="G31" s="21">
        <v>45.10639931</v>
      </c>
      <c r="H31" s="318">
        <v>106.90214819133482</v>
      </c>
      <c r="I31" s="466">
        <v>12.532245436480673</v>
      </c>
      <c r="J31" s="43">
        <v>0.0254872750249584</v>
      </c>
      <c r="L31" s="282"/>
      <c r="N31" s="224"/>
    </row>
    <row r="32" spans="1:14" ht="12.75" customHeight="1">
      <c r="A32" s="27" t="s">
        <v>126</v>
      </c>
      <c r="B32" s="28" t="s">
        <v>18</v>
      </c>
      <c r="C32" s="23">
        <v>86.5208766</v>
      </c>
      <c r="D32" s="319">
        <v>160.9511061090855</v>
      </c>
      <c r="E32" s="472">
        <v>20.983228558799947</v>
      </c>
      <c r="F32" s="33">
        <v>0.014208329686429488</v>
      </c>
      <c r="G32" s="23">
        <v>47.46966424</v>
      </c>
      <c r="H32" s="319">
        <v>88.30579700870601</v>
      </c>
      <c r="I32" s="467">
        <v>11.512444782111842</v>
      </c>
      <c r="J32" s="44">
        <v>-0.03291089201034603</v>
      </c>
      <c r="L32" s="282"/>
      <c r="N32" s="224"/>
    </row>
    <row r="33" spans="1:14" ht="12.75" customHeight="1">
      <c r="A33" s="25" t="s">
        <v>127</v>
      </c>
      <c r="B33" s="26" t="s">
        <v>93</v>
      </c>
      <c r="C33" s="21">
        <v>90.85506787</v>
      </c>
      <c r="D33" s="318">
        <v>184.47429863068214</v>
      </c>
      <c r="E33" s="471">
        <v>20.774037321851335</v>
      </c>
      <c r="F33" s="32">
        <v>0.005542649985209813</v>
      </c>
      <c r="G33" s="21">
        <v>39.00014475</v>
      </c>
      <c r="H33" s="318">
        <v>79.1868248840628</v>
      </c>
      <c r="I33" s="466">
        <v>8.9173942806731</v>
      </c>
      <c r="J33" s="43">
        <v>-0.029695587110894928</v>
      </c>
      <c r="L33" s="282"/>
      <c r="N33" s="224"/>
    </row>
    <row r="34" spans="1:14" ht="12.75" customHeight="1">
      <c r="A34" s="27" t="s">
        <v>128</v>
      </c>
      <c r="B34" s="28" t="s">
        <v>19</v>
      </c>
      <c r="C34" s="23">
        <v>81.3386352</v>
      </c>
      <c r="D34" s="319">
        <v>137.15608840595107</v>
      </c>
      <c r="E34" s="472">
        <v>20.183089029314484</v>
      </c>
      <c r="F34" s="33">
        <v>0.01228252264329499</v>
      </c>
      <c r="G34" s="23">
        <v>33.654726270000005</v>
      </c>
      <c r="H34" s="319">
        <v>56.74979178364926</v>
      </c>
      <c r="I34" s="467">
        <v>8.350967961220709</v>
      </c>
      <c r="J34" s="44">
        <v>-0.012843158399717614</v>
      </c>
      <c r="L34" s="282"/>
      <c r="N34" s="224"/>
    </row>
    <row r="35" spans="1:14" ht="12.75" customHeight="1">
      <c r="A35" s="25" t="s">
        <v>129</v>
      </c>
      <c r="B35" s="26" t="s">
        <v>20</v>
      </c>
      <c r="C35" s="21">
        <v>72.14447583</v>
      </c>
      <c r="D35" s="318">
        <v>165.8322146674482</v>
      </c>
      <c r="E35" s="471">
        <v>20.99962039201311</v>
      </c>
      <c r="F35" s="32">
        <v>-0.004969550971923975</v>
      </c>
      <c r="G35" s="21">
        <v>30.590766070000004</v>
      </c>
      <c r="H35" s="318">
        <v>70.31632605822386</v>
      </c>
      <c r="I35" s="466">
        <v>8.904278083392029</v>
      </c>
      <c r="J35" s="43">
        <v>-0.06954774116178852</v>
      </c>
      <c r="L35" s="282"/>
      <c r="N35" s="224"/>
    </row>
    <row r="36" spans="1:14" ht="12.75" customHeight="1">
      <c r="A36" s="27" t="s">
        <v>130</v>
      </c>
      <c r="B36" s="28" t="s">
        <v>21</v>
      </c>
      <c r="C36" s="23">
        <v>144.22103267000003</v>
      </c>
      <c r="D36" s="319">
        <v>156.49526965997086</v>
      </c>
      <c r="E36" s="472">
        <v>21.443893435388624</v>
      </c>
      <c r="F36" s="33">
        <v>0.0042375120134492406</v>
      </c>
      <c r="G36" s="23">
        <v>72.00925604000001</v>
      </c>
      <c r="H36" s="319">
        <v>78.13775656272787</v>
      </c>
      <c r="I36" s="467">
        <v>10.70689055747263</v>
      </c>
      <c r="J36" s="44">
        <v>-0.011111028074951124</v>
      </c>
      <c r="L36" s="282"/>
      <c r="N36" s="224"/>
    </row>
    <row r="37" spans="1:14" ht="12.75" customHeight="1">
      <c r="A37" s="25" t="s">
        <v>131</v>
      </c>
      <c r="B37" s="26" t="s">
        <v>22</v>
      </c>
      <c r="C37" s="21">
        <v>140.28003182</v>
      </c>
      <c r="D37" s="318">
        <v>197.63986359076665</v>
      </c>
      <c r="E37" s="471">
        <v>19.98842628517204</v>
      </c>
      <c r="F37" s="32">
        <v>0.03599822265106889</v>
      </c>
      <c r="G37" s="21">
        <v>78.91639545999999</v>
      </c>
      <c r="H37" s="318">
        <v>111.18493082324564</v>
      </c>
      <c r="I37" s="466">
        <v>11.244754744337037</v>
      </c>
      <c r="J37" s="43">
        <v>-0.00325969314983543</v>
      </c>
      <c r="L37" s="282"/>
      <c r="N37" s="224"/>
    </row>
    <row r="38" spans="1:14" ht="12.75" customHeight="1">
      <c r="A38" s="27" t="s">
        <v>132</v>
      </c>
      <c r="B38" s="28" t="s">
        <v>23</v>
      </c>
      <c r="C38" s="23">
        <v>255.64958371</v>
      </c>
      <c r="D38" s="319">
        <v>206.18514812045782</v>
      </c>
      <c r="E38" s="472">
        <v>23.5290620508813</v>
      </c>
      <c r="F38" s="33">
        <v>0.01877515737965929</v>
      </c>
      <c r="G38" s="23">
        <v>113.34493903</v>
      </c>
      <c r="H38" s="319">
        <v>91.41435985718238</v>
      </c>
      <c r="I38" s="467">
        <v>10.431857798819912</v>
      </c>
      <c r="J38" s="44">
        <v>-0.022208726236780163</v>
      </c>
      <c r="L38" s="282"/>
      <c r="N38" s="224"/>
    </row>
    <row r="39" spans="1:14" ht="12.75" customHeight="1">
      <c r="A39" s="25" t="s">
        <v>133</v>
      </c>
      <c r="B39" s="26" t="s">
        <v>24</v>
      </c>
      <c r="C39" s="21">
        <v>55.14143652999999</v>
      </c>
      <c r="D39" s="318">
        <v>286.3582788311236</v>
      </c>
      <c r="E39" s="471">
        <v>26.20271083442943</v>
      </c>
      <c r="F39" s="32">
        <v>0.07061318441534614</v>
      </c>
      <c r="G39" s="21">
        <v>22.15466946</v>
      </c>
      <c r="H39" s="318">
        <v>115.05273373112936</v>
      </c>
      <c r="I39" s="466">
        <v>10.527698116404963</v>
      </c>
      <c r="J39" s="43">
        <v>0.051155360027925534</v>
      </c>
      <c r="L39" s="282"/>
      <c r="N39" s="224"/>
    </row>
    <row r="40" spans="1:14" ht="12.75" customHeight="1">
      <c r="A40" s="27" t="s">
        <v>134</v>
      </c>
      <c r="B40" s="28" t="s">
        <v>25</v>
      </c>
      <c r="C40" s="23">
        <v>225.34858559000003</v>
      </c>
      <c r="D40" s="319">
        <v>155.40863769181382</v>
      </c>
      <c r="E40" s="472">
        <v>19.152067619530275</v>
      </c>
      <c r="F40" s="33">
        <v>0.036873163292297395</v>
      </c>
      <c r="G40" s="23">
        <v>91.33486160000001</v>
      </c>
      <c r="H40" s="319">
        <v>62.9878655677537</v>
      </c>
      <c r="I40" s="467">
        <v>7.762424782049589</v>
      </c>
      <c r="J40" s="44">
        <v>-0.03894213627403431</v>
      </c>
      <c r="L40" s="282"/>
      <c r="N40" s="224"/>
    </row>
    <row r="41" spans="1:14" ht="12.75" customHeight="1">
      <c r="A41" s="25" t="s">
        <v>135</v>
      </c>
      <c r="B41" s="26" t="s">
        <v>26</v>
      </c>
      <c r="C41" s="21">
        <v>196.21699207999998</v>
      </c>
      <c r="D41" s="318">
        <v>189.09091197144414</v>
      </c>
      <c r="E41" s="471">
        <v>19.540633801628484</v>
      </c>
      <c r="F41" s="32">
        <v>0.01282519217247824</v>
      </c>
      <c r="G41" s="21">
        <v>65.63834406000001</v>
      </c>
      <c r="H41" s="318">
        <v>63.25453370287351</v>
      </c>
      <c r="I41" s="466">
        <v>6.5367164740697845</v>
      </c>
      <c r="J41" s="43">
        <v>0.08420610084963198</v>
      </c>
      <c r="L41" s="282"/>
      <c r="N41" s="224"/>
    </row>
    <row r="42" spans="1:14" ht="12.75" customHeight="1">
      <c r="A42" s="27" t="s">
        <v>136</v>
      </c>
      <c r="B42" s="28" t="s">
        <v>27</v>
      </c>
      <c r="C42" s="23">
        <v>152.72512347999998</v>
      </c>
      <c r="D42" s="319">
        <v>153.86759033826158</v>
      </c>
      <c r="E42" s="472">
        <v>22.245520608882536</v>
      </c>
      <c r="F42" s="33">
        <v>0.021773325890186435</v>
      </c>
      <c r="G42" s="23">
        <v>61.26846439</v>
      </c>
      <c r="H42" s="319">
        <v>61.72678577437473</v>
      </c>
      <c r="I42" s="467">
        <v>8.924195680488776</v>
      </c>
      <c r="J42" s="44">
        <v>-0.04133694681181721</v>
      </c>
      <c r="L42" s="282"/>
      <c r="N42" s="224"/>
    </row>
    <row r="43" spans="1:14" ht="12.75" customHeight="1">
      <c r="A43" s="25" t="s">
        <v>137</v>
      </c>
      <c r="B43" s="26" t="s">
        <v>28</v>
      </c>
      <c r="C43" s="21">
        <v>40.7197305</v>
      </c>
      <c r="D43" s="318">
        <v>170.1390975715742</v>
      </c>
      <c r="E43" s="471">
        <v>22.267248953721584</v>
      </c>
      <c r="F43" s="32">
        <v>0.004186189673339946</v>
      </c>
      <c r="G43" s="21">
        <v>32.63355928</v>
      </c>
      <c r="H43" s="318">
        <v>136.352678622165</v>
      </c>
      <c r="I43" s="466">
        <v>17.845392879842148</v>
      </c>
      <c r="J43" s="43">
        <v>0.1390441560343021</v>
      </c>
      <c r="L43" s="282"/>
      <c r="N43" s="224"/>
    </row>
    <row r="44" spans="1:14" ht="12.75" customHeight="1">
      <c r="A44" s="27" t="s">
        <v>138</v>
      </c>
      <c r="B44" s="28" t="s">
        <v>29</v>
      </c>
      <c r="C44" s="23">
        <v>97.52555322999999</v>
      </c>
      <c r="D44" s="319">
        <v>162.51387793156542</v>
      </c>
      <c r="E44" s="472">
        <v>22.358541648150275</v>
      </c>
      <c r="F44" s="33">
        <v>0.043760015490776905</v>
      </c>
      <c r="G44" s="23">
        <v>47.46625487</v>
      </c>
      <c r="H44" s="319">
        <v>79.0964510769764</v>
      </c>
      <c r="I44" s="467">
        <v>10.882032464760732</v>
      </c>
      <c r="J44" s="44">
        <v>0.01471162512962998</v>
      </c>
      <c r="L44" s="282"/>
      <c r="N44" s="224"/>
    </row>
    <row r="45" spans="1:14" ht="12.75" customHeight="1">
      <c r="A45" s="25" t="s">
        <v>139</v>
      </c>
      <c r="B45" s="26" t="s">
        <v>30</v>
      </c>
      <c r="C45" s="21">
        <v>179.26732080999997</v>
      </c>
      <c r="D45" s="318">
        <v>147.5723267581842</v>
      </c>
      <c r="E45" s="471">
        <v>17.096798112792094</v>
      </c>
      <c r="F45" s="32">
        <v>0.013445999102383865</v>
      </c>
      <c r="G45" s="21">
        <v>82.19490327000001</v>
      </c>
      <c r="H45" s="318">
        <v>67.66260056998163</v>
      </c>
      <c r="I45" s="466">
        <v>7.8389617290987905</v>
      </c>
      <c r="J45" s="43">
        <v>-0.02954486145320967</v>
      </c>
      <c r="L45" s="282"/>
      <c r="N45" s="224"/>
    </row>
    <row r="46" spans="1:14" ht="12.75" customHeight="1">
      <c r="A46" s="27" t="s">
        <v>140</v>
      </c>
      <c r="B46" s="28" t="s">
        <v>94</v>
      </c>
      <c r="C46" s="23">
        <v>48.072876539999996</v>
      </c>
      <c r="D46" s="319">
        <v>177.2467979500037</v>
      </c>
      <c r="E46" s="472">
        <v>22.069926843478846</v>
      </c>
      <c r="F46" s="33">
        <v>0.01554376867444085</v>
      </c>
      <c r="G46" s="23">
        <v>40.99941912</v>
      </c>
      <c r="H46" s="319">
        <v>151.1666511319224</v>
      </c>
      <c r="I46" s="467">
        <v>18.822551212441507</v>
      </c>
      <c r="J46" s="44">
        <v>-0.019769642449303237</v>
      </c>
      <c r="L46" s="282"/>
      <c r="N46" s="224"/>
    </row>
    <row r="47" spans="1:14" ht="12.75" customHeight="1">
      <c r="A47" s="25" t="s">
        <v>141</v>
      </c>
      <c r="B47" s="26" t="s">
        <v>31</v>
      </c>
      <c r="C47" s="21">
        <v>68.56665472000002</v>
      </c>
      <c r="D47" s="318">
        <v>177.56022042676614</v>
      </c>
      <c r="E47" s="471">
        <v>21.084797975090815</v>
      </c>
      <c r="F47" s="32">
        <v>0.019012976192662956</v>
      </c>
      <c r="G47" s="21">
        <v>38.97311832</v>
      </c>
      <c r="H47" s="318">
        <v>100.92479366065879</v>
      </c>
      <c r="I47" s="466">
        <v>11.984547439162432</v>
      </c>
      <c r="J47" s="43">
        <v>-0.004610750171261224</v>
      </c>
      <c r="L47" s="282"/>
      <c r="N47" s="224"/>
    </row>
    <row r="48" spans="1:14" ht="12.75" customHeight="1">
      <c r="A48" s="27" t="s">
        <v>142</v>
      </c>
      <c r="B48" s="28" t="s">
        <v>32</v>
      </c>
      <c r="C48" s="23">
        <v>61.59847892999999</v>
      </c>
      <c r="D48" s="319">
        <v>182.6623063761394</v>
      </c>
      <c r="E48" s="472">
        <v>23.256200732498836</v>
      </c>
      <c r="F48" s="33">
        <v>0.019433222436654463</v>
      </c>
      <c r="G48" s="23">
        <v>43.090264989999994</v>
      </c>
      <c r="H48" s="319">
        <v>127.77859651984127</v>
      </c>
      <c r="I48" s="467">
        <v>16.26851619766136</v>
      </c>
      <c r="J48" s="44">
        <v>-0.015391645888319427</v>
      </c>
      <c r="L48" s="282"/>
      <c r="N48" s="224"/>
    </row>
    <row r="49" spans="1:14" ht="12.75" customHeight="1">
      <c r="A49" s="25" t="s">
        <v>143</v>
      </c>
      <c r="B49" s="26" t="s">
        <v>33</v>
      </c>
      <c r="C49" s="21">
        <v>114.11921871</v>
      </c>
      <c r="D49" s="318">
        <v>150.16714131756382</v>
      </c>
      <c r="E49" s="471">
        <v>18.898639472547547</v>
      </c>
      <c r="F49" s="32">
        <v>0.00695260995396918</v>
      </c>
      <c r="G49" s="21">
        <v>79.14337719000001</v>
      </c>
      <c r="H49" s="318">
        <v>104.14314820224543</v>
      </c>
      <c r="I49" s="466">
        <v>13.106487838429167</v>
      </c>
      <c r="J49" s="43">
        <v>-0.018623961463784644</v>
      </c>
      <c r="L49" s="282"/>
      <c r="N49" s="224"/>
    </row>
    <row r="50" spans="1:14" ht="12.75" customHeight="1">
      <c r="A50" s="27" t="s">
        <v>144</v>
      </c>
      <c r="B50" s="28" t="s">
        <v>34</v>
      </c>
      <c r="C50" s="23">
        <v>43.46720628</v>
      </c>
      <c r="D50" s="319">
        <v>189.01579485663098</v>
      </c>
      <c r="E50" s="472">
        <v>23.04677372884248</v>
      </c>
      <c r="F50" s="33">
        <v>0.001475367329765609</v>
      </c>
      <c r="G50" s="23">
        <v>24.38111455</v>
      </c>
      <c r="H50" s="319">
        <v>106.02051846794744</v>
      </c>
      <c r="I50" s="467">
        <v>12.927125490220007</v>
      </c>
      <c r="J50" s="44">
        <v>0.008591309271420267</v>
      </c>
      <c r="L50" s="282"/>
      <c r="N50" s="224"/>
    </row>
    <row r="51" spans="1:14" ht="12.75" customHeight="1">
      <c r="A51" s="25" t="s">
        <v>145</v>
      </c>
      <c r="B51" s="26" t="s">
        <v>35</v>
      </c>
      <c r="C51" s="21">
        <v>174.1227886</v>
      </c>
      <c r="D51" s="318">
        <v>134.92315857091603</v>
      </c>
      <c r="E51" s="471">
        <v>18.756792601390316</v>
      </c>
      <c r="F51" s="32">
        <v>0.007548165933615625</v>
      </c>
      <c r="G51" s="21">
        <v>123.7780096</v>
      </c>
      <c r="H51" s="318">
        <v>95.9123165389804</v>
      </c>
      <c r="I51" s="466">
        <v>13.333570369203814</v>
      </c>
      <c r="J51" s="43">
        <v>0.04306458251425416</v>
      </c>
      <c r="L51" s="282"/>
      <c r="N51" s="224"/>
    </row>
    <row r="52" spans="1:14" ht="12.75" customHeight="1">
      <c r="A52" s="27" t="s">
        <v>146</v>
      </c>
      <c r="B52" s="28" t="s">
        <v>95</v>
      </c>
      <c r="C52" s="23">
        <v>94.16135639999999</v>
      </c>
      <c r="D52" s="319">
        <v>140.76771777495728</v>
      </c>
      <c r="E52" s="472">
        <v>19.78917912930536</v>
      </c>
      <c r="F52" s="33">
        <v>0.02674985074506897</v>
      </c>
      <c r="G52" s="23">
        <v>62.93539308</v>
      </c>
      <c r="H52" s="319">
        <v>94.08606661852886</v>
      </c>
      <c r="I52" s="467">
        <v>13.226654912899757</v>
      </c>
      <c r="J52" s="44">
        <v>-0.044878552417972783</v>
      </c>
      <c r="L52" s="282"/>
      <c r="N52" s="224"/>
    </row>
    <row r="53" spans="1:14" ht="12.75" customHeight="1">
      <c r="A53" s="25" t="s">
        <v>147</v>
      </c>
      <c r="B53" s="26" t="s">
        <v>36</v>
      </c>
      <c r="C53" s="21">
        <v>46.99529715</v>
      </c>
      <c r="D53" s="318">
        <v>261.9348171289071</v>
      </c>
      <c r="E53" s="471">
        <v>27.74690216816234</v>
      </c>
      <c r="F53" s="32">
        <v>0.048423435280164684</v>
      </c>
      <c r="G53" s="21">
        <v>21.50959575</v>
      </c>
      <c r="H53" s="318">
        <v>119.88671996923351</v>
      </c>
      <c r="I53" s="466">
        <v>12.699667523050667</v>
      </c>
      <c r="J53" s="43">
        <v>-0.06402305411199338</v>
      </c>
      <c r="L53" s="282"/>
      <c r="N53" s="224"/>
    </row>
    <row r="54" spans="1:14" ht="12.75" customHeight="1">
      <c r="A54" s="27" t="s">
        <v>148</v>
      </c>
      <c r="B54" s="28" t="s">
        <v>37</v>
      </c>
      <c r="C54" s="23">
        <v>49.52528877</v>
      </c>
      <c r="D54" s="319">
        <v>146.57526057836589</v>
      </c>
      <c r="E54" s="472">
        <v>17.053122317774385</v>
      </c>
      <c r="F54" s="33">
        <v>0.029550201259665565</v>
      </c>
      <c r="G54" s="23">
        <v>27.927979309999998</v>
      </c>
      <c r="H54" s="319">
        <v>82.65576933435538</v>
      </c>
      <c r="I54" s="467">
        <v>9.616486023402993</v>
      </c>
      <c r="J54" s="44">
        <v>0.03462746121066873</v>
      </c>
      <c r="L54" s="282"/>
      <c r="N54" s="224"/>
    </row>
    <row r="55" spans="1:14" ht="12.75" customHeight="1">
      <c r="A55" s="25" t="s">
        <v>149</v>
      </c>
      <c r="B55" s="26" t="s">
        <v>38</v>
      </c>
      <c r="C55" s="21">
        <v>24.65981124</v>
      </c>
      <c r="D55" s="318">
        <v>304.13047420544376</v>
      </c>
      <c r="E55" s="471">
        <v>28.02840730922176</v>
      </c>
      <c r="F55" s="32">
        <v>0.0006450440244440969</v>
      </c>
      <c r="G55" s="21">
        <v>14.62740546</v>
      </c>
      <c r="H55" s="318">
        <v>180.40039786391722</v>
      </c>
      <c r="I55" s="466">
        <v>16.625548108210676</v>
      </c>
      <c r="J55" s="43">
        <v>0.01955144779910878</v>
      </c>
      <c r="L55" s="282"/>
      <c r="N55" s="224"/>
    </row>
    <row r="56" spans="1:14" ht="12.75" customHeight="1">
      <c r="A56" s="27" t="s">
        <v>150</v>
      </c>
      <c r="B56" s="28" t="s">
        <v>39</v>
      </c>
      <c r="C56" s="23">
        <v>108.68799029000002</v>
      </c>
      <c r="D56" s="319">
        <v>136.12645539894345</v>
      </c>
      <c r="E56" s="472">
        <v>19.882085928720834</v>
      </c>
      <c r="F56" s="33">
        <v>0.03316321153012991</v>
      </c>
      <c r="G56" s="23">
        <v>66.16439719</v>
      </c>
      <c r="H56" s="319">
        <v>82.8677100298835</v>
      </c>
      <c r="I56" s="467">
        <v>12.103326474651249</v>
      </c>
      <c r="J56" s="44">
        <v>0.020938315720115064</v>
      </c>
      <c r="L56" s="282"/>
      <c r="N56" s="224"/>
    </row>
    <row r="57" spans="1:14" ht="12.75" customHeight="1">
      <c r="A57" s="25" t="s">
        <v>151</v>
      </c>
      <c r="B57" s="26" t="s">
        <v>40</v>
      </c>
      <c r="C57" s="21">
        <v>88.32399468999999</v>
      </c>
      <c r="D57" s="318">
        <v>171.433995830802</v>
      </c>
      <c r="E57" s="471">
        <v>22.167769407011747</v>
      </c>
      <c r="F57" s="32">
        <v>0.009473225957310483</v>
      </c>
      <c r="G57" s="21">
        <v>48.18630223000001</v>
      </c>
      <c r="H57" s="318">
        <v>93.52804257317935</v>
      </c>
      <c r="I57" s="466">
        <v>12.093914458469973</v>
      </c>
      <c r="J57" s="43">
        <v>0.015634554042342597</v>
      </c>
      <c r="L57" s="282"/>
      <c r="N57" s="224"/>
    </row>
    <row r="58" spans="1:14" ht="12.75" customHeight="1">
      <c r="A58" s="27" t="s">
        <v>152</v>
      </c>
      <c r="B58" s="28" t="s">
        <v>96</v>
      </c>
      <c r="C58" s="23">
        <v>77.55778896999999</v>
      </c>
      <c r="D58" s="319">
        <v>133.6592573565526</v>
      </c>
      <c r="E58" s="472">
        <v>20.984986156400357</v>
      </c>
      <c r="F58" s="33">
        <v>0.014964707560006785</v>
      </c>
      <c r="G58" s="23">
        <v>44.99842261</v>
      </c>
      <c r="H58" s="319">
        <v>77.54805581932393</v>
      </c>
      <c r="I58" s="467">
        <v>12.175324852233253</v>
      </c>
      <c r="J58" s="44">
        <v>-0.145097655798474</v>
      </c>
      <c r="L58" s="282"/>
      <c r="N58" s="224"/>
    </row>
    <row r="59" spans="1:14" ht="12.75" customHeight="1">
      <c r="A59" s="25" t="s">
        <v>153</v>
      </c>
      <c r="B59" s="26" t="s">
        <v>41</v>
      </c>
      <c r="C59" s="21">
        <v>42.73777682</v>
      </c>
      <c r="D59" s="318">
        <v>220.99497807516497</v>
      </c>
      <c r="E59" s="471">
        <v>27.491990164296958</v>
      </c>
      <c r="F59" s="32">
        <v>0.009549439145810856</v>
      </c>
      <c r="G59" s="21">
        <v>19.039764060000003</v>
      </c>
      <c r="H59" s="318">
        <v>98.45369960907607</v>
      </c>
      <c r="I59" s="466">
        <v>12.247735966066912</v>
      </c>
      <c r="J59" s="43">
        <v>0.03990022234713164</v>
      </c>
      <c r="L59" s="282"/>
      <c r="N59" s="224"/>
    </row>
    <row r="60" spans="1:14" ht="12.75" customHeight="1">
      <c r="A60" s="27" t="s">
        <v>154</v>
      </c>
      <c r="B60" s="28" t="s">
        <v>42</v>
      </c>
      <c r="C60" s="23">
        <v>53.73264695</v>
      </c>
      <c r="D60" s="319">
        <v>171.6835113028197</v>
      </c>
      <c r="E60" s="472">
        <v>22.623567964010736</v>
      </c>
      <c r="F60" s="33">
        <v>-0.0009278797557898955</v>
      </c>
      <c r="G60" s="23">
        <v>37.0878718</v>
      </c>
      <c r="H60" s="319">
        <v>118.50106813643264</v>
      </c>
      <c r="I60" s="467">
        <v>15.615459798371562</v>
      </c>
      <c r="J60" s="44">
        <v>-0.03422914534353105</v>
      </c>
      <c r="L60" s="282"/>
      <c r="N60" s="224"/>
    </row>
    <row r="61" spans="1:14" ht="12.75" customHeight="1">
      <c r="A61" s="25" t="s">
        <v>155</v>
      </c>
      <c r="B61" s="26" t="s">
        <v>43</v>
      </c>
      <c r="C61" s="21">
        <v>112.8392485</v>
      </c>
      <c r="D61" s="318">
        <v>151.88940764890214</v>
      </c>
      <c r="E61" s="471">
        <v>19.304972926433788</v>
      </c>
      <c r="F61" s="32">
        <v>0.004306848633821803</v>
      </c>
      <c r="G61" s="21">
        <v>58.14603192</v>
      </c>
      <c r="H61" s="318">
        <v>78.26856756727653</v>
      </c>
      <c r="I61" s="466">
        <v>9.947846931957855</v>
      </c>
      <c r="J61" s="43">
        <v>-0.1038588932851433</v>
      </c>
      <c r="L61" s="282"/>
      <c r="N61" s="224"/>
    </row>
    <row r="62" spans="1:14" ht="12.75" customHeight="1">
      <c r="A62" s="27" t="s">
        <v>156</v>
      </c>
      <c r="B62" s="28" t="s">
        <v>44</v>
      </c>
      <c r="C62" s="23">
        <v>42.383186159999994</v>
      </c>
      <c r="D62" s="319">
        <v>211.4539040197169</v>
      </c>
      <c r="E62" s="472">
        <v>23.245564468705957</v>
      </c>
      <c r="F62" s="33">
        <v>0.039240773116079763</v>
      </c>
      <c r="G62" s="23">
        <v>28.717284629999998</v>
      </c>
      <c r="H62" s="319">
        <v>143.2733708347261</v>
      </c>
      <c r="I62" s="467">
        <v>15.750337615317306</v>
      </c>
      <c r="J62" s="44">
        <v>0.07269145599242233</v>
      </c>
      <c r="L62" s="282"/>
      <c r="N62" s="224"/>
    </row>
    <row r="63" spans="1:14" ht="12.75" customHeight="1">
      <c r="A63" s="25" t="s">
        <v>157</v>
      </c>
      <c r="B63" s="26" t="s">
        <v>45</v>
      </c>
      <c r="C63" s="21">
        <v>109.88544378</v>
      </c>
      <c r="D63" s="318">
        <v>149.88207503007587</v>
      </c>
      <c r="E63" s="471">
        <v>22.538723088563675</v>
      </c>
      <c r="F63" s="32">
        <v>0.038942647457538726</v>
      </c>
      <c r="G63" s="21">
        <v>46.957411050000005</v>
      </c>
      <c r="H63" s="318">
        <v>64.04919490797195</v>
      </c>
      <c r="I63" s="466">
        <v>9.631485738281558</v>
      </c>
      <c r="J63" s="43">
        <v>0.008233712759761591</v>
      </c>
      <c r="L63" s="282"/>
      <c r="N63" s="224"/>
    </row>
    <row r="64" spans="1:14" ht="12.75" customHeight="1">
      <c r="A64" s="27" t="s">
        <v>158</v>
      </c>
      <c r="B64" s="28" t="s">
        <v>46</v>
      </c>
      <c r="C64" s="23">
        <v>122.18151056999999</v>
      </c>
      <c r="D64" s="319">
        <v>114.85815463074377</v>
      </c>
      <c r="E64" s="472">
        <v>17.418551413992315</v>
      </c>
      <c r="F64" s="33">
        <v>0.00839203035625502</v>
      </c>
      <c r="G64" s="23">
        <v>58.022323629999995</v>
      </c>
      <c r="H64" s="319">
        <v>54.5445623354892</v>
      </c>
      <c r="I64" s="467">
        <v>8.27183116818177</v>
      </c>
      <c r="J64" s="44">
        <v>-0.001220936817580398</v>
      </c>
      <c r="L64" s="282"/>
      <c r="N64" s="224"/>
    </row>
    <row r="65" spans="1:14" ht="12.75" customHeight="1">
      <c r="A65" s="25" t="s">
        <v>159</v>
      </c>
      <c r="B65" s="26" t="s">
        <v>47</v>
      </c>
      <c r="C65" s="21">
        <v>61.15118844999999</v>
      </c>
      <c r="D65" s="318">
        <v>267.99069369456225</v>
      </c>
      <c r="E65" s="471">
        <v>25.354942041575285</v>
      </c>
      <c r="F65" s="32">
        <v>0.009879703898720171</v>
      </c>
      <c r="G65" s="21">
        <v>17.855465410000004</v>
      </c>
      <c r="H65" s="318">
        <v>78.25029541948605</v>
      </c>
      <c r="I65" s="466">
        <v>7.403360459070561</v>
      </c>
      <c r="J65" s="43">
        <v>0.2337091227606387</v>
      </c>
      <c r="L65" s="282"/>
      <c r="N65" s="224"/>
    </row>
    <row r="66" spans="1:14" ht="12.75" customHeight="1">
      <c r="A66" s="27" t="s">
        <v>160</v>
      </c>
      <c r="B66" s="28" t="s">
        <v>48</v>
      </c>
      <c r="C66" s="23">
        <v>445.14830011000004</v>
      </c>
      <c r="D66" s="319">
        <v>170.79250870080176</v>
      </c>
      <c r="E66" s="472">
        <v>18.825799296724576</v>
      </c>
      <c r="F66" s="33">
        <v>0.017245824350410555</v>
      </c>
      <c r="G66" s="23">
        <v>253.91962235</v>
      </c>
      <c r="H66" s="319">
        <v>97.42274495668111</v>
      </c>
      <c r="I66" s="467">
        <v>10.7385333082929</v>
      </c>
      <c r="J66" s="44">
        <v>0.15126934260226954</v>
      </c>
      <c r="L66" s="282"/>
      <c r="N66" s="224"/>
    </row>
    <row r="67" spans="1:14" ht="12.75" customHeight="1">
      <c r="A67" s="25" t="s">
        <v>161</v>
      </c>
      <c r="B67" s="26" t="s">
        <v>49</v>
      </c>
      <c r="C67" s="21">
        <v>129.07714485</v>
      </c>
      <c r="D67" s="318">
        <v>157.56679750729378</v>
      </c>
      <c r="E67" s="471">
        <v>19.795235342673717</v>
      </c>
      <c r="F67" s="32">
        <v>0.02758464692479956</v>
      </c>
      <c r="G67" s="21">
        <v>111.79712141</v>
      </c>
      <c r="H67" s="318">
        <v>136.47276139845457</v>
      </c>
      <c r="I67" s="466">
        <v>17.145175712680917</v>
      </c>
      <c r="J67" s="43">
        <v>-0.02063015206722385</v>
      </c>
      <c r="L67" s="282"/>
      <c r="N67" s="224"/>
    </row>
    <row r="68" spans="1:14" ht="12.75" customHeight="1">
      <c r="A68" s="27" t="s">
        <v>162</v>
      </c>
      <c r="B68" s="28" t="s">
        <v>50</v>
      </c>
      <c r="C68" s="23">
        <v>60.648538169999995</v>
      </c>
      <c r="D68" s="319">
        <v>200.80635103054382</v>
      </c>
      <c r="E68" s="472">
        <v>23.08408122706024</v>
      </c>
      <c r="F68" s="33">
        <v>0.004697265090908287</v>
      </c>
      <c r="G68" s="23">
        <v>37.166017440000005</v>
      </c>
      <c r="H68" s="319">
        <v>123.05609615098089</v>
      </c>
      <c r="I68" s="467">
        <v>14.14615077887701</v>
      </c>
      <c r="J68" s="44">
        <v>0.02439815543745305</v>
      </c>
      <c r="L68" s="282"/>
      <c r="N68" s="224"/>
    </row>
    <row r="69" spans="1:14" ht="12.75" customHeight="1">
      <c r="A69" s="25" t="s">
        <v>163</v>
      </c>
      <c r="B69" s="26" t="s">
        <v>51</v>
      </c>
      <c r="C69" s="21">
        <v>262.04793386</v>
      </c>
      <c r="D69" s="318">
        <v>176.2023332855926</v>
      </c>
      <c r="E69" s="471">
        <v>20.65969750749083</v>
      </c>
      <c r="F69" s="32">
        <v>0.028742704891287607</v>
      </c>
      <c r="G69" s="21">
        <v>117.28088602</v>
      </c>
      <c r="H69" s="318">
        <v>78.86025072636546</v>
      </c>
      <c r="I69" s="466">
        <v>9.246352729795607</v>
      </c>
      <c r="J69" s="43">
        <v>-0.0475292698947235</v>
      </c>
      <c r="L69" s="282"/>
      <c r="N69" s="224"/>
    </row>
    <row r="70" spans="1:14" ht="12.75" customHeight="1">
      <c r="A70" s="27" t="s">
        <v>164</v>
      </c>
      <c r="B70" s="28" t="s">
        <v>52</v>
      </c>
      <c r="C70" s="23">
        <v>108.88031181999999</v>
      </c>
      <c r="D70" s="319">
        <v>168.6176763410936</v>
      </c>
      <c r="E70" s="472">
        <v>21.766196895331895</v>
      </c>
      <c r="F70" s="33">
        <v>-0.004909485525042778</v>
      </c>
      <c r="G70" s="23">
        <v>76.31225885</v>
      </c>
      <c r="H70" s="319">
        <v>118.18110683683253</v>
      </c>
      <c r="I70" s="467">
        <v>15.255537239851321</v>
      </c>
      <c r="J70" s="44">
        <v>0.00944711113262775</v>
      </c>
      <c r="L70" s="282"/>
      <c r="N70" s="224"/>
    </row>
    <row r="71" spans="1:14" ht="12.75" customHeight="1">
      <c r="A71" s="25" t="s">
        <v>165</v>
      </c>
      <c r="B71" s="26" t="s">
        <v>53</v>
      </c>
      <c r="C71" s="21">
        <v>98.82914936</v>
      </c>
      <c r="D71" s="318">
        <v>147.84447004863367</v>
      </c>
      <c r="E71" s="471">
        <v>18.93295843154744</v>
      </c>
      <c r="F71" s="32">
        <v>0.07245473384156687</v>
      </c>
      <c r="G71" s="21">
        <v>50.07433433</v>
      </c>
      <c r="H71" s="318">
        <v>74.90920917562123</v>
      </c>
      <c r="I71" s="466">
        <v>9.592871096197188</v>
      </c>
      <c r="J71" s="43">
        <v>-0.020471127484098628</v>
      </c>
      <c r="L71" s="282"/>
      <c r="N71" s="224"/>
    </row>
    <row r="72" spans="1:14" ht="12.75" customHeight="1">
      <c r="A72" s="27" t="s">
        <v>166</v>
      </c>
      <c r="B72" s="28" t="s">
        <v>97</v>
      </c>
      <c r="C72" s="23">
        <v>60.39938954000001</v>
      </c>
      <c r="D72" s="319">
        <v>254.3239274916839</v>
      </c>
      <c r="E72" s="472">
        <v>24.01506662362645</v>
      </c>
      <c r="F72" s="33">
        <v>0.052186074918070924</v>
      </c>
      <c r="G72" s="23">
        <v>30.951374100000002</v>
      </c>
      <c r="H72" s="319">
        <v>130.32706261316267</v>
      </c>
      <c r="I72" s="467">
        <v>12.306404365428724</v>
      </c>
      <c r="J72" s="44">
        <v>0.0212850734842025</v>
      </c>
      <c r="L72" s="282"/>
      <c r="N72" s="224"/>
    </row>
    <row r="73" spans="1:14" ht="12.75" customHeight="1">
      <c r="A73" s="25" t="s">
        <v>167</v>
      </c>
      <c r="B73" s="26" t="s">
        <v>54</v>
      </c>
      <c r="C73" s="21">
        <v>93.88728936</v>
      </c>
      <c r="D73" s="318">
        <v>208.5276694377875</v>
      </c>
      <c r="E73" s="471">
        <v>21.309184789972267</v>
      </c>
      <c r="F73" s="32">
        <v>0.025429738028710736</v>
      </c>
      <c r="G73" s="21">
        <v>42.2131234</v>
      </c>
      <c r="H73" s="318">
        <v>93.75714542720644</v>
      </c>
      <c r="I73" s="466">
        <v>9.58092680302409</v>
      </c>
      <c r="J73" s="43">
        <v>-0.16549567926020292</v>
      </c>
      <c r="L73" s="282"/>
      <c r="N73" s="224"/>
    </row>
    <row r="74" spans="1:14" ht="12.75" customHeight="1">
      <c r="A74" s="27" t="s">
        <v>168</v>
      </c>
      <c r="B74" s="28" t="s">
        <v>55</v>
      </c>
      <c r="C74" s="23">
        <v>133.90478834</v>
      </c>
      <c r="D74" s="319">
        <v>120.74350482686235</v>
      </c>
      <c r="E74" s="472">
        <v>17.458509132760266</v>
      </c>
      <c r="F74" s="33">
        <v>0.00539272502020105</v>
      </c>
      <c r="G74" s="23">
        <v>108.71258227</v>
      </c>
      <c r="H74" s="319">
        <v>98.02739965302136</v>
      </c>
      <c r="I74" s="467">
        <v>14.173948773120825</v>
      </c>
      <c r="J74" s="44">
        <v>-0.010198764364784396</v>
      </c>
      <c r="L74" s="282"/>
      <c r="N74" s="224"/>
    </row>
    <row r="75" spans="1:14" ht="12.75" customHeight="1">
      <c r="A75" s="25" t="s">
        <v>169</v>
      </c>
      <c r="B75" s="26" t="s">
        <v>56</v>
      </c>
      <c r="C75" s="21">
        <v>98.36328788000002</v>
      </c>
      <c r="D75" s="318">
        <v>129.31903090221857</v>
      </c>
      <c r="E75" s="471">
        <v>17.792448642738588</v>
      </c>
      <c r="F75" s="32">
        <v>-0.008938114467722968</v>
      </c>
      <c r="G75" s="21">
        <v>65.68575537999999</v>
      </c>
      <c r="H75" s="318">
        <v>86.35760773048479</v>
      </c>
      <c r="I75" s="466">
        <v>11.88157141091022</v>
      </c>
      <c r="J75" s="43">
        <v>-0.01853709310311291</v>
      </c>
      <c r="L75" s="282"/>
      <c r="N75" s="224"/>
    </row>
    <row r="76" spans="1:14" ht="12.75" customHeight="1">
      <c r="A76" s="27" t="s">
        <v>170</v>
      </c>
      <c r="B76" s="28" t="s">
        <v>57</v>
      </c>
      <c r="C76" s="23">
        <v>263.30628472</v>
      </c>
      <c r="D76" s="319">
        <v>153.0576412595884</v>
      </c>
      <c r="E76" s="472">
        <v>19.454990314212107</v>
      </c>
      <c r="F76" s="33">
        <v>0.026065908813762473</v>
      </c>
      <c r="G76" s="23">
        <v>128.08911667</v>
      </c>
      <c r="H76" s="319">
        <v>74.45708365594999</v>
      </c>
      <c r="I76" s="467">
        <v>9.464158923592725</v>
      </c>
      <c r="J76" s="44">
        <v>0.051050822577715094</v>
      </c>
      <c r="L76" s="282"/>
      <c r="N76" s="224"/>
    </row>
    <row r="77" spans="1:14" ht="12.75" customHeight="1">
      <c r="A77" s="25" t="s">
        <v>171</v>
      </c>
      <c r="B77" s="26" t="s">
        <v>58</v>
      </c>
      <c r="C77" s="21">
        <v>41.12767827</v>
      </c>
      <c r="D77" s="318">
        <v>167.09805943224893</v>
      </c>
      <c r="E77" s="471">
        <v>23.354352474420224</v>
      </c>
      <c r="F77" s="32">
        <v>0.03031765739759784</v>
      </c>
      <c r="G77" s="21">
        <v>28.50940761</v>
      </c>
      <c r="H77" s="318">
        <v>115.83116012334995</v>
      </c>
      <c r="I77" s="466">
        <v>16.18906736698848</v>
      </c>
      <c r="J77" s="43">
        <v>-0.08721807959711458</v>
      </c>
      <c r="L77" s="282"/>
      <c r="N77" s="224"/>
    </row>
    <row r="78" spans="1:14" ht="12.75" customHeight="1">
      <c r="A78" s="27" t="s">
        <v>172</v>
      </c>
      <c r="B78" s="28" t="s">
        <v>59</v>
      </c>
      <c r="C78" s="23">
        <v>85.8769543</v>
      </c>
      <c r="D78" s="319">
        <v>149.811079749143</v>
      </c>
      <c r="E78" s="472">
        <v>20.336602616401166</v>
      </c>
      <c r="F78" s="33">
        <v>0.005351750330146787</v>
      </c>
      <c r="G78" s="23">
        <v>48.029409730000005</v>
      </c>
      <c r="H78" s="319">
        <v>83.78659664884385</v>
      </c>
      <c r="I78" s="467">
        <v>11.373889858356584</v>
      </c>
      <c r="J78" s="44">
        <v>-0.008580595791815249</v>
      </c>
      <c r="L78" s="282"/>
      <c r="N78" s="224"/>
    </row>
    <row r="79" spans="1:14" ht="12.75" customHeight="1">
      <c r="A79" s="25" t="s">
        <v>173</v>
      </c>
      <c r="B79" s="26" t="s">
        <v>60</v>
      </c>
      <c r="C79" s="21">
        <v>89.13016467</v>
      </c>
      <c r="D79" s="318">
        <v>155.09232730284623</v>
      </c>
      <c r="E79" s="471">
        <v>19.198510296006575</v>
      </c>
      <c r="F79" s="32">
        <v>0.036955606442705013</v>
      </c>
      <c r="G79" s="21">
        <v>51.945582830000006</v>
      </c>
      <c r="H79" s="318">
        <v>90.38871816332605</v>
      </c>
      <c r="I79" s="466">
        <v>11.189004423880387</v>
      </c>
      <c r="J79" s="43">
        <v>-0.03731979789725459</v>
      </c>
      <c r="L79" s="282"/>
      <c r="N79" s="224"/>
    </row>
    <row r="80" spans="1:14" ht="12.75" customHeight="1">
      <c r="A80" s="27" t="s">
        <v>174</v>
      </c>
      <c r="B80" s="28" t="s">
        <v>61</v>
      </c>
      <c r="C80" s="23">
        <v>86.76769401</v>
      </c>
      <c r="D80" s="319">
        <v>205.5380778113889</v>
      </c>
      <c r="E80" s="472">
        <v>22.920069441927996</v>
      </c>
      <c r="F80" s="33">
        <v>0.016727036158568298</v>
      </c>
      <c r="G80" s="23">
        <v>58.04283824000001</v>
      </c>
      <c r="H80" s="319">
        <v>137.49372434851205</v>
      </c>
      <c r="I80" s="467">
        <v>15.332271973415256</v>
      </c>
      <c r="J80" s="44">
        <v>-0.007704807192681518</v>
      </c>
      <c r="L80" s="282"/>
      <c r="N80" s="224"/>
    </row>
    <row r="81" spans="1:14" ht="12.75" customHeight="1">
      <c r="A81" s="25" t="s">
        <v>175</v>
      </c>
      <c r="B81" s="26" t="s">
        <v>62</v>
      </c>
      <c r="C81" s="21">
        <v>103.0709004</v>
      </c>
      <c r="D81" s="318">
        <v>139.65868187853988</v>
      </c>
      <c r="E81" s="471">
        <v>18.818104817553678</v>
      </c>
      <c r="F81" s="32">
        <v>0.012671683821034785</v>
      </c>
      <c r="G81" s="21">
        <v>65.20006289999999</v>
      </c>
      <c r="H81" s="318">
        <v>88.3445745372754</v>
      </c>
      <c r="I81" s="466">
        <v>11.90386047858075</v>
      </c>
      <c r="J81" s="43">
        <v>-0.1146776130044257</v>
      </c>
      <c r="L81" s="282"/>
      <c r="N81" s="224"/>
    </row>
    <row r="82" spans="1:14" ht="12.75" customHeight="1">
      <c r="A82" s="27" t="s">
        <v>176</v>
      </c>
      <c r="B82" s="28" t="s">
        <v>63</v>
      </c>
      <c r="C82" s="23">
        <v>193.98770091999998</v>
      </c>
      <c r="D82" s="319">
        <v>86.84131872874154</v>
      </c>
      <c r="E82" s="472">
        <v>6.6768560490958455</v>
      </c>
      <c r="F82" s="33">
        <v>0.02597772632125639</v>
      </c>
      <c r="G82" s="23">
        <v>142.34597069999998</v>
      </c>
      <c r="H82" s="319">
        <v>63.723172926352994</v>
      </c>
      <c r="I82" s="467">
        <v>4.899401101334085</v>
      </c>
      <c r="J82" s="44">
        <v>0.0763932056112262</v>
      </c>
      <c r="L82" s="282"/>
      <c r="N82" s="224"/>
    </row>
    <row r="83" spans="1:14" ht="12.75" customHeight="1">
      <c r="A83" s="25" t="s">
        <v>177</v>
      </c>
      <c r="B83" s="26" t="s">
        <v>64</v>
      </c>
      <c r="C83" s="21">
        <v>220.65460299</v>
      </c>
      <c r="D83" s="318">
        <v>173.22669338219535</v>
      </c>
      <c r="E83" s="471">
        <v>18.79228470875875</v>
      </c>
      <c r="F83" s="32">
        <v>0.014159270139879387</v>
      </c>
      <c r="G83" s="21">
        <v>100.30926860999999</v>
      </c>
      <c r="H83" s="318">
        <v>78.74860837452924</v>
      </c>
      <c r="I83" s="466">
        <v>8.542945894185157</v>
      </c>
      <c r="J83" s="43">
        <v>-0.024950846710037444</v>
      </c>
      <c r="L83" s="282"/>
      <c r="N83" s="224"/>
    </row>
    <row r="84" spans="1:14" ht="12.75" customHeight="1">
      <c r="A84" s="27" t="s">
        <v>178</v>
      </c>
      <c r="B84" s="28" t="s">
        <v>65</v>
      </c>
      <c r="C84" s="23">
        <v>209.11747738999998</v>
      </c>
      <c r="D84" s="319">
        <v>157.79652468430126</v>
      </c>
      <c r="E84" s="472">
        <v>20.814079763812874</v>
      </c>
      <c r="F84" s="33">
        <v>0.03937939071576446</v>
      </c>
      <c r="G84" s="23">
        <v>68.07930911</v>
      </c>
      <c r="H84" s="319">
        <v>51.37149947745117</v>
      </c>
      <c r="I84" s="467">
        <v>6.776134581224505</v>
      </c>
      <c r="J84" s="44">
        <v>0.22116609774771567</v>
      </c>
      <c r="L84" s="282"/>
      <c r="N84" s="224"/>
    </row>
    <row r="85" spans="1:14" ht="12.75" customHeight="1">
      <c r="A85" s="25" t="s">
        <v>179</v>
      </c>
      <c r="B85" s="26" t="s">
        <v>66</v>
      </c>
      <c r="C85" s="21">
        <v>163.08050504</v>
      </c>
      <c r="D85" s="318">
        <v>113.87396886002091</v>
      </c>
      <c r="E85" s="471">
        <v>18.264196361385228</v>
      </c>
      <c r="F85" s="32">
        <v>0.0038047159784031503</v>
      </c>
      <c r="G85" s="21">
        <v>42.62776567</v>
      </c>
      <c r="H85" s="318">
        <v>29.765623176646553</v>
      </c>
      <c r="I85" s="466">
        <v>4.774095361386282</v>
      </c>
      <c r="J85" s="43">
        <v>0.05090827610040116</v>
      </c>
      <c r="L85" s="282"/>
      <c r="N85" s="224"/>
    </row>
    <row r="86" spans="1:14" ht="12.75" customHeight="1">
      <c r="A86" s="27" t="s">
        <v>180</v>
      </c>
      <c r="B86" s="28" t="s">
        <v>67</v>
      </c>
      <c r="C86" s="23">
        <v>71.35010675999999</v>
      </c>
      <c r="D86" s="319">
        <v>189.41533999139864</v>
      </c>
      <c r="E86" s="472">
        <v>25.108295701157274</v>
      </c>
      <c r="F86" s="33">
        <v>0.06710500385153062</v>
      </c>
      <c r="G86" s="23">
        <v>31.32781229</v>
      </c>
      <c r="H86" s="319">
        <v>83.1669143265213</v>
      </c>
      <c r="I86" s="467">
        <v>11.024341943783087</v>
      </c>
      <c r="J86" s="44">
        <v>0.06113506439947147</v>
      </c>
      <c r="L86" s="282"/>
      <c r="N86" s="224"/>
    </row>
    <row r="87" spans="1:14" ht="12.75" customHeight="1">
      <c r="A87" s="25" t="s">
        <v>181</v>
      </c>
      <c r="B87" s="26" t="s">
        <v>68</v>
      </c>
      <c r="C87" s="21">
        <v>113.51833834</v>
      </c>
      <c r="D87" s="318">
        <v>195.41501050939132</v>
      </c>
      <c r="E87" s="471">
        <v>22.346441916806317</v>
      </c>
      <c r="F87" s="32">
        <v>0.028051093872971222</v>
      </c>
      <c r="G87" s="21">
        <v>59.93630403</v>
      </c>
      <c r="H87" s="318">
        <v>103.17675234847455</v>
      </c>
      <c r="I87" s="466">
        <v>11.798649947666592</v>
      </c>
      <c r="J87" s="43">
        <v>0.14109587379688948</v>
      </c>
      <c r="L87" s="282"/>
      <c r="N87" s="224"/>
    </row>
    <row r="88" spans="1:14" ht="12.75" customHeight="1">
      <c r="A88" s="27" t="s">
        <v>182</v>
      </c>
      <c r="B88" s="28" t="s">
        <v>69</v>
      </c>
      <c r="C88" s="23">
        <v>72.99836308</v>
      </c>
      <c r="D88" s="319">
        <v>190.30557263709477</v>
      </c>
      <c r="E88" s="472">
        <v>21.04367539256969</v>
      </c>
      <c r="F88" s="33">
        <v>0.03293305145675118</v>
      </c>
      <c r="G88" s="23">
        <v>22.638677240000003</v>
      </c>
      <c r="H88" s="319">
        <v>59.018671845875105</v>
      </c>
      <c r="I88" s="467">
        <v>6.5261870959163915</v>
      </c>
      <c r="J88" s="44">
        <v>-0.4025528694774927</v>
      </c>
      <c r="L88" s="282"/>
      <c r="N88" s="224"/>
    </row>
    <row r="89" spans="1:14" ht="12.75" customHeight="1">
      <c r="A89" s="25" t="s">
        <v>183</v>
      </c>
      <c r="B89" s="26" t="s">
        <v>70</v>
      </c>
      <c r="C89" s="21">
        <v>52.89107202</v>
      </c>
      <c r="D89" s="318">
        <v>218.2308026390167</v>
      </c>
      <c r="E89" s="471">
        <v>22.106439568848682</v>
      </c>
      <c r="F89" s="32">
        <v>0.030033947811107353</v>
      </c>
      <c r="G89" s="21">
        <v>27.169599469999998</v>
      </c>
      <c r="H89" s="318">
        <v>112.1029178133626</v>
      </c>
      <c r="I89" s="466">
        <v>11.355850540640605</v>
      </c>
      <c r="J89" s="43">
        <v>-0.015822395121074195</v>
      </c>
      <c r="L89" s="282"/>
      <c r="N89" s="224"/>
    </row>
    <row r="90" spans="1:14" s="3" customFormat="1" ht="12.75" customHeight="1">
      <c r="A90" s="27" t="s">
        <v>184</v>
      </c>
      <c r="B90" s="28" t="s">
        <v>71</v>
      </c>
      <c r="C90" s="23">
        <v>195.55655692</v>
      </c>
      <c r="D90" s="319">
        <v>191.91478201645572</v>
      </c>
      <c r="E90" s="472">
        <v>22.1404341127219</v>
      </c>
      <c r="F90" s="33">
        <v>0.018317254648045234</v>
      </c>
      <c r="G90" s="23">
        <v>61.35890957</v>
      </c>
      <c r="H90" s="319">
        <v>60.216246084304245</v>
      </c>
      <c r="I90" s="467">
        <v>6.94690536568814</v>
      </c>
      <c r="J90" s="44">
        <v>0.021221129167635633</v>
      </c>
      <c r="L90" s="282"/>
      <c r="M90" s="2"/>
      <c r="N90" s="224"/>
    </row>
    <row r="91" spans="1:14" ht="12.75" customHeight="1">
      <c r="A91" s="25" t="s">
        <v>185</v>
      </c>
      <c r="B91" s="26" t="s">
        <v>72</v>
      </c>
      <c r="C91" s="21">
        <v>115.85191727</v>
      </c>
      <c r="D91" s="318">
        <v>210.18928019754017</v>
      </c>
      <c r="E91" s="471">
        <v>23.64490569051098</v>
      </c>
      <c r="F91" s="32">
        <v>0.023862009534908024</v>
      </c>
      <c r="G91" s="21">
        <v>34.28674133</v>
      </c>
      <c r="H91" s="318">
        <v>62.20618225658089</v>
      </c>
      <c r="I91" s="466">
        <v>6.997784622704113</v>
      </c>
      <c r="J91" s="43">
        <v>-0.0716302454385489</v>
      </c>
      <c r="L91" s="282"/>
      <c r="N91" s="224"/>
    </row>
    <row r="92" spans="1:14" ht="12.75" customHeight="1">
      <c r="A92" s="27" t="s">
        <v>186</v>
      </c>
      <c r="B92" s="28" t="s">
        <v>73</v>
      </c>
      <c r="C92" s="23">
        <v>88.47146089000002</v>
      </c>
      <c r="D92" s="319">
        <v>139.05731306475877</v>
      </c>
      <c r="E92" s="472">
        <v>18.480679377909077</v>
      </c>
      <c r="F92" s="33">
        <v>0.024113096650682175</v>
      </c>
      <c r="G92" s="23">
        <v>78.71489423999999</v>
      </c>
      <c r="H92" s="319">
        <v>123.72217640670016</v>
      </c>
      <c r="I92" s="467">
        <v>16.442643854656726</v>
      </c>
      <c r="J92" s="44">
        <v>-0.004766393378880962</v>
      </c>
      <c r="L92" s="282"/>
      <c r="N92" s="224"/>
    </row>
    <row r="93" spans="1:14" ht="12.75" customHeight="1">
      <c r="A93" s="25" t="s">
        <v>187</v>
      </c>
      <c r="B93" s="26" t="s">
        <v>74</v>
      </c>
      <c r="C93" s="21">
        <v>67.77747376</v>
      </c>
      <c r="D93" s="318">
        <v>155.4932213165339</v>
      </c>
      <c r="E93" s="471">
        <v>21.337208106218604</v>
      </c>
      <c r="F93" s="32">
        <v>0.01875835161874706</v>
      </c>
      <c r="G93" s="21">
        <v>39.160842519999996</v>
      </c>
      <c r="H93" s="318">
        <v>89.8417308155554</v>
      </c>
      <c r="I93" s="466">
        <v>12.328329754851783</v>
      </c>
      <c r="J93" s="43">
        <v>-0.03741772671255861</v>
      </c>
      <c r="L93" s="282"/>
      <c r="N93" s="224"/>
    </row>
    <row r="94" spans="1:14" ht="12.75">
      <c r="A94" s="27" t="s">
        <v>188</v>
      </c>
      <c r="B94" s="28" t="s">
        <v>98</v>
      </c>
      <c r="C94" s="23">
        <v>70.81266211</v>
      </c>
      <c r="D94" s="319">
        <v>185.15486195617217</v>
      </c>
      <c r="E94" s="472">
        <v>21.840412716516177</v>
      </c>
      <c r="F94" s="33">
        <v>0.04600767622333324</v>
      </c>
      <c r="G94" s="23">
        <v>27.51768796</v>
      </c>
      <c r="H94" s="319">
        <v>71.9508851068503</v>
      </c>
      <c r="I94" s="467">
        <v>8.48714967271138</v>
      </c>
      <c r="J94" s="44">
        <v>0.12714500845152465</v>
      </c>
      <c r="L94" s="282"/>
      <c r="N94" s="224"/>
    </row>
    <row r="95" spans="1:14" ht="12.75">
      <c r="A95" s="25" t="s">
        <v>189</v>
      </c>
      <c r="B95" s="26" t="s">
        <v>75</v>
      </c>
      <c r="C95" s="21">
        <v>72.25927490000001</v>
      </c>
      <c r="D95" s="318">
        <v>183.51282240778554</v>
      </c>
      <c r="E95" s="471">
        <v>23.305045723943735</v>
      </c>
      <c r="F95" s="32">
        <v>-0.005180521826251283</v>
      </c>
      <c r="G95" s="21">
        <v>47.64047712</v>
      </c>
      <c r="H95" s="318">
        <v>120.98984426903971</v>
      </c>
      <c r="I95" s="466">
        <v>15.364996384596921</v>
      </c>
      <c r="J95" s="43">
        <v>-0.10152622991577198</v>
      </c>
      <c r="L95" s="282"/>
      <c r="N95" s="224"/>
    </row>
    <row r="96" spans="1:14" ht="12.75">
      <c r="A96" s="27" t="s">
        <v>190</v>
      </c>
      <c r="B96" s="28" t="s">
        <v>76</v>
      </c>
      <c r="C96" s="23">
        <v>66.87221248</v>
      </c>
      <c r="D96" s="319">
        <v>189.11236494339823</v>
      </c>
      <c r="E96" s="472">
        <v>21.004613496324712</v>
      </c>
      <c r="F96" s="33">
        <v>0.01566837702245749</v>
      </c>
      <c r="G96" s="23">
        <v>40.85178705999999</v>
      </c>
      <c r="H96" s="319">
        <v>115.52747810447072</v>
      </c>
      <c r="I96" s="467">
        <v>12.831577810979272</v>
      </c>
      <c r="J96" s="44">
        <v>-0.003688950151818471</v>
      </c>
      <c r="L96" s="282"/>
      <c r="N96" s="224"/>
    </row>
    <row r="97" spans="1:14" ht="12.75">
      <c r="A97" s="25" t="s">
        <v>191</v>
      </c>
      <c r="B97" s="26" t="s">
        <v>77</v>
      </c>
      <c r="C97" s="21">
        <v>32.34831209</v>
      </c>
      <c r="D97" s="318">
        <v>222.5392961612548</v>
      </c>
      <c r="E97" s="471">
        <v>27.126061999284445</v>
      </c>
      <c r="F97" s="32">
        <v>0.04102309592658537</v>
      </c>
      <c r="G97" s="21">
        <v>8.1460299</v>
      </c>
      <c r="H97" s="318">
        <v>56.04038181067694</v>
      </c>
      <c r="I97" s="466">
        <v>6.830950298137328</v>
      </c>
      <c r="J97" s="43">
        <v>-0.017801984313646213</v>
      </c>
      <c r="L97" s="282"/>
      <c r="N97" s="224"/>
    </row>
    <row r="98" spans="1:14" ht="12.75">
      <c r="A98" s="27" t="s">
        <v>192</v>
      </c>
      <c r="B98" s="28" t="s">
        <v>78</v>
      </c>
      <c r="C98" s="23">
        <v>187.98782424</v>
      </c>
      <c r="D98" s="319">
        <v>153.87119511640128</v>
      </c>
      <c r="E98" s="472">
        <v>19.199964773839046</v>
      </c>
      <c r="F98" s="33">
        <v>0.01495703922440872</v>
      </c>
      <c r="G98" s="23">
        <v>79.30240169999999</v>
      </c>
      <c r="H98" s="319">
        <v>64.91034924475453</v>
      </c>
      <c r="I98" s="467">
        <v>8.099478385243495</v>
      </c>
      <c r="J98" s="44">
        <v>0.1366687756475109</v>
      </c>
      <c r="L98" s="282"/>
      <c r="N98" s="224"/>
    </row>
    <row r="99" spans="1:14" ht="12.75">
      <c r="A99" s="25" t="s">
        <v>193</v>
      </c>
      <c r="B99" s="26" t="s">
        <v>99</v>
      </c>
      <c r="C99" s="21">
        <v>288.60674213</v>
      </c>
      <c r="D99" s="318">
        <v>184.21691266432964</v>
      </c>
      <c r="E99" s="471">
        <v>17.918662822520886</v>
      </c>
      <c r="F99" s="32">
        <v>-0.005992124348848993</v>
      </c>
      <c r="G99" s="21">
        <v>170.04954594999998</v>
      </c>
      <c r="H99" s="318">
        <v>108.54217099602468</v>
      </c>
      <c r="I99" s="466">
        <v>10.557828464133054</v>
      </c>
      <c r="J99" s="43">
        <v>0.011571006582725474</v>
      </c>
      <c r="L99" s="282"/>
      <c r="N99" s="224"/>
    </row>
    <row r="100" spans="1:14" ht="12.75">
      <c r="A100" s="27" t="s">
        <v>194</v>
      </c>
      <c r="B100" s="28" t="s">
        <v>79</v>
      </c>
      <c r="C100" s="23">
        <v>342.67446156</v>
      </c>
      <c r="D100" s="319">
        <v>225.70729737687103</v>
      </c>
      <c r="E100" s="472">
        <v>20.810293548469406</v>
      </c>
      <c r="F100" s="33">
        <v>0.01362965911098013</v>
      </c>
      <c r="G100" s="23">
        <v>154.85973915000002</v>
      </c>
      <c r="H100" s="319">
        <v>102.00051978461693</v>
      </c>
      <c r="I100" s="467">
        <v>9.404484407387423</v>
      </c>
      <c r="J100" s="44">
        <v>-0.015280056161011468</v>
      </c>
      <c r="L100" s="282"/>
      <c r="N100" s="224"/>
    </row>
    <row r="101" spans="1:14" ht="12.75">
      <c r="A101" s="25" t="s">
        <v>195</v>
      </c>
      <c r="B101" s="26" t="s">
        <v>80</v>
      </c>
      <c r="C101" s="21">
        <v>324.90275743</v>
      </c>
      <c r="D101" s="318">
        <v>245.50812907618246</v>
      </c>
      <c r="E101" s="471">
        <v>27.08434849891967</v>
      </c>
      <c r="F101" s="32">
        <v>0.022060845307068533</v>
      </c>
      <c r="G101" s="21">
        <v>119.15634897</v>
      </c>
      <c r="H101" s="318">
        <v>90.03879355956563</v>
      </c>
      <c r="I101" s="466">
        <v>9.933039986764902</v>
      </c>
      <c r="J101" s="43">
        <v>0.02803492438754951</v>
      </c>
      <c r="L101" s="282"/>
      <c r="N101" s="224"/>
    </row>
    <row r="102" spans="1:14" ht="12.75">
      <c r="A102" s="27" t="s">
        <v>196</v>
      </c>
      <c r="B102" s="28" t="s">
        <v>81</v>
      </c>
      <c r="C102" s="23">
        <v>148.64504620999998</v>
      </c>
      <c r="D102" s="319">
        <v>125.82940655469041</v>
      </c>
      <c r="E102" s="472">
        <v>17.267689910762957</v>
      </c>
      <c r="F102" s="33">
        <v>0.009302637360735</v>
      </c>
      <c r="G102" s="23">
        <v>67.03258162</v>
      </c>
      <c r="H102" s="319">
        <v>56.74370037974405</v>
      </c>
      <c r="I102" s="467">
        <v>7.786992320597083</v>
      </c>
      <c r="J102" s="44">
        <v>0.016101018683789103</v>
      </c>
      <c r="L102" s="282"/>
      <c r="N102" s="224"/>
    </row>
    <row r="103" spans="1:14" ht="12.75">
      <c r="A103" s="25" t="s">
        <v>197</v>
      </c>
      <c r="B103" s="26" t="s">
        <v>82</v>
      </c>
      <c r="C103" s="21">
        <v>94.9398989</v>
      </c>
      <c r="D103" s="318">
        <v>232.52542597459217</v>
      </c>
      <c r="E103" s="471">
        <v>17.679337642897213</v>
      </c>
      <c r="F103" s="32">
        <v>-0.016558480629753958</v>
      </c>
      <c r="G103" s="21">
        <v>24.95937735</v>
      </c>
      <c r="H103" s="318">
        <v>61.130145677554935</v>
      </c>
      <c r="I103" s="466">
        <v>4.647837891547734</v>
      </c>
      <c r="J103" s="43">
        <v>-0.12739656203827399</v>
      </c>
      <c r="L103" s="282"/>
      <c r="N103" s="224"/>
    </row>
    <row r="104" spans="1:14" ht="12.75">
      <c r="A104" s="27" t="s">
        <v>198</v>
      </c>
      <c r="B104" s="28" t="s">
        <v>83</v>
      </c>
      <c r="C104" s="23">
        <v>111.42042069</v>
      </c>
      <c r="D104" s="319">
        <v>275.9331360962865</v>
      </c>
      <c r="E104" s="472">
        <v>20.358497323575996</v>
      </c>
      <c r="F104" s="33">
        <v>0.0367463712874867</v>
      </c>
      <c r="G104" s="23">
        <v>47.01551606999999</v>
      </c>
      <c r="H104" s="319">
        <v>116.43412144776431</v>
      </c>
      <c r="I104" s="467">
        <v>8.590573004034125</v>
      </c>
      <c r="J104" s="44">
        <v>0.07079326069246172</v>
      </c>
      <c r="L104" s="282"/>
      <c r="N104" s="224"/>
    </row>
    <row r="105" spans="1:14" ht="12.75">
      <c r="A105" s="25" t="s">
        <v>199</v>
      </c>
      <c r="B105" s="26" t="s">
        <v>84</v>
      </c>
      <c r="C105" s="21">
        <v>87.57137741</v>
      </c>
      <c r="D105" s="318">
        <v>395.9316813155015</v>
      </c>
      <c r="E105" s="471">
        <v>31.312681894834967</v>
      </c>
      <c r="F105" s="32">
        <v>0.04813169353554314</v>
      </c>
      <c r="G105" s="21">
        <v>33.41781099</v>
      </c>
      <c r="H105" s="318">
        <v>151.0901219379866</v>
      </c>
      <c r="I105" s="466">
        <v>11.949124429691778</v>
      </c>
      <c r="J105" s="43">
        <v>-0.026900612881540886</v>
      </c>
      <c r="L105" s="282"/>
      <c r="N105" s="224"/>
    </row>
    <row r="106" spans="1:14" ht="13.5" thickBot="1">
      <c r="A106" s="29" t="s">
        <v>200</v>
      </c>
      <c r="B106" s="30" t="s">
        <v>100</v>
      </c>
      <c r="C106" s="22">
        <v>230.20848485</v>
      </c>
      <c r="D106" s="319">
        <v>281.77258638606315</v>
      </c>
      <c r="E106" s="472">
        <v>18.637652472594926</v>
      </c>
      <c r="F106" s="33">
        <v>0.013460743661403152</v>
      </c>
      <c r="G106" s="22">
        <v>28.511532940000002</v>
      </c>
      <c r="H106" s="319">
        <v>34.89779442130426</v>
      </c>
      <c r="I106" s="467">
        <v>2.308290429620378</v>
      </c>
      <c r="J106" s="44">
        <v>-0.019303261896565505</v>
      </c>
      <c r="L106" s="282"/>
      <c r="N106" s="224"/>
    </row>
    <row r="107" spans="1:14" ht="12.75">
      <c r="A107" s="751" t="s">
        <v>202</v>
      </c>
      <c r="B107" s="752"/>
      <c r="C107" s="238">
        <v>10537.774163349999</v>
      </c>
      <c r="D107" s="320">
        <v>171.87748391529573</v>
      </c>
      <c r="E107" s="473">
        <v>20.936156869549773</v>
      </c>
      <c r="F107" s="34">
        <v>0.019273131465372684</v>
      </c>
      <c r="G107" s="238">
        <v>5410.45690701</v>
      </c>
      <c r="H107" s="320">
        <v>88.24783161925173</v>
      </c>
      <c r="I107" s="468">
        <v>10.749345429613015</v>
      </c>
      <c r="J107" s="45">
        <v>-0.00010924088612696004</v>
      </c>
      <c r="L107" s="282"/>
      <c r="N107" s="224"/>
    </row>
    <row r="108" spans="1:14" ht="12.75">
      <c r="A108" s="749" t="s">
        <v>230</v>
      </c>
      <c r="B108" s="750"/>
      <c r="C108" s="239">
        <v>524.14018185</v>
      </c>
      <c r="D108" s="321">
        <v>283.2772146866976</v>
      </c>
      <c r="E108" s="474">
        <v>20.198270508241773</v>
      </c>
      <c r="F108" s="35">
        <v>0.01832033667570876</v>
      </c>
      <c r="G108" s="239">
        <v>133.90423735</v>
      </c>
      <c r="H108" s="321">
        <v>72.36998937454095</v>
      </c>
      <c r="I108" s="469">
        <v>5.16013483005417</v>
      </c>
      <c r="J108" s="46">
        <v>-0.014865890293830009</v>
      </c>
      <c r="L108" s="282"/>
      <c r="N108" s="224"/>
    </row>
    <row r="109" spans="1:14" ht="13.5" thickBot="1">
      <c r="A109" s="747" t="s">
        <v>285</v>
      </c>
      <c r="B109" s="748"/>
      <c r="C109" s="240">
        <v>11255.90204612</v>
      </c>
      <c r="D109" s="302">
        <v>172.1246721061452</v>
      </c>
      <c r="E109" s="475">
        <v>20.509241012913122</v>
      </c>
      <c r="F109" s="478">
        <v>0.01934352112295823</v>
      </c>
      <c r="G109" s="240">
        <v>5686.70711506</v>
      </c>
      <c r="H109" s="302">
        <v>86.96083117397006</v>
      </c>
      <c r="I109" s="470">
        <v>10.361679260776505</v>
      </c>
      <c r="J109" s="47">
        <v>0.0013189760556779895</v>
      </c>
      <c r="L109" s="282"/>
      <c r="N109" s="224"/>
    </row>
    <row r="110" spans="3:9" ht="12.75">
      <c r="C110" s="4"/>
      <c r="D110" s="4"/>
      <c r="E110" s="260"/>
      <c r="G110" s="4"/>
      <c r="H110" s="4"/>
      <c r="I110" s="260"/>
    </row>
    <row r="111" spans="1:10" ht="12.75">
      <c r="A111" s="2" t="s">
        <v>396</v>
      </c>
      <c r="C111" s="4"/>
      <c r="D111" s="5"/>
      <c r="F111" s="4"/>
      <c r="G111" s="5"/>
      <c r="J111" s="4"/>
    </row>
    <row r="112" spans="1:10" ht="12.75">
      <c r="A112" s="753" t="s">
        <v>449</v>
      </c>
      <c r="B112" s="753"/>
      <c r="C112" s="753"/>
      <c r="D112" s="753"/>
      <c r="E112" s="753"/>
      <c r="F112" s="753"/>
      <c r="G112" s="753"/>
      <c r="H112" s="753"/>
      <c r="I112" s="753"/>
      <c r="J112" s="753"/>
    </row>
    <row r="115" spans="1:10" ht="12.75">
      <c r="A115" s="20"/>
      <c r="B115" s="20"/>
      <c r="C115" s="20"/>
      <c r="D115" s="20"/>
      <c r="E115" s="259"/>
      <c r="F115" s="20"/>
      <c r="G115" s="20"/>
      <c r="H115" s="20"/>
      <c r="I115" s="259"/>
      <c r="J115" s="20"/>
    </row>
  </sheetData>
  <sheetProtection/>
  <mergeCells count="10">
    <mergeCell ref="C1:J1"/>
    <mergeCell ref="A1:B1"/>
    <mergeCell ref="A5:B6"/>
    <mergeCell ref="G5:J5"/>
    <mergeCell ref="C5:F5"/>
    <mergeCell ref="A3:J3"/>
    <mergeCell ref="A109:B109"/>
    <mergeCell ref="A108:B108"/>
    <mergeCell ref="A107:B107"/>
    <mergeCell ref="A112:J112"/>
  </mergeCells>
  <hyperlinks>
    <hyperlink ref="J2" location="Index!A1" display="Index"/>
  </hyperlinks>
  <printOptions/>
  <pageMargins left="0.5118110236220472" right="0.2362204724409449" top="1.299212598425197" bottom="0.5511811023622047" header="0.35433070866141736" footer="0.31496062992125984"/>
  <pageSetup firstPageNumber="8" useFirstPageNumber="1" horizontalDpi="600" verticalDpi="600" orientation="portrait" paperSize="9" scale="83" r:id="rId1"/>
  <headerFooter alignWithMargins="0">
    <oddHeader>&amp;LMinistère de l'intérieur
Ministère de la réforme de l’Etat, 
de la décentralisation et de la fonction publique
&amp;RPublications : «Les Finances des départements 2011»</oddHeader>
    <oddFooter>&amp;LDirection générale des collectivités locales/DESL
Mise en ligne : janvier 2013
&amp;R&amp;P</oddFooter>
  </headerFooter>
  <rowBreaks count="1" manualBreakCount="1">
    <brk id="58" max="9" man="1"/>
  </rowBreaks>
  <colBreaks count="1" manualBreakCount="1">
    <brk id="10" max="111" man="1"/>
  </colBreaks>
</worksheet>
</file>

<file path=xl/worksheets/sheet6.xml><?xml version="1.0" encoding="utf-8"?>
<worksheet xmlns="http://schemas.openxmlformats.org/spreadsheetml/2006/main" xmlns:r="http://schemas.openxmlformats.org/officeDocument/2006/relationships">
  <dimension ref="A1:J118"/>
  <sheetViews>
    <sheetView zoomScaleSheetLayoutView="100" workbookViewId="0" topLeftCell="A1">
      <selection activeCell="L14" sqref="L14"/>
    </sheetView>
  </sheetViews>
  <sheetFormatPr defaultColWidth="11.421875" defaultRowHeight="12.75"/>
  <cols>
    <col min="1" max="1" width="3.00390625" style="2" customWidth="1"/>
    <col min="2" max="2" width="17.8515625" style="2" bestFit="1" customWidth="1"/>
    <col min="3" max="3" width="12.57421875" style="2" bestFit="1" customWidth="1"/>
    <col min="4" max="4" width="13.421875" style="2" bestFit="1" customWidth="1"/>
    <col min="5" max="5" width="9.7109375" style="224" customWidth="1"/>
    <col min="6" max="6" width="10.7109375" style="2" customWidth="1"/>
    <col min="7" max="7" width="12.140625" style="2" customWidth="1"/>
    <col min="8" max="9" width="9.7109375" style="2" customWidth="1"/>
    <col min="10" max="10" width="12.00390625" style="224" customWidth="1"/>
    <col min="11" max="16384" width="11.421875" style="2" customWidth="1"/>
  </cols>
  <sheetData>
    <row r="1" spans="1:10" ht="16.5" customHeight="1">
      <c r="A1" s="755" t="s">
        <v>323</v>
      </c>
      <c r="B1" s="755"/>
      <c r="C1" s="342" t="s">
        <v>441</v>
      </c>
      <c r="D1" s="342"/>
      <c r="E1" s="342"/>
      <c r="F1" s="342"/>
      <c r="G1" s="342"/>
      <c r="H1" s="342"/>
      <c r="I1" s="342"/>
      <c r="J1" s="8"/>
    </row>
    <row r="2" spans="1:10" s="10" customFormat="1" ht="15" customHeight="1" thickBot="1">
      <c r="A2" s="11"/>
      <c r="B2" s="11"/>
      <c r="C2" s="9"/>
      <c r="D2" s="9"/>
      <c r="E2" s="255"/>
      <c r="F2" s="9"/>
      <c r="G2" s="9"/>
      <c r="H2" s="9"/>
      <c r="I2" s="9"/>
      <c r="J2" s="126" t="s">
        <v>288</v>
      </c>
    </row>
    <row r="3" spans="1:10" ht="22.5" customHeight="1" thickBot="1">
      <c r="A3" s="343" t="s">
        <v>246</v>
      </c>
      <c r="B3" s="344"/>
      <c r="C3" s="344"/>
      <c r="D3" s="344"/>
      <c r="E3" s="344"/>
      <c r="F3" s="344"/>
      <c r="G3" s="344"/>
      <c r="H3" s="344"/>
      <c r="I3" s="344"/>
      <c r="J3" s="345"/>
    </row>
    <row r="4" spans="1:10" ht="9" customHeight="1" thickBot="1">
      <c r="A4" s="12"/>
      <c r="B4" s="13"/>
      <c r="C4" s="17"/>
      <c r="D4" s="17"/>
      <c r="E4" s="256"/>
      <c r="F4" s="17"/>
      <c r="G4" s="17"/>
      <c r="H4" s="18"/>
      <c r="I4" s="18"/>
      <c r="J4" s="256"/>
    </row>
    <row r="5" spans="1:10" ht="30" customHeight="1">
      <c r="A5" s="720" t="s">
        <v>229</v>
      </c>
      <c r="B5" s="721"/>
      <c r="C5" s="716" t="s">
        <v>247</v>
      </c>
      <c r="D5" s="717"/>
      <c r="E5" s="717"/>
      <c r="F5" s="717"/>
      <c r="G5" s="716" t="s">
        <v>248</v>
      </c>
      <c r="H5" s="717"/>
      <c r="I5" s="717"/>
      <c r="J5" s="714"/>
    </row>
    <row r="6" spans="1:10" ht="29.25" customHeight="1">
      <c r="A6" s="722"/>
      <c r="B6" s="723"/>
      <c r="C6" s="37" t="s">
        <v>235</v>
      </c>
      <c r="D6" s="306" t="s">
        <v>236</v>
      </c>
      <c r="E6" s="460" t="s">
        <v>244</v>
      </c>
      <c r="F6" s="7" t="s">
        <v>442</v>
      </c>
      <c r="G6" s="37" t="s">
        <v>235</v>
      </c>
      <c r="H6" s="317" t="s">
        <v>236</v>
      </c>
      <c r="I6" s="460" t="s">
        <v>244</v>
      </c>
      <c r="J6" s="19" t="s">
        <v>442</v>
      </c>
    </row>
    <row r="7" spans="1:10" ht="12.75" customHeight="1">
      <c r="A7" s="25" t="s">
        <v>103</v>
      </c>
      <c r="B7" s="26" t="s">
        <v>1</v>
      </c>
      <c r="C7" s="21">
        <v>13.813952519999999</v>
      </c>
      <c r="D7" s="312">
        <v>23.08778455783916</v>
      </c>
      <c r="E7" s="466">
        <v>3.3779931686352587</v>
      </c>
      <c r="F7" s="38">
        <v>0.3924964018072723</v>
      </c>
      <c r="G7" s="21">
        <v>245.55246018</v>
      </c>
      <c r="H7" s="318">
        <v>410.40117157455086</v>
      </c>
      <c r="I7" s="466">
        <v>60.046140438712136</v>
      </c>
      <c r="J7" s="43">
        <v>0.0263778874361551</v>
      </c>
    </row>
    <row r="8" spans="1:10" ht="12.75" customHeight="1">
      <c r="A8" s="27" t="s">
        <v>104</v>
      </c>
      <c r="B8" s="28" t="s">
        <v>2</v>
      </c>
      <c r="C8" s="22">
        <v>12.205243900000001</v>
      </c>
      <c r="D8" s="313">
        <v>22.04883688161068</v>
      </c>
      <c r="E8" s="467">
        <v>2.6835991586270658</v>
      </c>
      <c r="F8" s="39">
        <v>0.12153151474716162</v>
      </c>
      <c r="G8" s="22">
        <v>289.58946087</v>
      </c>
      <c r="H8" s="319">
        <v>523.1448742582038</v>
      </c>
      <c r="I8" s="467">
        <v>63.67279834022796</v>
      </c>
      <c r="J8" s="44">
        <v>0.018172180128866566</v>
      </c>
    </row>
    <row r="9" spans="1:10" ht="12.75" customHeight="1">
      <c r="A9" s="25" t="s">
        <v>105</v>
      </c>
      <c r="B9" s="26" t="s">
        <v>3</v>
      </c>
      <c r="C9" s="21">
        <v>6.58544396</v>
      </c>
      <c r="D9" s="312">
        <v>18.63901606215417</v>
      </c>
      <c r="E9" s="466">
        <v>2.1163703786233192</v>
      </c>
      <c r="F9" s="38">
        <v>0.21355999378448542</v>
      </c>
      <c r="G9" s="21">
        <v>193.45526298000001</v>
      </c>
      <c r="H9" s="318">
        <v>547.5433054922662</v>
      </c>
      <c r="I9" s="466">
        <v>62.170901559028145</v>
      </c>
      <c r="J9" s="43">
        <v>0.04188027941705208</v>
      </c>
    </row>
    <row r="10" spans="1:10" ht="12.75" customHeight="1">
      <c r="A10" s="27" t="s">
        <v>106</v>
      </c>
      <c r="B10" s="28" t="s">
        <v>85</v>
      </c>
      <c r="C10" s="23">
        <v>2.5947411099999997</v>
      </c>
      <c r="D10" s="313">
        <v>15.927353647083375</v>
      </c>
      <c r="E10" s="467">
        <v>1.6335208700536907</v>
      </c>
      <c r="F10" s="39">
        <v>0.13570098690138677</v>
      </c>
      <c r="G10" s="23">
        <v>80.29462708</v>
      </c>
      <c r="H10" s="319">
        <v>492.8741894654136</v>
      </c>
      <c r="I10" s="467">
        <v>50.549532122053684</v>
      </c>
      <c r="J10" s="44">
        <v>0.04990500256678687</v>
      </c>
    </row>
    <row r="11" spans="1:10" ht="12.75" customHeight="1">
      <c r="A11" s="25" t="s">
        <v>107</v>
      </c>
      <c r="B11" s="26" t="s">
        <v>4</v>
      </c>
      <c r="C11" s="21">
        <v>6.46591946</v>
      </c>
      <c r="D11" s="312">
        <v>46.35167394280881</v>
      </c>
      <c r="E11" s="466">
        <v>4.6153099491959475</v>
      </c>
      <c r="F11" s="38">
        <v>-0.04965936477811661</v>
      </c>
      <c r="G11" s="21">
        <v>86.69160413</v>
      </c>
      <c r="H11" s="318">
        <v>621.4585555961777</v>
      </c>
      <c r="I11" s="466">
        <v>61.8796175127343</v>
      </c>
      <c r="J11" s="43">
        <v>0.15420796409986437</v>
      </c>
    </row>
    <row r="12" spans="1:10" ht="12.75" customHeight="1">
      <c r="A12" s="27" t="s">
        <v>108</v>
      </c>
      <c r="B12" s="28" t="s">
        <v>5</v>
      </c>
      <c r="C12" s="23">
        <v>35.68634977000001</v>
      </c>
      <c r="D12" s="313">
        <v>32.459369128701056</v>
      </c>
      <c r="E12" s="467">
        <v>3.5076787890648067</v>
      </c>
      <c r="F12" s="39">
        <v>0.07750790160086796</v>
      </c>
      <c r="G12" s="23">
        <v>633.68930637</v>
      </c>
      <c r="H12" s="319">
        <v>576.3871968117619</v>
      </c>
      <c r="I12" s="467">
        <v>62.28652000378684</v>
      </c>
      <c r="J12" s="44">
        <v>0.005511796482431164</v>
      </c>
    </row>
    <row r="13" spans="1:10" ht="12.75" customHeight="1">
      <c r="A13" s="25" t="s">
        <v>109</v>
      </c>
      <c r="B13" s="26" t="s">
        <v>6</v>
      </c>
      <c r="C13" s="21">
        <v>5.185216769999999</v>
      </c>
      <c r="D13" s="312">
        <v>16.130559584138272</v>
      </c>
      <c r="E13" s="466">
        <v>1.8060865699039201</v>
      </c>
      <c r="F13" s="38">
        <v>0.18626774068741403</v>
      </c>
      <c r="G13" s="21">
        <v>174.21661816999998</v>
      </c>
      <c r="H13" s="318">
        <v>541.9660671077886</v>
      </c>
      <c r="I13" s="466">
        <v>60.682187126945564</v>
      </c>
      <c r="J13" s="43">
        <v>0.03168739107955232</v>
      </c>
    </row>
    <row r="14" spans="1:10" ht="12.75" customHeight="1">
      <c r="A14" s="27" t="s">
        <v>110</v>
      </c>
      <c r="B14" s="28" t="s">
        <v>86</v>
      </c>
      <c r="C14" s="23">
        <v>5.48291605</v>
      </c>
      <c r="D14" s="313">
        <v>18.730795942908287</v>
      </c>
      <c r="E14" s="467">
        <v>2.0488601956447305</v>
      </c>
      <c r="F14" s="39">
        <v>0.07764090373501631</v>
      </c>
      <c r="G14" s="23">
        <v>159.86152445999997</v>
      </c>
      <c r="H14" s="319">
        <v>546.120634800254</v>
      </c>
      <c r="I14" s="467">
        <v>59.73717476144477</v>
      </c>
      <c r="J14" s="44">
        <v>0.010780107952645501</v>
      </c>
    </row>
    <row r="15" spans="1:10" ht="12.75" customHeight="1">
      <c r="A15" s="25" t="s">
        <v>111</v>
      </c>
      <c r="B15" s="26" t="s">
        <v>7</v>
      </c>
      <c r="C15" s="21">
        <v>0.87362963</v>
      </c>
      <c r="D15" s="312">
        <v>5.617113290040507</v>
      </c>
      <c r="E15" s="466">
        <v>0.579447542256602</v>
      </c>
      <c r="F15" s="38">
        <v>0.18308260894777173</v>
      </c>
      <c r="G15" s="21">
        <v>95.17453742999999</v>
      </c>
      <c r="H15" s="318">
        <v>611.9368445316015</v>
      </c>
      <c r="I15" s="466">
        <v>63.12589443563454</v>
      </c>
      <c r="J15" s="43">
        <v>0.03592324687838633</v>
      </c>
    </row>
    <row r="16" spans="1:10" ht="12.75" customHeight="1">
      <c r="A16" s="27" t="s">
        <v>112</v>
      </c>
      <c r="B16" s="28" t="s">
        <v>87</v>
      </c>
      <c r="C16" s="23">
        <v>1.76613135</v>
      </c>
      <c r="D16" s="313">
        <v>5.702919218958375</v>
      </c>
      <c r="E16" s="467">
        <v>0.6962705560308227</v>
      </c>
      <c r="F16" s="39">
        <v>-0.14561029220180166</v>
      </c>
      <c r="G16" s="23">
        <v>148.16059517</v>
      </c>
      <c r="H16" s="319">
        <v>478.41736442043464</v>
      </c>
      <c r="I16" s="467">
        <v>58.410072377048</v>
      </c>
      <c r="J16" s="44">
        <v>0.04586866144470436</v>
      </c>
    </row>
    <row r="17" spans="1:10" ht="12.75" customHeight="1">
      <c r="A17" s="25" t="s">
        <v>113</v>
      </c>
      <c r="B17" s="26" t="s">
        <v>8</v>
      </c>
      <c r="C17" s="21">
        <v>4.13894012</v>
      </c>
      <c r="D17" s="312">
        <v>11.551830820027185</v>
      </c>
      <c r="E17" s="466">
        <v>1.087975720028653</v>
      </c>
      <c r="F17" s="38">
        <v>-0.03637721202386279</v>
      </c>
      <c r="G17" s="21">
        <v>251.51202230999996</v>
      </c>
      <c r="H17" s="318">
        <v>701.9730285269318</v>
      </c>
      <c r="I17" s="466">
        <v>66.11329606976409</v>
      </c>
      <c r="J17" s="43">
        <v>0.0951506273405951</v>
      </c>
    </row>
    <row r="18" spans="1:10" ht="12.75" customHeight="1">
      <c r="A18" s="27" t="s">
        <v>114</v>
      </c>
      <c r="B18" s="28" t="s">
        <v>9</v>
      </c>
      <c r="C18" s="23">
        <v>4.660479469999999</v>
      </c>
      <c r="D18" s="313">
        <v>16.208390178586953</v>
      </c>
      <c r="E18" s="467">
        <v>1.682193271152935</v>
      </c>
      <c r="F18" s="39">
        <v>-0.01893289345968041</v>
      </c>
      <c r="G18" s="23">
        <v>167.32636902000002</v>
      </c>
      <c r="H18" s="319">
        <v>581.9339176795869</v>
      </c>
      <c r="I18" s="467">
        <v>60.396208987462174</v>
      </c>
      <c r="J18" s="44">
        <v>0.05938329061665382</v>
      </c>
    </row>
    <row r="19" spans="1:10" ht="12.75" customHeight="1">
      <c r="A19" s="25" t="s">
        <v>115</v>
      </c>
      <c r="B19" s="26" t="s">
        <v>10</v>
      </c>
      <c r="C19" s="21">
        <v>5.36519705</v>
      </c>
      <c r="D19" s="312">
        <v>2.69221646833312</v>
      </c>
      <c r="E19" s="466">
        <v>0.3042150997139762</v>
      </c>
      <c r="F19" s="38">
        <v>-0.029601895423742364</v>
      </c>
      <c r="G19" s="21">
        <v>1244.8668024799997</v>
      </c>
      <c r="H19" s="318">
        <v>624.6650170132798</v>
      </c>
      <c r="I19" s="466">
        <v>70.58590298134006</v>
      </c>
      <c r="J19" s="43">
        <v>0.03507468645903167</v>
      </c>
    </row>
    <row r="20" spans="1:10" ht="12.75" customHeight="1">
      <c r="A20" s="27" t="s">
        <v>116</v>
      </c>
      <c r="B20" s="28" t="s">
        <v>11</v>
      </c>
      <c r="C20" s="23">
        <v>6.38319636</v>
      </c>
      <c r="D20" s="313">
        <v>9.195622252058616</v>
      </c>
      <c r="E20" s="467">
        <v>1.1753529883185934</v>
      </c>
      <c r="F20" s="39">
        <v>0.12338021822855838</v>
      </c>
      <c r="G20" s="23">
        <v>376.46240604</v>
      </c>
      <c r="H20" s="319">
        <v>542.3311273546581</v>
      </c>
      <c r="I20" s="467">
        <v>69.31890999021715</v>
      </c>
      <c r="J20" s="44">
        <v>0.03273647357998399</v>
      </c>
    </row>
    <row r="21" spans="1:10" ht="12.75" customHeight="1">
      <c r="A21" s="25" t="s">
        <v>117</v>
      </c>
      <c r="B21" s="26" t="s">
        <v>12</v>
      </c>
      <c r="C21" s="21">
        <v>6.040612</v>
      </c>
      <c r="D21" s="312">
        <v>39.01599235260683</v>
      </c>
      <c r="E21" s="466">
        <v>3.6567413318610686</v>
      </c>
      <c r="F21" s="38">
        <v>0.19433378539493695</v>
      </c>
      <c r="G21" s="21">
        <v>95.09317001</v>
      </c>
      <c r="H21" s="318">
        <v>614.2017388131038</v>
      </c>
      <c r="I21" s="466">
        <v>57.56554553632287</v>
      </c>
      <c r="J21" s="43">
        <v>-0.037414765415324736</v>
      </c>
    </row>
    <row r="22" spans="1:10" ht="12.75" customHeight="1">
      <c r="A22" s="27" t="s">
        <v>118</v>
      </c>
      <c r="B22" s="28" t="s">
        <v>13</v>
      </c>
      <c r="C22" s="23">
        <v>5.75846291</v>
      </c>
      <c r="D22" s="313">
        <v>15.809225360812855</v>
      </c>
      <c r="E22" s="467">
        <v>1.7898755076508166</v>
      </c>
      <c r="F22" s="39">
        <v>-0.08207930294516708</v>
      </c>
      <c r="G22" s="23">
        <v>201.75143875999998</v>
      </c>
      <c r="H22" s="319">
        <v>553.8863429486036</v>
      </c>
      <c r="I22" s="467">
        <v>62.70943557572339</v>
      </c>
      <c r="J22" s="44">
        <v>0.0027857827091397613</v>
      </c>
    </row>
    <row r="23" spans="1:10" ht="12.75" customHeight="1">
      <c r="A23" s="25" t="s">
        <v>119</v>
      </c>
      <c r="B23" s="26" t="s">
        <v>88</v>
      </c>
      <c r="C23" s="21">
        <v>10.41311194</v>
      </c>
      <c r="D23" s="312">
        <v>16.53893499488574</v>
      </c>
      <c r="E23" s="466">
        <v>1.908820110859321</v>
      </c>
      <c r="F23" s="38">
        <v>0.19818300015499357</v>
      </c>
      <c r="G23" s="21">
        <v>362.00159754000003</v>
      </c>
      <c r="H23" s="318">
        <v>574.9598126147532</v>
      </c>
      <c r="I23" s="466">
        <v>66.35825424033175</v>
      </c>
      <c r="J23" s="43">
        <v>0.025162094858020456</v>
      </c>
    </row>
    <row r="24" spans="1:10" ht="12.75" customHeight="1">
      <c r="A24" s="27" t="s">
        <v>120</v>
      </c>
      <c r="B24" s="28" t="s">
        <v>89</v>
      </c>
      <c r="C24" s="23">
        <v>5.2567786100000005</v>
      </c>
      <c r="D24" s="313">
        <v>16.33503809701377</v>
      </c>
      <c r="E24" s="467">
        <v>1.7841886920742043</v>
      </c>
      <c r="F24" s="39">
        <v>0.03880087230460849</v>
      </c>
      <c r="G24" s="23">
        <v>185.57393003</v>
      </c>
      <c r="H24" s="319">
        <v>576.6568162269663</v>
      </c>
      <c r="I24" s="467">
        <v>62.98513444592173</v>
      </c>
      <c r="J24" s="44">
        <v>0.009162558940796428</v>
      </c>
    </row>
    <row r="25" spans="1:10" ht="12.75" customHeight="1">
      <c r="A25" s="25" t="s">
        <v>121</v>
      </c>
      <c r="B25" s="26" t="s">
        <v>90</v>
      </c>
      <c r="C25" s="21">
        <v>11.54645764</v>
      </c>
      <c r="D25" s="312">
        <v>45.90982071784432</v>
      </c>
      <c r="E25" s="466">
        <v>4.523418752574959</v>
      </c>
      <c r="F25" s="38">
        <v>0.06197572729108636</v>
      </c>
      <c r="G25" s="21">
        <v>142.07823438</v>
      </c>
      <c r="H25" s="318">
        <v>564.9166585686851</v>
      </c>
      <c r="I25" s="466">
        <v>55.660304637573</v>
      </c>
      <c r="J25" s="43">
        <v>0.022230393771584422</v>
      </c>
    </row>
    <row r="26" spans="1:10" ht="12.75" customHeight="1">
      <c r="A26" s="27" t="s">
        <v>226</v>
      </c>
      <c r="B26" s="28" t="s">
        <v>14</v>
      </c>
      <c r="C26" s="23">
        <v>0.79345822</v>
      </c>
      <c r="D26" s="313">
        <v>5.53372170225824</v>
      </c>
      <c r="E26" s="467">
        <v>0.44082009149104134</v>
      </c>
      <c r="F26" s="39" t="s">
        <v>471</v>
      </c>
      <c r="G26" s="23">
        <v>98.83806652</v>
      </c>
      <c r="H26" s="319">
        <v>689.314622906002</v>
      </c>
      <c r="I26" s="467">
        <v>54.91127878937851</v>
      </c>
      <c r="J26" s="44">
        <v>0.05803359633247451</v>
      </c>
    </row>
    <row r="27" spans="1:10" ht="12.75" customHeight="1">
      <c r="A27" s="25" t="s">
        <v>227</v>
      </c>
      <c r="B27" s="26" t="s">
        <v>15</v>
      </c>
      <c r="C27" s="21">
        <v>6.70756533</v>
      </c>
      <c r="D27" s="312">
        <v>40.71953018952685</v>
      </c>
      <c r="E27" s="466">
        <v>3.618255111590684</v>
      </c>
      <c r="F27" s="38">
        <v>0.16816071036102254</v>
      </c>
      <c r="G27" s="21">
        <v>103.32230605</v>
      </c>
      <c r="H27" s="318">
        <v>627.2373884511248</v>
      </c>
      <c r="I27" s="466">
        <v>55.73504596887013</v>
      </c>
      <c r="J27" s="43">
        <v>0.07323691137174326</v>
      </c>
    </row>
    <row r="28" spans="1:10" ht="12.75" customHeight="1">
      <c r="A28" s="27" t="s">
        <v>122</v>
      </c>
      <c r="B28" s="28" t="s">
        <v>16</v>
      </c>
      <c r="C28" s="23">
        <v>7.12952086</v>
      </c>
      <c r="D28" s="313">
        <v>13.316474987439086</v>
      </c>
      <c r="E28" s="467">
        <v>1.6048682222263067</v>
      </c>
      <c r="F28" s="39">
        <v>0.3734783786729976</v>
      </c>
      <c r="G28" s="23">
        <v>302.8827251</v>
      </c>
      <c r="H28" s="319">
        <v>565.7224815135107</v>
      </c>
      <c r="I28" s="467">
        <v>68.17945695361864</v>
      </c>
      <c r="J28" s="44">
        <v>0.025159484930783904</v>
      </c>
    </row>
    <row r="29" spans="1:10" ht="12.75" customHeight="1">
      <c r="A29" s="25" t="s">
        <v>123</v>
      </c>
      <c r="B29" s="26" t="s">
        <v>91</v>
      </c>
      <c r="C29" s="21">
        <v>10.51253722</v>
      </c>
      <c r="D29" s="312">
        <v>17.448831691779617</v>
      </c>
      <c r="E29" s="466">
        <v>2.273493980311174</v>
      </c>
      <c r="F29" s="38">
        <v>0.2983819599688369</v>
      </c>
      <c r="G29" s="21">
        <v>284.54440719</v>
      </c>
      <c r="H29" s="318">
        <v>472.290120452531</v>
      </c>
      <c r="I29" s="466">
        <v>61.5369994264502</v>
      </c>
      <c r="J29" s="43">
        <v>0.06999140614519228</v>
      </c>
    </row>
    <row r="30" spans="1:10" ht="12.75" customHeight="1">
      <c r="A30" s="27" t="s">
        <v>124</v>
      </c>
      <c r="B30" s="28" t="s">
        <v>17</v>
      </c>
      <c r="C30" s="23">
        <v>2.4000413199999997</v>
      </c>
      <c r="D30" s="313">
        <v>18.634005854082716</v>
      </c>
      <c r="E30" s="467">
        <v>1.6053043743536106</v>
      </c>
      <c r="F30" s="39">
        <v>-0.1601351872120047</v>
      </c>
      <c r="G30" s="23">
        <v>89.27007222</v>
      </c>
      <c r="H30" s="319">
        <v>693.0960040062423</v>
      </c>
      <c r="I30" s="467">
        <v>59.70965426279775</v>
      </c>
      <c r="J30" s="44">
        <v>0.033816512503585416</v>
      </c>
    </row>
    <row r="31" spans="1:10" ht="12.75" customHeight="1">
      <c r="A31" s="25" t="s">
        <v>125</v>
      </c>
      <c r="B31" s="26" t="s">
        <v>92</v>
      </c>
      <c r="C31" s="21">
        <v>8.59253243</v>
      </c>
      <c r="D31" s="312">
        <v>20.36429839716927</v>
      </c>
      <c r="E31" s="466">
        <v>2.387327008604884</v>
      </c>
      <c r="F31" s="38">
        <v>0.05688386533564649</v>
      </c>
      <c r="G31" s="21">
        <v>213.40564434</v>
      </c>
      <c r="H31" s="318">
        <v>505.77129110468053</v>
      </c>
      <c r="I31" s="466">
        <v>59.29207281695531</v>
      </c>
      <c r="J31" s="43">
        <v>0.02924443533852905</v>
      </c>
    </row>
    <row r="32" spans="1:10" ht="12.75" customHeight="1">
      <c r="A32" s="27" t="s">
        <v>126</v>
      </c>
      <c r="B32" s="28" t="s">
        <v>18</v>
      </c>
      <c r="C32" s="23">
        <v>9.75840193</v>
      </c>
      <c r="D32" s="313">
        <v>18.153139984373837</v>
      </c>
      <c r="E32" s="467">
        <v>2.366628565409432</v>
      </c>
      <c r="F32" s="39">
        <v>0.04635785681248361</v>
      </c>
      <c r="G32" s="23">
        <v>265.02949246</v>
      </c>
      <c r="H32" s="319">
        <v>493.0230903713074</v>
      </c>
      <c r="I32" s="467">
        <v>64.27552093376417</v>
      </c>
      <c r="J32" s="44">
        <v>0.021763301248748146</v>
      </c>
    </row>
    <row r="33" spans="1:10" ht="12.75" customHeight="1">
      <c r="A33" s="25" t="s">
        <v>127</v>
      </c>
      <c r="B33" s="26" t="s">
        <v>93</v>
      </c>
      <c r="C33" s="21">
        <v>1.8739611399999998</v>
      </c>
      <c r="D33" s="312">
        <v>3.804935432520893</v>
      </c>
      <c r="E33" s="466">
        <v>0.4284817520334881</v>
      </c>
      <c r="F33" s="38">
        <v>0.1739306541650607</v>
      </c>
      <c r="G33" s="21">
        <v>295.68297315999996</v>
      </c>
      <c r="H33" s="318">
        <v>600.3617670372867</v>
      </c>
      <c r="I33" s="466">
        <v>67.60799660235624</v>
      </c>
      <c r="J33" s="43">
        <v>0.028951466848783802</v>
      </c>
    </row>
    <row r="34" spans="1:10" ht="12.75" customHeight="1">
      <c r="A34" s="27" t="s">
        <v>128</v>
      </c>
      <c r="B34" s="28" t="s">
        <v>19</v>
      </c>
      <c r="C34" s="23">
        <v>5.11787034</v>
      </c>
      <c r="D34" s="313">
        <v>8.629934287405339</v>
      </c>
      <c r="E34" s="467">
        <v>1.2699307341304884</v>
      </c>
      <c r="F34" s="39">
        <v>0.02952065341963883</v>
      </c>
      <c r="G34" s="23">
        <v>280.25193093</v>
      </c>
      <c r="H34" s="319">
        <v>472.57073492884933</v>
      </c>
      <c r="I34" s="467">
        <v>69.54074971493355</v>
      </c>
      <c r="J34" s="44">
        <v>0.04345549225372669</v>
      </c>
    </row>
    <row r="35" spans="1:10" ht="12.75" customHeight="1">
      <c r="A35" s="25" t="s">
        <v>129</v>
      </c>
      <c r="B35" s="26" t="s">
        <v>20</v>
      </c>
      <c r="C35" s="21">
        <v>6.27332965</v>
      </c>
      <c r="D35" s="312">
        <v>14.419955751703847</v>
      </c>
      <c r="E35" s="466">
        <v>1.826023957182592</v>
      </c>
      <c r="F35" s="38">
        <v>0.022927402226756044</v>
      </c>
      <c r="G35" s="21">
        <v>229.21642991</v>
      </c>
      <c r="H35" s="318">
        <v>526.879816823547</v>
      </c>
      <c r="I35" s="466">
        <v>66.71970321143962</v>
      </c>
      <c r="J35" s="43">
        <v>0.014574243591239489</v>
      </c>
    </row>
    <row r="36" spans="1:10" ht="12.75" customHeight="1">
      <c r="A36" s="27" t="s">
        <v>130</v>
      </c>
      <c r="B36" s="28" t="s">
        <v>21</v>
      </c>
      <c r="C36" s="23">
        <v>6.630749</v>
      </c>
      <c r="D36" s="313">
        <v>7.195072962602868</v>
      </c>
      <c r="E36" s="467">
        <v>0.9859108087109612</v>
      </c>
      <c r="F36" s="39" t="s">
        <v>471</v>
      </c>
      <c r="G36" s="23">
        <v>448.90123729000004</v>
      </c>
      <c r="H36" s="319">
        <v>487.1059295570159</v>
      </c>
      <c r="I36" s="467">
        <v>66.74609186502686</v>
      </c>
      <c r="J36" s="44">
        <v>-0.002156504055496944</v>
      </c>
    </row>
    <row r="37" spans="1:10" ht="12.75" customHeight="1">
      <c r="A37" s="25" t="s">
        <v>131</v>
      </c>
      <c r="B37" s="26" t="s">
        <v>22</v>
      </c>
      <c r="C37" s="21">
        <v>9.25138784</v>
      </c>
      <c r="D37" s="312">
        <v>13.034235927954734</v>
      </c>
      <c r="E37" s="466">
        <v>1.3182252775124654</v>
      </c>
      <c r="F37" s="38">
        <v>0.18557885431818577</v>
      </c>
      <c r="G37" s="21">
        <v>464.2023854200001</v>
      </c>
      <c r="H37" s="318">
        <v>654.0125129900139</v>
      </c>
      <c r="I37" s="466">
        <v>66.14394822974236</v>
      </c>
      <c r="J37" s="43">
        <v>0.02899410017453863</v>
      </c>
    </row>
    <row r="38" spans="1:10" ht="12.75" customHeight="1">
      <c r="A38" s="27" t="s">
        <v>132</v>
      </c>
      <c r="B38" s="28" t="s">
        <v>23</v>
      </c>
      <c r="C38" s="23">
        <v>17.75841233</v>
      </c>
      <c r="D38" s="313">
        <v>14.32242064903464</v>
      </c>
      <c r="E38" s="467">
        <v>1.6344199727377118</v>
      </c>
      <c r="F38" s="39">
        <v>0.14398710919959945</v>
      </c>
      <c r="G38" s="23">
        <v>634.88967726</v>
      </c>
      <c r="H38" s="319">
        <v>512.0478595986945</v>
      </c>
      <c r="I38" s="467">
        <v>58.43294714166285</v>
      </c>
      <c r="J38" s="44">
        <v>0.045823665840414085</v>
      </c>
    </row>
    <row r="39" spans="1:10" ht="12.75" customHeight="1">
      <c r="A39" s="25" t="s">
        <v>133</v>
      </c>
      <c r="B39" s="26" t="s">
        <v>24</v>
      </c>
      <c r="C39" s="21">
        <v>3.57389008</v>
      </c>
      <c r="D39" s="312">
        <v>18.559781471845287</v>
      </c>
      <c r="E39" s="466">
        <v>1.6982801721048282</v>
      </c>
      <c r="F39" s="38">
        <v>-0.02566638079246164</v>
      </c>
      <c r="G39" s="21">
        <v>124.03195253</v>
      </c>
      <c r="H39" s="318">
        <v>644.1177212935122</v>
      </c>
      <c r="I39" s="466">
        <v>58.93885961068681</v>
      </c>
      <c r="J39" s="43">
        <v>0.060231676277642476</v>
      </c>
    </row>
    <row r="40" spans="1:10" ht="12.75" customHeight="1">
      <c r="A40" s="27" t="s">
        <v>134</v>
      </c>
      <c r="B40" s="28" t="s">
        <v>25</v>
      </c>
      <c r="C40" s="23">
        <v>12.71474748</v>
      </c>
      <c r="D40" s="313">
        <v>8.768555521610109</v>
      </c>
      <c r="E40" s="467">
        <v>1.0806089723822887</v>
      </c>
      <c r="F40" s="39">
        <v>0.10790250249012456</v>
      </c>
      <c r="G40" s="23">
        <v>828.05469377</v>
      </c>
      <c r="H40" s="319">
        <v>571.056843140081</v>
      </c>
      <c r="I40" s="467">
        <v>70.37523420096507</v>
      </c>
      <c r="J40" s="44">
        <v>0.0538028194258906</v>
      </c>
    </row>
    <row r="41" spans="1:10" ht="12.75" customHeight="1">
      <c r="A41" s="25" t="s">
        <v>135</v>
      </c>
      <c r="B41" s="26" t="s">
        <v>26</v>
      </c>
      <c r="C41" s="21">
        <v>7.232255240000001</v>
      </c>
      <c r="D41" s="312">
        <v>6.969598934552456</v>
      </c>
      <c r="E41" s="466">
        <v>0.7202375783394424</v>
      </c>
      <c r="F41" s="38">
        <v>0.01913790294902329</v>
      </c>
      <c r="G41" s="21">
        <v>717.27056849</v>
      </c>
      <c r="H41" s="318">
        <v>691.2212061163011</v>
      </c>
      <c r="I41" s="466">
        <v>71.43072252292257</v>
      </c>
      <c r="J41" s="43">
        <v>0.05240677065096788</v>
      </c>
    </row>
    <row r="42" spans="1:10" ht="12.75" customHeight="1">
      <c r="A42" s="27" t="s">
        <v>136</v>
      </c>
      <c r="B42" s="28" t="s">
        <v>27</v>
      </c>
      <c r="C42" s="23">
        <v>16.695410539999997</v>
      </c>
      <c r="D42" s="313">
        <v>16.82030127698159</v>
      </c>
      <c r="E42" s="467">
        <v>2.4318074903371145</v>
      </c>
      <c r="F42" s="39">
        <v>0.09034934379984971</v>
      </c>
      <c r="G42" s="23">
        <v>448.04409164000003</v>
      </c>
      <c r="H42" s="319">
        <v>451.3957047477521</v>
      </c>
      <c r="I42" s="467">
        <v>65.2608676762399</v>
      </c>
      <c r="J42" s="44">
        <v>0.019548745630672215</v>
      </c>
    </row>
    <row r="43" spans="1:10" ht="12.75" customHeight="1">
      <c r="A43" s="25" t="s">
        <v>137</v>
      </c>
      <c r="B43" s="26" t="s">
        <v>28</v>
      </c>
      <c r="C43" s="21">
        <v>0.00210004</v>
      </c>
      <c r="D43" s="312">
        <v>0.008774589273477847</v>
      </c>
      <c r="E43" s="466">
        <v>0.0011483895624695617</v>
      </c>
      <c r="F43" s="38">
        <v>0.18746960701159177</v>
      </c>
      <c r="G43" s="21">
        <v>109.08729134</v>
      </c>
      <c r="H43" s="318">
        <v>455.79902119231855</v>
      </c>
      <c r="I43" s="466">
        <v>59.65348601594837</v>
      </c>
      <c r="J43" s="43">
        <v>0.024583642500678904</v>
      </c>
    </row>
    <row r="44" spans="1:10" ht="12.75" customHeight="1">
      <c r="A44" s="27" t="s">
        <v>138</v>
      </c>
      <c r="B44" s="28" t="s">
        <v>29</v>
      </c>
      <c r="C44" s="23">
        <v>6.22676964</v>
      </c>
      <c r="D44" s="313">
        <v>10.376116286122784</v>
      </c>
      <c r="E44" s="467">
        <v>1.4275385652111485</v>
      </c>
      <c r="F44" s="39">
        <v>0.05958130556620067</v>
      </c>
      <c r="G44" s="23">
        <v>278.98450498</v>
      </c>
      <c r="H44" s="319">
        <v>464.89204403888647</v>
      </c>
      <c r="I44" s="467">
        <v>63.95951078660617</v>
      </c>
      <c r="J44" s="44">
        <v>0.00045455419634365946</v>
      </c>
    </row>
    <row r="45" spans="1:10" ht="12.75" customHeight="1">
      <c r="A45" s="25" t="s">
        <v>139</v>
      </c>
      <c r="B45" s="26" t="s">
        <v>30</v>
      </c>
      <c r="C45" s="21">
        <v>0.019540270000000002</v>
      </c>
      <c r="D45" s="312">
        <v>0.016085492304754128</v>
      </c>
      <c r="E45" s="466">
        <v>0.001863563586212822</v>
      </c>
      <c r="F45" s="38" t="s">
        <v>471</v>
      </c>
      <c r="G45" s="21">
        <v>759.99831622</v>
      </c>
      <c r="H45" s="318">
        <v>625.6283596481985</v>
      </c>
      <c r="I45" s="466">
        <v>72.48135198186358</v>
      </c>
      <c r="J45" s="43">
        <v>0.009221325464440877</v>
      </c>
    </row>
    <row r="46" spans="1:10" ht="12.75" customHeight="1">
      <c r="A46" s="27" t="s">
        <v>140</v>
      </c>
      <c r="B46" s="28" t="s">
        <v>94</v>
      </c>
      <c r="C46" s="23">
        <v>4.02271295</v>
      </c>
      <c r="D46" s="313">
        <v>14.831918553204043</v>
      </c>
      <c r="E46" s="467">
        <v>1.846799836180866</v>
      </c>
      <c r="F46" s="39">
        <v>0.09693762299435194</v>
      </c>
      <c r="G46" s="23">
        <v>122.268699</v>
      </c>
      <c r="H46" s="319">
        <v>450.8100398200723</v>
      </c>
      <c r="I46" s="467">
        <v>56.13271841413581</v>
      </c>
      <c r="J46" s="44">
        <v>0.007203058798265438</v>
      </c>
    </row>
    <row r="47" spans="1:10" ht="12.75" customHeight="1">
      <c r="A47" s="25" t="s">
        <v>141</v>
      </c>
      <c r="B47" s="26" t="s">
        <v>31</v>
      </c>
      <c r="C47" s="21">
        <v>2.34522538</v>
      </c>
      <c r="D47" s="312">
        <v>6.073196032732546</v>
      </c>
      <c r="E47" s="466">
        <v>0.7211756727127022</v>
      </c>
      <c r="F47" s="38">
        <v>0.3236170142409591</v>
      </c>
      <c r="G47" s="21">
        <v>212.45764788</v>
      </c>
      <c r="H47" s="318">
        <v>550.180360161591</v>
      </c>
      <c r="I47" s="466">
        <v>65.33243603769009</v>
      </c>
      <c r="J47" s="43">
        <v>0.05074242545806351</v>
      </c>
    </row>
    <row r="48" spans="1:10" ht="12.75" customHeight="1">
      <c r="A48" s="27" t="s">
        <v>142</v>
      </c>
      <c r="B48" s="28" t="s">
        <v>32</v>
      </c>
      <c r="C48" s="23">
        <v>2.33903882</v>
      </c>
      <c r="D48" s="313">
        <v>6.936116491610966</v>
      </c>
      <c r="E48" s="467">
        <v>0.883092525398942</v>
      </c>
      <c r="F48" s="39">
        <v>0.06861110456279773</v>
      </c>
      <c r="G48" s="23">
        <v>157.34345493</v>
      </c>
      <c r="H48" s="319">
        <v>466.5816245781761</v>
      </c>
      <c r="I48" s="467">
        <v>59.404242367011385</v>
      </c>
      <c r="J48" s="44">
        <v>0.0016240218717145094</v>
      </c>
    </row>
    <row r="49" spans="1:10" ht="12.75" customHeight="1">
      <c r="A49" s="25" t="s">
        <v>143</v>
      </c>
      <c r="B49" s="26" t="s">
        <v>33</v>
      </c>
      <c r="C49" s="21">
        <v>8.451244970000001</v>
      </c>
      <c r="D49" s="312">
        <v>11.120820069267898</v>
      </c>
      <c r="E49" s="466">
        <v>1.3995629622043257</v>
      </c>
      <c r="F49" s="38">
        <v>0.03641802498734248</v>
      </c>
      <c r="G49" s="21">
        <v>395.81474813</v>
      </c>
      <c r="H49" s="318">
        <v>520.8445158484528</v>
      </c>
      <c r="I49" s="466">
        <v>65.54864559522782</v>
      </c>
      <c r="J49" s="43">
        <v>0.0028434493267459615</v>
      </c>
    </row>
    <row r="50" spans="1:10" ht="12.75" customHeight="1">
      <c r="A50" s="27" t="s">
        <v>144</v>
      </c>
      <c r="B50" s="28" t="s">
        <v>34</v>
      </c>
      <c r="C50" s="23">
        <v>5.27735709</v>
      </c>
      <c r="D50" s="313">
        <v>22.948423201690684</v>
      </c>
      <c r="E50" s="467">
        <v>2.7981106942107483</v>
      </c>
      <c r="F50" s="39">
        <v>0.3035840771287768</v>
      </c>
      <c r="G50" s="23">
        <v>115.40043226</v>
      </c>
      <c r="H50" s="319">
        <v>501.81519120217774</v>
      </c>
      <c r="I50" s="467">
        <v>61.18653297786394</v>
      </c>
      <c r="J50" s="44">
        <v>-0.004405043767303218</v>
      </c>
    </row>
    <row r="51" spans="1:10" ht="12.75" customHeight="1">
      <c r="A51" s="25" t="s">
        <v>145</v>
      </c>
      <c r="B51" s="26" t="s">
        <v>35</v>
      </c>
      <c r="C51" s="21">
        <v>14.771503449999999</v>
      </c>
      <c r="D51" s="312">
        <v>11.446048609373026</v>
      </c>
      <c r="E51" s="466">
        <v>1.5912105982799056</v>
      </c>
      <c r="F51" s="38">
        <v>0.09626109337448341</v>
      </c>
      <c r="G51" s="21">
        <v>584.5249666</v>
      </c>
      <c r="H51" s="318">
        <v>452.93298706813385</v>
      </c>
      <c r="I51" s="466">
        <v>62.96598886913761</v>
      </c>
      <c r="J51" s="43">
        <v>0.010868520443098495</v>
      </c>
    </row>
    <row r="52" spans="1:10" ht="12.75" customHeight="1">
      <c r="A52" s="27" t="s">
        <v>146</v>
      </c>
      <c r="B52" s="28" t="s">
        <v>95</v>
      </c>
      <c r="C52" s="23">
        <v>13.42059576</v>
      </c>
      <c r="D52" s="313">
        <v>20.063290383054298</v>
      </c>
      <c r="E52" s="467">
        <v>2.820504967966201</v>
      </c>
      <c r="F52" s="39">
        <v>0.09739809826375478</v>
      </c>
      <c r="G52" s="23">
        <v>297.819139</v>
      </c>
      <c r="H52" s="319">
        <v>445.2285110320774</v>
      </c>
      <c r="I52" s="467">
        <v>62.59039286531022</v>
      </c>
      <c r="J52" s="44">
        <v>0.05117316224157098</v>
      </c>
    </row>
    <row r="53" spans="1:10" ht="12.75" customHeight="1">
      <c r="A53" s="25" t="s">
        <v>147</v>
      </c>
      <c r="B53" s="26" t="s">
        <v>36</v>
      </c>
      <c r="C53" s="21">
        <v>2.69736287</v>
      </c>
      <c r="D53" s="312">
        <v>15.034126666518038</v>
      </c>
      <c r="E53" s="466">
        <v>1.5925734744699578</v>
      </c>
      <c r="F53" s="38">
        <v>0.007141750390755375</v>
      </c>
      <c r="G53" s="21">
        <v>97.88414495</v>
      </c>
      <c r="H53" s="318">
        <v>545.5708796874303</v>
      </c>
      <c r="I53" s="466">
        <v>57.792629442749934</v>
      </c>
      <c r="J53" s="43">
        <v>0.05442364896965213</v>
      </c>
    </row>
    <row r="54" spans="1:10" ht="12.75" customHeight="1">
      <c r="A54" s="27" t="s">
        <v>148</v>
      </c>
      <c r="B54" s="28" t="s">
        <v>37</v>
      </c>
      <c r="C54" s="23">
        <v>4.51894275</v>
      </c>
      <c r="D54" s="313">
        <v>13.374282665893224</v>
      </c>
      <c r="E54" s="467">
        <v>1.556014823470352</v>
      </c>
      <c r="F54" s="39">
        <v>0.10606861744037799</v>
      </c>
      <c r="G54" s="23">
        <v>206.93988156999998</v>
      </c>
      <c r="H54" s="319">
        <v>612.4601757709029</v>
      </c>
      <c r="I54" s="467">
        <v>71.25594217588154</v>
      </c>
      <c r="J54" s="44">
        <v>0.045875655869250576</v>
      </c>
    </row>
    <row r="55" spans="1:10" ht="12.75" customHeight="1">
      <c r="A55" s="25" t="s">
        <v>149</v>
      </c>
      <c r="B55" s="26" t="s">
        <v>38</v>
      </c>
      <c r="C55" s="21">
        <v>0.6419937299999999</v>
      </c>
      <c r="D55" s="312">
        <v>7.917735283598288</v>
      </c>
      <c r="E55" s="466">
        <v>0.7296917879573576</v>
      </c>
      <c r="F55" s="38" t="s">
        <v>471</v>
      </c>
      <c r="G55" s="21">
        <v>47.98116554</v>
      </c>
      <c r="H55" s="318">
        <v>591.7537034890174</v>
      </c>
      <c r="I55" s="466">
        <v>54.53552088610047</v>
      </c>
      <c r="J55" s="43">
        <v>0.06023001065484501</v>
      </c>
    </row>
    <row r="56" spans="1:10" ht="12.75" customHeight="1">
      <c r="A56" s="27" t="s">
        <v>150</v>
      </c>
      <c r="B56" s="28" t="s">
        <v>39</v>
      </c>
      <c r="C56" s="23">
        <v>13.03485534</v>
      </c>
      <c r="D56" s="313">
        <v>16.325526392914128</v>
      </c>
      <c r="E56" s="467">
        <v>2.3844411258947527</v>
      </c>
      <c r="F56" s="39">
        <v>0.135306630802134</v>
      </c>
      <c r="G56" s="23">
        <v>355.46636834000003</v>
      </c>
      <c r="H56" s="319">
        <v>445.2044481322189</v>
      </c>
      <c r="I56" s="467">
        <v>65.0247820504273</v>
      </c>
      <c r="J56" s="44">
        <v>0.04719464562120401</v>
      </c>
    </row>
    <row r="57" spans="1:10" ht="12.75" customHeight="1">
      <c r="A57" s="25" t="s">
        <v>151</v>
      </c>
      <c r="B57" s="26" t="s">
        <v>40</v>
      </c>
      <c r="C57" s="21">
        <v>10.81345851</v>
      </c>
      <c r="D57" s="312">
        <v>20.98857063277479</v>
      </c>
      <c r="E57" s="466">
        <v>2.713987921213313</v>
      </c>
      <c r="F57" s="38">
        <v>0.052764911234535194</v>
      </c>
      <c r="G57" s="21">
        <v>250.02868985000003</v>
      </c>
      <c r="H57" s="318">
        <v>485.29754030904087</v>
      </c>
      <c r="I57" s="466">
        <v>62.752804163641244</v>
      </c>
      <c r="J57" s="43">
        <v>0.03366529671523644</v>
      </c>
    </row>
    <row r="58" spans="1:10" ht="12.75" customHeight="1">
      <c r="A58" s="27" t="s">
        <v>152</v>
      </c>
      <c r="B58" s="28" t="s">
        <v>96</v>
      </c>
      <c r="C58" s="23">
        <v>5.640675269999999</v>
      </c>
      <c r="D58" s="313">
        <v>9.720860761893272</v>
      </c>
      <c r="E58" s="467">
        <v>1.5262102494887542</v>
      </c>
      <c r="F58" s="39">
        <v>-0.026943785431599143</v>
      </c>
      <c r="G58" s="23">
        <v>237.25057243</v>
      </c>
      <c r="H58" s="319">
        <v>408.8659016656183</v>
      </c>
      <c r="I58" s="467">
        <v>64.1934233061674</v>
      </c>
      <c r="J58" s="44">
        <v>0.10263265918830955</v>
      </c>
    </row>
    <row r="59" spans="1:10" ht="12.75" customHeight="1">
      <c r="A59" s="25" t="s">
        <v>153</v>
      </c>
      <c r="B59" s="26" t="s">
        <v>41</v>
      </c>
      <c r="C59" s="21">
        <v>0.90481019</v>
      </c>
      <c r="D59" s="312">
        <v>4.678729755724243</v>
      </c>
      <c r="E59" s="466">
        <v>0.5820385311290898</v>
      </c>
      <c r="F59" s="38">
        <v>0.3866415874537934</v>
      </c>
      <c r="G59" s="21">
        <v>91.93873389</v>
      </c>
      <c r="H59" s="318">
        <v>475.4107488055102</v>
      </c>
      <c r="I59" s="466">
        <v>59.14155943270695</v>
      </c>
      <c r="J59" s="43">
        <v>-0.010850161857557161</v>
      </c>
    </row>
    <row r="60" spans="1:10" ht="12.75" customHeight="1">
      <c r="A60" s="27" t="s">
        <v>154</v>
      </c>
      <c r="B60" s="28" t="s">
        <v>42</v>
      </c>
      <c r="C60" s="23">
        <v>2.45595608</v>
      </c>
      <c r="D60" s="313">
        <v>7.847131815640227</v>
      </c>
      <c r="E60" s="467">
        <v>1.03405457289696</v>
      </c>
      <c r="F60" s="39">
        <v>0.003684864387162756</v>
      </c>
      <c r="G60" s="23">
        <v>142.15568659000002</v>
      </c>
      <c r="H60" s="319">
        <v>454.2078012301302</v>
      </c>
      <c r="I60" s="467">
        <v>59.85316226896719</v>
      </c>
      <c r="J60" s="44">
        <v>0.015133744865211352</v>
      </c>
    </row>
    <row r="61" spans="1:10" ht="12.75" customHeight="1">
      <c r="A61" s="25" t="s">
        <v>155</v>
      </c>
      <c r="B61" s="26" t="s">
        <v>43</v>
      </c>
      <c r="C61" s="21">
        <v>8.8073372</v>
      </c>
      <c r="D61" s="312">
        <v>11.855283051376759</v>
      </c>
      <c r="E61" s="466">
        <v>1.506793145648902</v>
      </c>
      <c r="F61" s="38">
        <v>0.18440571808219164</v>
      </c>
      <c r="G61" s="21">
        <v>389.10390763</v>
      </c>
      <c r="H61" s="318">
        <v>523.7606845972023</v>
      </c>
      <c r="I61" s="466">
        <v>66.56939409133643</v>
      </c>
      <c r="J61" s="43">
        <v>0.07647792125856356</v>
      </c>
    </row>
    <row r="62" spans="1:10" ht="12.75" customHeight="1">
      <c r="A62" s="27" t="s">
        <v>156</v>
      </c>
      <c r="B62" s="28" t="s">
        <v>44</v>
      </c>
      <c r="C62" s="23">
        <v>7.30443734</v>
      </c>
      <c r="D62" s="313">
        <v>36.44255970704012</v>
      </c>
      <c r="E62" s="467">
        <v>4.00620586790243</v>
      </c>
      <c r="F62" s="39">
        <v>0.4704756693103218</v>
      </c>
      <c r="G62" s="23">
        <v>103.08670926</v>
      </c>
      <c r="H62" s="319">
        <v>514.3097794319413</v>
      </c>
      <c r="I62" s="467">
        <v>56.53913646142167</v>
      </c>
      <c r="J62" s="44">
        <v>0.0084336176073887</v>
      </c>
    </row>
    <row r="63" spans="1:10" ht="12.75" customHeight="1">
      <c r="A63" s="25" t="s">
        <v>157</v>
      </c>
      <c r="B63" s="26" t="s">
        <v>45</v>
      </c>
      <c r="C63" s="21">
        <v>6.50718419</v>
      </c>
      <c r="D63" s="312">
        <v>8.875700324355586</v>
      </c>
      <c r="E63" s="466">
        <v>1.3346956384716664</v>
      </c>
      <c r="F63" s="38">
        <v>0.03258328339098249</v>
      </c>
      <c r="G63" s="21">
        <v>316.81004149</v>
      </c>
      <c r="H63" s="318">
        <v>432.1240810016013</v>
      </c>
      <c r="I63" s="466">
        <v>64.98125275914937</v>
      </c>
      <c r="J63" s="43">
        <v>0.017977197525383737</v>
      </c>
    </row>
    <row r="64" spans="1:10" ht="12.75" customHeight="1">
      <c r="A64" s="27" t="s">
        <v>158</v>
      </c>
      <c r="B64" s="28" t="s">
        <v>46</v>
      </c>
      <c r="C64" s="23">
        <v>12.36893116</v>
      </c>
      <c r="D64" s="313">
        <v>11.627558058208619</v>
      </c>
      <c r="E64" s="467">
        <v>1.7633507913061615</v>
      </c>
      <c r="F64" s="39">
        <v>0.12285492652944319</v>
      </c>
      <c r="G64" s="23">
        <v>508.1425526399999</v>
      </c>
      <c r="H64" s="319">
        <v>477.6853356396179</v>
      </c>
      <c r="I64" s="467">
        <v>72.44227983027085</v>
      </c>
      <c r="J64" s="44">
        <v>0.03751501418475223</v>
      </c>
    </row>
    <row r="65" spans="1:10" ht="12.75" customHeight="1">
      <c r="A65" s="25" t="s">
        <v>159</v>
      </c>
      <c r="B65" s="26" t="s">
        <v>47</v>
      </c>
      <c r="C65" s="21">
        <v>5.86857427</v>
      </c>
      <c r="D65" s="312">
        <v>25.718605467517442</v>
      </c>
      <c r="E65" s="466">
        <v>2.433270133485525</v>
      </c>
      <c r="F65" s="38">
        <v>0.09517745137123268</v>
      </c>
      <c r="G65" s="21">
        <v>154.51180725</v>
      </c>
      <c r="H65" s="318">
        <v>677.1369037706412</v>
      </c>
      <c r="I65" s="466">
        <v>64.06478789477724</v>
      </c>
      <c r="J65" s="43">
        <v>-0.038517068114844455</v>
      </c>
    </row>
    <row r="66" spans="1:10" ht="12.75" customHeight="1">
      <c r="A66" s="27" t="s">
        <v>160</v>
      </c>
      <c r="B66" s="28" t="s">
        <v>48</v>
      </c>
      <c r="C66" s="23">
        <v>17.48984084</v>
      </c>
      <c r="D66" s="313">
        <v>6.710423903906162</v>
      </c>
      <c r="E66" s="467">
        <v>0.7396641373316122</v>
      </c>
      <c r="F66" s="39">
        <v>-0.3471686235775683</v>
      </c>
      <c r="G66" s="23">
        <v>1623.03299685</v>
      </c>
      <c r="H66" s="319">
        <v>622.7180406343077</v>
      </c>
      <c r="I66" s="467">
        <v>68.63980710048568</v>
      </c>
      <c r="J66" s="44">
        <v>0.029901304208751922</v>
      </c>
    </row>
    <row r="67" spans="1:10" ht="12.75" customHeight="1">
      <c r="A67" s="25" t="s">
        <v>161</v>
      </c>
      <c r="B67" s="26" t="s">
        <v>49</v>
      </c>
      <c r="C67" s="21">
        <v>9.32926205</v>
      </c>
      <c r="D67" s="312">
        <v>11.388398356913537</v>
      </c>
      <c r="E67" s="466">
        <v>1.4307330555524345</v>
      </c>
      <c r="F67" s="38">
        <v>0.21801622197976855</v>
      </c>
      <c r="G67" s="21">
        <v>395.53481135</v>
      </c>
      <c r="H67" s="318">
        <v>482.8364742611604</v>
      </c>
      <c r="I67" s="466">
        <v>60.65910960450952</v>
      </c>
      <c r="J67" s="43">
        <v>0.0008323055582639682</v>
      </c>
    </row>
    <row r="68" spans="1:10" ht="12.75" customHeight="1">
      <c r="A68" s="27" t="s">
        <v>162</v>
      </c>
      <c r="B68" s="28" t="s">
        <v>50</v>
      </c>
      <c r="C68" s="23">
        <v>2.46697217</v>
      </c>
      <c r="D68" s="313">
        <v>8.168105852164556</v>
      </c>
      <c r="E68" s="467">
        <v>0.9389803559246621</v>
      </c>
      <c r="F68" s="39">
        <v>0.3690521857114768</v>
      </c>
      <c r="G68" s="23">
        <v>161.22975885000002</v>
      </c>
      <c r="H68" s="319">
        <v>533.8291825180036</v>
      </c>
      <c r="I68" s="467">
        <v>61.36736287163729</v>
      </c>
      <c r="J68" s="44">
        <v>0.018500822402615524</v>
      </c>
    </row>
    <row r="69" spans="1:10" ht="12.75" customHeight="1">
      <c r="A69" s="25" t="s">
        <v>163</v>
      </c>
      <c r="B69" s="26" t="s">
        <v>51</v>
      </c>
      <c r="C69" s="21">
        <v>5.78052391</v>
      </c>
      <c r="D69" s="312">
        <v>3.886853010256193</v>
      </c>
      <c r="E69" s="466">
        <v>0.45573294036815704</v>
      </c>
      <c r="F69" s="38">
        <v>-0.10546584200589026</v>
      </c>
      <c r="G69" s="21">
        <v>873.1574329299999</v>
      </c>
      <c r="H69" s="318">
        <v>587.1153980940009</v>
      </c>
      <c r="I69" s="466">
        <v>68.83919355910089</v>
      </c>
      <c r="J69" s="43">
        <v>0.019237716348415645</v>
      </c>
    </row>
    <row r="70" spans="1:10" ht="12.75" customHeight="1">
      <c r="A70" s="27" t="s">
        <v>164</v>
      </c>
      <c r="B70" s="28" t="s">
        <v>52</v>
      </c>
      <c r="C70" s="23">
        <v>7.78969757</v>
      </c>
      <c r="D70" s="313">
        <v>12.063528122739937</v>
      </c>
      <c r="E70" s="467">
        <v>1.557233702122478</v>
      </c>
      <c r="F70" s="39">
        <v>0.14053901304613103</v>
      </c>
      <c r="G70" s="23">
        <v>306.12919149</v>
      </c>
      <c r="H70" s="319">
        <v>474.0874825428241</v>
      </c>
      <c r="I70" s="467">
        <v>61.198100427887816</v>
      </c>
      <c r="J70" s="44">
        <v>0.013210704300287146</v>
      </c>
    </row>
    <row r="71" spans="1:10" ht="12.75" customHeight="1">
      <c r="A71" s="25" t="s">
        <v>165</v>
      </c>
      <c r="B71" s="26" t="s">
        <v>53</v>
      </c>
      <c r="C71" s="21">
        <v>5.322120610000001</v>
      </c>
      <c r="D71" s="312">
        <v>7.961680397087665</v>
      </c>
      <c r="E71" s="466">
        <v>1.0195725545483123</v>
      </c>
      <c r="F71" s="38">
        <v>0.07522040579369293</v>
      </c>
      <c r="G71" s="21">
        <v>355.32904147999994</v>
      </c>
      <c r="H71" s="318">
        <v>531.5580895990378</v>
      </c>
      <c r="I71" s="466">
        <v>68.07131312399302</v>
      </c>
      <c r="J71" s="43">
        <v>0.027947911789478974</v>
      </c>
    </row>
    <row r="72" spans="1:10" ht="12.75" customHeight="1">
      <c r="A72" s="27" t="s">
        <v>166</v>
      </c>
      <c r="B72" s="28" t="s">
        <v>97</v>
      </c>
      <c r="C72" s="23">
        <v>2.44562925</v>
      </c>
      <c r="D72" s="313">
        <v>10.29781990820666</v>
      </c>
      <c r="E72" s="467">
        <v>0.9723930957372318</v>
      </c>
      <c r="F72" s="39">
        <v>-0.09127354019174627</v>
      </c>
      <c r="G72" s="23">
        <v>157.10491997</v>
      </c>
      <c r="H72" s="319">
        <v>661.5222534422502</v>
      </c>
      <c r="I72" s="467">
        <v>62.46561676720964</v>
      </c>
      <c r="J72" s="44">
        <v>0.047770425899722246</v>
      </c>
    </row>
    <row r="73" spans="1:10" ht="12.75" customHeight="1">
      <c r="A73" s="25" t="s">
        <v>167</v>
      </c>
      <c r="B73" s="26" t="s">
        <v>54</v>
      </c>
      <c r="C73" s="21">
        <v>3.84790871</v>
      </c>
      <c r="D73" s="312">
        <v>8.546369172817103</v>
      </c>
      <c r="E73" s="466">
        <v>0.8733429020613255</v>
      </c>
      <c r="F73" s="38">
        <v>-0.057206370095123193</v>
      </c>
      <c r="G73" s="21">
        <v>295.34054451</v>
      </c>
      <c r="H73" s="318">
        <v>655.9639314008782</v>
      </c>
      <c r="I73" s="466">
        <v>67.03214334799941</v>
      </c>
      <c r="J73" s="43">
        <v>0.03653297281671608</v>
      </c>
    </row>
    <row r="74" spans="1:10" ht="12.75" customHeight="1">
      <c r="A74" s="27" t="s">
        <v>168</v>
      </c>
      <c r="B74" s="28" t="s">
        <v>55</v>
      </c>
      <c r="C74" s="23">
        <v>13.41263314</v>
      </c>
      <c r="D74" s="313">
        <v>12.094327278039174</v>
      </c>
      <c r="E74" s="467">
        <v>1.7487393921603582</v>
      </c>
      <c r="F74" s="39">
        <v>0.10703988741952308</v>
      </c>
      <c r="G74" s="23">
        <v>510.48960717000006</v>
      </c>
      <c r="H74" s="319">
        <v>460.3144152760771</v>
      </c>
      <c r="I74" s="467">
        <v>66.55764576787985</v>
      </c>
      <c r="J74" s="44">
        <v>0.03752713388019768</v>
      </c>
    </row>
    <row r="75" spans="1:10" ht="12.75" customHeight="1">
      <c r="A75" s="25" t="s">
        <v>169</v>
      </c>
      <c r="B75" s="26" t="s">
        <v>56</v>
      </c>
      <c r="C75" s="21">
        <v>13.24</v>
      </c>
      <c r="D75" s="312">
        <v>17.406737880032868</v>
      </c>
      <c r="E75" s="466">
        <v>2.3949181153567074</v>
      </c>
      <c r="F75" s="38">
        <v>0.12898951564483196</v>
      </c>
      <c r="G75" s="21">
        <v>374.99323511999995</v>
      </c>
      <c r="H75" s="318">
        <v>493.0067183171733</v>
      </c>
      <c r="I75" s="466">
        <v>67.83067159555173</v>
      </c>
      <c r="J75" s="43">
        <v>0.014603840422851011</v>
      </c>
    </row>
    <row r="76" spans="1:10" ht="12.75" customHeight="1">
      <c r="A76" s="27" t="s">
        <v>170</v>
      </c>
      <c r="B76" s="28" t="s">
        <v>57</v>
      </c>
      <c r="C76" s="23">
        <v>29.25969242</v>
      </c>
      <c r="D76" s="313">
        <v>17.008403390555646</v>
      </c>
      <c r="E76" s="467">
        <v>2.161919656544708</v>
      </c>
      <c r="F76" s="39">
        <v>0.14343196781472956</v>
      </c>
      <c r="G76" s="23">
        <v>878.1010890299998</v>
      </c>
      <c r="H76" s="319">
        <v>510.43248594437733</v>
      </c>
      <c r="I76" s="467">
        <v>64.88051813933836</v>
      </c>
      <c r="J76" s="44">
        <v>0.029667850054145184</v>
      </c>
    </row>
    <row r="77" spans="1:10" ht="12.75" customHeight="1">
      <c r="A77" s="25" t="s">
        <v>171</v>
      </c>
      <c r="B77" s="26" t="s">
        <v>58</v>
      </c>
      <c r="C77" s="21">
        <v>4.18246377</v>
      </c>
      <c r="D77" s="312">
        <v>16.992974293967798</v>
      </c>
      <c r="E77" s="466">
        <v>2.375012089299551</v>
      </c>
      <c r="F77" s="38">
        <v>0.032971656671892946</v>
      </c>
      <c r="G77" s="21">
        <v>100.07148784</v>
      </c>
      <c r="H77" s="318">
        <v>406.5814586659841</v>
      </c>
      <c r="I77" s="466">
        <v>56.825595267306525</v>
      </c>
      <c r="J77" s="43">
        <v>-0.03654289333193517</v>
      </c>
    </row>
    <row r="78" spans="1:10" ht="12.75" customHeight="1">
      <c r="A78" s="27" t="s">
        <v>172</v>
      </c>
      <c r="B78" s="28" t="s">
        <v>59</v>
      </c>
      <c r="C78" s="23">
        <v>8.09374268</v>
      </c>
      <c r="D78" s="313">
        <v>14.119414690310256</v>
      </c>
      <c r="E78" s="467">
        <v>1.9166868446167729</v>
      </c>
      <c r="F78" s="39">
        <v>-0.3691431037872628</v>
      </c>
      <c r="G78" s="23">
        <v>279.47822946</v>
      </c>
      <c r="H78" s="319">
        <v>487.5456478756532</v>
      </c>
      <c r="I78" s="467">
        <v>66.18350334838789</v>
      </c>
      <c r="J78" s="44">
        <v>-0.022833433134268555</v>
      </c>
    </row>
    <row r="79" spans="1:10" ht="12.75" customHeight="1">
      <c r="A79" s="25" t="s">
        <v>173</v>
      </c>
      <c r="B79" s="26" t="s">
        <v>60</v>
      </c>
      <c r="C79" s="21">
        <v>8.31949154</v>
      </c>
      <c r="D79" s="312">
        <v>14.47646046310104</v>
      </c>
      <c r="E79" s="466">
        <v>1.7920066071861505</v>
      </c>
      <c r="F79" s="38">
        <v>0.06523046642129149</v>
      </c>
      <c r="G79" s="21">
        <v>302.59384575999997</v>
      </c>
      <c r="H79" s="318">
        <v>526.5331208597315</v>
      </c>
      <c r="I79" s="466">
        <v>65.17828262564552</v>
      </c>
      <c r="J79" s="43">
        <v>0.049589283546556784</v>
      </c>
    </row>
    <row r="80" spans="1:10" ht="12.75" customHeight="1">
      <c r="A80" s="27" t="s">
        <v>174</v>
      </c>
      <c r="B80" s="28" t="s">
        <v>61</v>
      </c>
      <c r="C80" s="23">
        <v>6.2500049</v>
      </c>
      <c r="D80" s="313">
        <v>14.805210719437925</v>
      </c>
      <c r="E80" s="467">
        <v>1.6509663873731688</v>
      </c>
      <c r="F80" s="39">
        <v>0.13052525743206655</v>
      </c>
      <c r="G80" s="23">
        <v>221.328235</v>
      </c>
      <c r="H80" s="319">
        <v>524.2893741309348</v>
      </c>
      <c r="I80" s="467">
        <v>58.46483041343371</v>
      </c>
      <c r="J80" s="44">
        <v>0.034278877673382224</v>
      </c>
    </row>
    <row r="81" spans="1:10" ht="12.75" customHeight="1">
      <c r="A81" s="25" t="s">
        <v>175</v>
      </c>
      <c r="B81" s="26" t="s">
        <v>62</v>
      </c>
      <c r="C81" s="21">
        <v>11.09841424</v>
      </c>
      <c r="D81" s="312">
        <v>15.038094143790142</v>
      </c>
      <c r="E81" s="466">
        <v>2.0262859998936262</v>
      </c>
      <c r="F81" s="38">
        <v>0.008353376213197317</v>
      </c>
      <c r="G81" s="21">
        <v>339.14551301</v>
      </c>
      <c r="H81" s="318">
        <v>459.5343120918132</v>
      </c>
      <c r="I81" s="466">
        <v>61.9192787436365</v>
      </c>
      <c r="J81" s="43">
        <v>0.02480727750579037</v>
      </c>
    </row>
    <row r="82" spans="1:10" ht="12.75" customHeight="1">
      <c r="A82" s="27" t="s">
        <v>176</v>
      </c>
      <c r="B82" s="28" t="s">
        <v>63</v>
      </c>
      <c r="C82" s="23">
        <v>0.010210209999999999</v>
      </c>
      <c r="D82" s="313">
        <v>0.004570743901248893</v>
      </c>
      <c r="E82" s="467">
        <v>0.0003514248690908136</v>
      </c>
      <c r="F82" s="39">
        <v>0</v>
      </c>
      <c r="G82" s="23">
        <v>1613.7184933699998</v>
      </c>
      <c r="H82" s="319">
        <v>722.4037470241532</v>
      </c>
      <c r="I82" s="467">
        <v>55.54252167996322</v>
      </c>
      <c r="J82" s="44">
        <v>0.05252948160393012</v>
      </c>
    </row>
    <row r="83" spans="1:10" ht="12.75" customHeight="1">
      <c r="A83" s="25" t="s">
        <v>177</v>
      </c>
      <c r="B83" s="26" t="s">
        <v>64</v>
      </c>
      <c r="C83" s="21">
        <v>34.295254240000006</v>
      </c>
      <c r="D83" s="312">
        <v>26.92376868732783</v>
      </c>
      <c r="E83" s="466">
        <v>2.920791921420074</v>
      </c>
      <c r="F83" s="38">
        <v>0.1874190512189997</v>
      </c>
      <c r="G83" s="21">
        <v>811.4976189199999</v>
      </c>
      <c r="H83" s="318">
        <v>637.0728156502911</v>
      </c>
      <c r="I83" s="466">
        <v>69.11206060775253</v>
      </c>
      <c r="J83" s="43">
        <v>0.029345652593877558</v>
      </c>
    </row>
    <row r="84" spans="1:10" ht="12.75" customHeight="1">
      <c r="A84" s="27" t="s">
        <v>178</v>
      </c>
      <c r="B84" s="28" t="s">
        <v>65</v>
      </c>
      <c r="C84" s="23">
        <v>27.44257439</v>
      </c>
      <c r="D84" s="313">
        <v>20.707704210951267</v>
      </c>
      <c r="E84" s="467">
        <v>2.7314404295943504</v>
      </c>
      <c r="F84" s="39">
        <v>0.234381218528537</v>
      </c>
      <c r="G84" s="23">
        <v>654.4037383199999</v>
      </c>
      <c r="H84" s="319">
        <v>493.8020338430542</v>
      </c>
      <c r="I84" s="467">
        <v>65.13473563822339</v>
      </c>
      <c r="J84" s="44">
        <v>0.010748040270595727</v>
      </c>
    </row>
    <row r="85" spans="1:10" ht="12.75" customHeight="1">
      <c r="A85" s="25" t="s">
        <v>179</v>
      </c>
      <c r="B85" s="26" t="s">
        <v>66</v>
      </c>
      <c r="C85" s="21">
        <v>1.64839537</v>
      </c>
      <c r="D85" s="312">
        <v>1.1510224535197617</v>
      </c>
      <c r="E85" s="466">
        <v>0.18461199093965142</v>
      </c>
      <c r="F85" s="38" t="s">
        <v>471</v>
      </c>
      <c r="G85" s="21">
        <v>630.6109865500001</v>
      </c>
      <c r="H85" s="318">
        <v>440.3357460020641</v>
      </c>
      <c r="I85" s="466">
        <v>70.6252588754925</v>
      </c>
      <c r="J85" s="43">
        <v>0.03942429225335009</v>
      </c>
    </row>
    <row r="86" spans="1:10" ht="12.75" customHeight="1">
      <c r="A86" s="27" t="s">
        <v>180</v>
      </c>
      <c r="B86" s="28" t="s">
        <v>67</v>
      </c>
      <c r="C86" s="23">
        <v>5.84437823</v>
      </c>
      <c r="D86" s="313">
        <v>15.515252040160771</v>
      </c>
      <c r="E86" s="467">
        <v>2.056652518851062</v>
      </c>
      <c r="F86" s="39">
        <v>0.04645491816153635</v>
      </c>
      <c r="G86" s="23">
        <v>175.19607741000002</v>
      </c>
      <c r="H86" s="319">
        <v>465.09845709689245</v>
      </c>
      <c r="I86" s="467">
        <v>61.65197386584992</v>
      </c>
      <c r="J86" s="44">
        <v>0.04052197174263572</v>
      </c>
    </row>
    <row r="87" spans="1:10" ht="12.75" customHeight="1">
      <c r="A87" s="25" t="s">
        <v>181</v>
      </c>
      <c r="B87" s="26" t="s">
        <v>68</v>
      </c>
      <c r="C87" s="21">
        <v>7.645866219999999</v>
      </c>
      <c r="D87" s="312">
        <v>13.161900091064176</v>
      </c>
      <c r="E87" s="466">
        <v>1.505112811616068</v>
      </c>
      <c r="F87" s="38">
        <v>-0.09611194913930854</v>
      </c>
      <c r="G87" s="21">
        <v>326.4185731</v>
      </c>
      <c r="H87" s="318">
        <v>561.9099946807504</v>
      </c>
      <c r="I87" s="466">
        <v>64.25652269943143</v>
      </c>
      <c r="J87" s="43">
        <v>0.07515498676305854</v>
      </c>
    </row>
    <row r="88" spans="1:10" ht="12.75" customHeight="1">
      <c r="A88" s="27" t="s">
        <v>182</v>
      </c>
      <c r="B88" s="28" t="s">
        <v>69</v>
      </c>
      <c r="C88" s="23">
        <v>9.49684809</v>
      </c>
      <c r="D88" s="313">
        <v>24.758132069815034</v>
      </c>
      <c r="E88" s="467">
        <v>2.7377132859744866</v>
      </c>
      <c r="F88" s="39">
        <v>0.07314396539404422</v>
      </c>
      <c r="G88" s="23">
        <v>241.55411232</v>
      </c>
      <c r="H88" s="319">
        <v>629.7277326277097</v>
      </c>
      <c r="I88" s="467">
        <v>69.63425089178587</v>
      </c>
      <c r="J88" s="44">
        <v>0.09884157509638625</v>
      </c>
    </row>
    <row r="89" spans="1:10" ht="12.75" customHeight="1">
      <c r="A89" s="25" t="s">
        <v>183</v>
      </c>
      <c r="B89" s="26" t="s">
        <v>70</v>
      </c>
      <c r="C89" s="21">
        <v>7.91049148</v>
      </c>
      <c r="D89" s="312">
        <v>32.639022788131854</v>
      </c>
      <c r="E89" s="466">
        <v>3.3062820469281986</v>
      </c>
      <c r="F89" s="38">
        <v>-0.03938663544722287</v>
      </c>
      <c r="G89" s="21">
        <v>146.11026049</v>
      </c>
      <c r="H89" s="318">
        <v>602.8571213015189</v>
      </c>
      <c r="I89" s="466">
        <v>61.06848510632483</v>
      </c>
      <c r="J89" s="43">
        <v>0.0251515450372628</v>
      </c>
    </row>
    <row r="90" spans="1:10" s="3" customFormat="1" ht="12.75" customHeight="1">
      <c r="A90" s="27" t="s">
        <v>184</v>
      </c>
      <c r="B90" s="28" t="s">
        <v>71</v>
      </c>
      <c r="C90" s="23">
        <v>22.65559188</v>
      </c>
      <c r="D90" s="313">
        <v>22.233685464623306</v>
      </c>
      <c r="E90" s="467">
        <v>2.5650105892847055</v>
      </c>
      <c r="F90" s="39">
        <v>0.13175904782089254</v>
      </c>
      <c r="G90" s="23">
        <v>581.7050404700001</v>
      </c>
      <c r="H90" s="319">
        <v>570.8721701688754</v>
      </c>
      <c r="I90" s="467">
        <v>65.8592190638384</v>
      </c>
      <c r="J90" s="44">
        <v>0.04623354857259154</v>
      </c>
    </row>
    <row r="91" spans="1:10" ht="12.75" customHeight="1">
      <c r="A91" s="25" t="s">
        <v>185</v>
      </c>
      <c r="B91" s="26" t="s">
        <v>72</v>
      </c>
      <c r="C91" s="21">
        <v>5.54798442</v>
      </c>
      <c r="D91" s="312">
        <v>10.065667269616585</v>
      </c>
      <c r="E91" s="466">
        <v>1.1323210825902654</v>
      </c>
      <c r="F91" s="38">
        <v>-0.022416722370832698</v>
      </c>
      <c r="G91" s="21">
        <v>329.33699796999997</v>
      </c>
      <c r="H91" s="318">
        <v>597.5136896906449</v>
      </c>
      <c r="I91" s="466">
        <v>67.21634342268366</v>
      </c>
      <c r="J91" s="43">
        <v>0.017776685444828688</v>
      </c>
    </row>
    <row r="92" spans="1:10" ht="12.75" customHeight="1">
      <c r="A92" s="27" t="s">
        <v>186</v>
      </c>
      <c r="B92" s="28" t="s">
        <v>73</v>
      </c>
      <c r="C92" s="23">
        <v>15.56086084</v>
      </c>
      <c r="D92" s="313">
        <v>24.45818657923401</v>
      </c>
      <c r="E92" s="467">
        <v>3.2504863956734513</v>
      </c>
      <c r="F92" s="39">
        <v>0.20571105205924667</v>
      </c>
      <c r="G92" s="23">
        <v>288.72740407000003</v>
      </c>
      <c r="H92" s="319">
        <v>453.8147851775243</v>
      </c>
      <c r="I92" s="467">
        <v>60.311862475832456</v>
      </c>
      <c r="J92" s="44">
        <v>0.015312522723802457</v>
      </c>
    </row>
    <row r="93" spans="1:10" ht="12.75" customHeight="1">
      <c r="A93" s="25" t="s">
        <v>187</v>
      </c>
      <c r="B93" s="26" t="s">
        <v>74</v>
      </c>
      <c r="C93" s="21">
        <v>4.12781056</v>
      </c>
      <c r="D93" s="312">
        <v>9.469909770192734</v>
      </c>
      <c r="E93" s="466">
        <v>1.2994871017713592</v>
      </c>
      <c r="F93" s="38">
        <v>-0.03835587165559118</v>
      </c>
      <c r="G93" s="21">
        <v>206.07923441999998</v>
      </c>
      <c r="H93" s="318">
        <v>472.7813273164834</v>
      </c>
      <c r="I93" s="466">
        <v>64.87635592261925</v>
      </c>
      <c r="J93" s="43">
        <v>0.07217243943096907</v>
      </c>
    </row>
    <row r="94" spans="1:10" ht="12.75">
      <c r="A94" s="27" t="s">
        <v>188</v>
      </c>
      <c r="B94" s="28" t="s">
        <v>98</v>
      </c>
      <c r="C94" s="23">
        <v>1.60824342</v>
      </c>
      <c r="D94" s="313">
        <v>4.205096652904555</v>
      </c>
      <c r="E94" s="467">
        <v>0.49602287210808355</v>
      </c>
      <c r="F94" s="39">
        <v>0.06273006886783339</v>
      </c>
      <c r="G94" s="23">
        <v>215.51923028</v>
      </c>
      <c r="H94" s="319">
        <v>563.5211576907891</v>
      </c>
      <c r="I94" s="467">
        <v>66.47157157217472</v>
      </c>
      <c r="J94" s="44">
        <v>0.023795451926125866</v>
      </c>
    </row>
    <row r="95" spans="1:10" ht="12.75">
      <c r="A95" s="25" t="s">
        <v>189</v>
      </c>
      <c r="B95" s="26" t="s">
        <v>75</v>
      </c>
      <c r="C95" s="21">
        <v>10.61283969</v>
      </c>
      <c r="D95" s="312">
        <v>26.952832947307467</v>
      </c>
      <c r="E95" s="466">
        <v>3.4228507631528258</v>
      </c>
      <c r="F95" s="38">
        <v>0.1598731901639343</v>
      </c>
      <c r="G95" s="21">
        <v>177.82976945999997</v>
      </c>
      <c r="H95" s="318">
        <v>451.62427863956356</v>
      </c>
      <c r="I95" s="466">
        <v>57.35361881335004</v>
      </c>
      <c r="J95" s="43">
        <v>0.04177002225613857</v>
      </c>
    </row>
    <row r="96" spans="1:10" ht="12.75">
      <c r="A96" s="27" t="s">
        <v>190</v>
      </c>
      <c r="B96" s="28" t="s">
        <v>76</v>
      </c>
      <c r="C96" s="23">
        <v>6.59156197</v>
      </c>
      <c r="D96" s="313">
        <v>18.640715277522474</v>
      </c>
      <c r="E96" s="467">
        <v>2.0704146966623993</v>
      </c>
      <c r="F96" s="39">
        <v>0.13643658907151512</v>
      </c>
      <c r="G96" s="23">
        <v>202.96637313</v>
      </c>
      <c r="H96" s="319">
        <v>573.9820682331715</v>
      </c>
      <c r="I96" s="467">
        <v>63.75189428077489</v>
      </c>
      <c r="J96" s="44">
        <v>0.033368545688141404</v>
      </c>
    </row>
    <row r="97" spans="1:10" ht="12.75">
      <c r="A97" s="25" t="s">
        <v>191</v>
      </c>
      <c r="B97" s="26" t="s">
        <v>77</v>
      </c>
      <c r="C97" s="21">
        <v>2.7470428300000003</v>
      </c>
      <c r="D97" s="312">
        <v>18.898203288387453</v>
      </c>
      <c r="E97" s="466">
        <v>2.3035654507706274</v>
      </c>
      <c r="F97" s="38">
        <v>0.12972423145888134</v>
      </c>
      <c r="G97" s="21">
        <v>75.83304678</v>
      </c>
      <c r="H97" s="318">
        <v>521.6912959548707</v>
      </c>
      <c r="I97" s="466">
        <v>63.59070367646245</v>
      </c>
      <c r="J97" s="43">
        <v>0.01243468028016892</v>
      </c>
    </row>
    <row r="98" spans="1:10" ht="12.75">
      <c r="A98" s="27" t="s">
        <v>192</v>
      </c>
      <c r="B98" s="28" t="s">
        <v>78</v>
      </c>
      <c r="C98" s="23">
        <v>16.19178576</v>
      </c>
      <c r="D98" s="313">
        <v>13.253248906052276</v>
      </c>
      <c r="E98" s="467">
        <v>1.6537332535997258</v>
      </c>
      <c r="F98" s="39">
        <v>0.2543755241621031</v>
      </c>
      <c r="G98" s="23">
        <v>665.26337779</v>
      </c>
      <c r="H98" s="319">
        <v>544.5292609857235</v>
      </c>
      <c r="I98" s="467">
        <v>67.94606762715718</v>
      </c>
      <c r="J98" s="44">
        <v>0.03566235468995593</v>
      </c>
    </row>
    <row r="99" spans="1:10" ht="12.75">
      <c r="A99" s="25" t="s">
        <v>193</v>
      </c>
      <c r="B99" s="26" t="s">
        <v>99</v>
      </c>
      <c r="C99" s="21">
        <v>10.32126564</v>
      </c>
      <c r="D99" s="312">
        <v>6.588036291032944</v>
      </c>
      <c r="E99" s="466">
        <v>0.6408141318525554</v>
      </c>
      <c r="F99" s="38">
        <v>-0.19383252089452885</v>
      </c>
      <c r="G99" s="21">
        <v>837.47123443</v>
      </c>
      <c r="H99" s="318">
        <v>534.5556521419982</v>
      </c>
      <c r="I99" s="466">
        <v>51.995890887926834</v>
      </c>
      <c r="J99" s="43">
        <v>0.014364753375487593</v>
      </c>
    </row>
    <row r="100" spans="1:10" ht="12.75">
      <c r="A100" s="27" t="s">
        <v>194</v>
      </c>
      <c r="B100" s="28" t="s">
        <v>79</v>
      </c>
      <c r="C100" s="23">
        <v>36.16198868</v>
      </c>
      <c r="D100" s="313">
        <v>23.81859650578801</v>
      </c>
      <c r="E100" s="467">
        <v>2.1960831171991573</v>
      </c>
      <c r="F100" s="39">
        <v>0.001898499063124115</v>
      </c>
      <c r="G100" s="23">
        <v>1069.561952</v>
      </c>
      <c r="H100" s="319">
        <v>704.4818468935764</v>
      </c>
      <c r="I100" s="467">
        <v>64.95347826058155</v>
      </c>
      <c r="J100" s="44">
        <v>0.05014802268036256</v>
      </c>
    </row>
    <row r="101" spans="1:10" ht="12.75">
      <c r="A101" s="25" t="s">
        <v>195</v>
      </c>
      <c r="B101" s="26" t="s">
        <v>80</v>
      </c>
      <c r="C101" s="21">
        <v>13.45393113</v>
      </c>
      <c r="D101" s="312">
        <v>10.16627093772126</v>
      </c>
      <c r="E101" s="466">
        <v>1.1215385252120913</v>
      </c>
      <c r="F101" s="38">
        <v>0.0956648288460491</v>
      </c>
      <c r="G101" s="21">
        <v>721.48318984</v>
      </c>
      <c r="H101" s="318">
        <v>545.1784697016524</v>
      </c>
      <c r="I101" s="466">
        <v>60.143848283432455</v>
      </c>
      <c r="J101" s="43">
        <v>0.03508205892927707</v>
      </c>
    </row>
    <row r="102" spans="1:10" ht="12.75">
      <c r="A102" s="27" t="s">
        <v>196</v>
      </c>
      <c r="B102" s="28" t="s">
        <v>81</v>
      </c>
      <c r="C102" s="23">
        <v>23.934682149999997</v>
      </c>
      <c r="D102" s="313">
        <v>20.260929831155263</v>
      </c>
      <c r="E102" s="467">
        <v>2.7804267953537023</v>
      </c>
      <c r="F102" s="39">
        <v>0.1995137809683496</v>
      </c>
      <c r="G102" s="23">
        <v>597.69876577</v>
      </c>
      <c r="H102" s="319">
        <v>505.95753382227707</v>
      </c>
      <c r="I102" s="467">
        <v>69.43303669051416</v>
      </c>
      <c r="J102" s="44">
        <v>0.032016805748051436</v>
      </c>
    </row>
    <row r="103" spans="1:10" ht="12.75">
      <c r="A103" s="25" t="s">
        <v>197</v>
      </c>
      <c r="B103" s="26" t="s">
        <v>82</v>
      </c>
      <c r="C103" s="21">
        <v>3.7950122000000004</v>
      </c>
      <c r="D103" s="312">
        <v>9.294688941192607</v>
      </c>
      <c r="E103" s="466">
        <v>0.7066923687519765</v>
      </c>
      <c r="F103" s="38">
        <v>-0.18402135499769812</v>
      </c>
      <c r="G103" s="21">
        <v>410.41881897</v>
      </c>
      <c r="H103" s="318">
        <v>1005.1918299334557</v>
      </c>
      <c r="I103" s="466">
        <v>76.42659155569986</v>
      </c>
      <c r="J103" s="43">
        <v>0.09431100810363446</v>
      </c>
    </row>
    <row r="104" spans="1:10" ht="12.75">
      <c r="A104" s="27" t="s">
        <v>198</v>
      </c>
      <c r="B104" s="28" t="s">
        <v>83</v>
      </c>
      <c r="C104" s="23">
        <v>11.61117041</v>
      </c>
      <c r="D104" s="313">
        <v>28.755111900840774</v>
      </c>
      <c r="E104" s="467">
        <v>2.1215678441320542</v>
      </c>
      <c r="F104" s="39">
        <v>0.01246249797506116</v>
      </c>
      <c r="G104" s="23">
        <v>363.65078257</v>
      </c>
      <c r="H104" s="319">
        <v>900.5826782649611</v>
      </c>
      <c r="I104" s="467">
        <v>66.44548133834247</v>
      </c>
      <c r="J104" s="44">
        <v>0.05512645651457437</v>
      </c>
    </row>
    <row r="105" spans="1:10" ht="12.75">
      <c r="A105" s="25" t="s">
        <v>199</v>
      </c>
      <c r="B105" s="26" t="s">
        <v>84</v>
      </c>
      <c r="C105" s="21">
        <v>1.41400326</v>
      </c>
      <c r="D105" s="312">
        <v>6.393055638445054</v>
      </c>
      <c r="E105" s="466">
        <v>0.5056016656143586</v>
      </c>
      <c r="F105" s="477">
        <v>0</v>
      </c>
      <c r="G105" s="21">
        <v>154.13046462</v>
      </c>
      <c r="H105" s="318">
        <v>696.861643653528</v>
      </c>
      <c r="I105" s="466">
        <v>55.11205089710116</v>
      </c>
      <c r="J105" s="43">
        <v>0.15990243822320416</v>
      </c>
    </row>
    <row r="106" spans="1:10" ht="13.5" thickBot="1">
      <c r="A106" s="29" t="s">
        <v>200</v>
      </c>
      <c r="B106" s="30" t="s">
        <v>100</v>
      </c>
      <c r="C106" s="22">
        <v>15.0597347</v>
      </c>
      <c r="D106" s="313">
        <v>18.43294524731304</v>
      </c>
      <c r="E106" s="467">
        <v>1.2192343903004434</v>
      </c>
      <c r="F106" s="39">
        <v>0.16775210697750564</v>
      </c>
      <c r="G106" s="22">
        <v>927.2490482899999</v>
      </c>
      <c r="H106" s="319">
        <v>1134.9423663985724</v>
      </c>
      <c r="I106" s="467">
        <v>75.06997636874205</v>
      </c>
      <c r="J106" s="44">
        <v>0.11639876664242776</v>
      </c>
    </row>
    <row r="107" spans="1:10" ht="12.75">
      <c r="A107" s="751" t="s">
        <v>202</v>
      </c>
      <c r="B107" s="752"/>
      <c r="C107" s="238">
        <v>833.80725363</v>
      </c>
      <c r="D107" s="314">
        <v>13.599901706252508</v>
      </c>
      <c r="E107" s="468">
        <v>1.6565850805267779</v>
      </c>
      <c r="F107" s="40">
        <v>0.08428305103069755</v>
      </c>
      <c r="G107" s="238">
        <v>33024.517006799986</v>
      </c>
      <c r="H107" s="320">
        <v>538.6498896881084</v>
      </c>
      <c r="I107" s="468">
        <v>65.61219265830975</v>
      </c>
      <c r="J107" s="45">
        <v>0.030829840096894934</v>
      </c>
    </row>
    <row r="108" spans="1:10" ht="12.75">
      <c r="A108" s="749" t="s">
        <v>230</v>
      </c>
      <c r="B108" s="750"/>
      <c r="C108" s="239">
        <v>31.87992057</v>
      </c>
      <c r="D108" s="315">
        <v>17.229846930696173</v>
      </c>
      <c r="E108" s="469">
        <v>1.228524890385908</v>
      </c>
      <c r="F108" s="41">
        <v>0.09872168713814289</v>
      </c>
      <c r="G108" s="239">
        <v>1855.4491144499998</v>
      </c>
      <c r="H108" s="321">
        <v>1002.7974868843678</v>
      </c>
      <c r="I108" s="469">
        <v>71.50160286444893</v>
      </c>
      <c r="J108" s="46">
        <v>0.10236517374909337</v>
      </c>
    </row>
    <row r="109" spans="1:10" ht="13.5" thickBot="1">
      <c r="A109" s="747" t="s">
        <v>285</v>
      </c>
      <c r="B109" s="748"/>
      <c r="C109" s="240">
        <v>865.69738441</v>
      </c>
      <c r="D109" s="316">
        <v>13.238199641767762</v>
      </c>
      <c r="E109" s="470">
        <v>1.5773765823800336</v>
      </c>
      <c r="F109" s="42">
        <v>0.08482083149843023</v>
      </c>
      <c r="G109" s="240">
        <v>36493.68461461999</v>
      </c>
      <c r="H109" s="302">
        <v>558.0595382314839</v>
      </c>
      <c r="I109" s="470">
        <v>66.49469497368985</v>
      </c>
      <c r="J109" s="47">
        <v>0.03518900627539723</v>
      </c>
    </row>
    <row r="110" spans="3:9" ht="12.75">
      <c r="C110" s="4"/>
      <c r="D110" s="4"/>
      <c r="H110" s="4"/>
      <c r="I110" s="4"/>
    </row>
    <row r="111" spans="1:7" ht="12.75">
      <c r="A111" s="2" t="s">
        <v>396</v>
      </c>
      <c r="C111" s="4"/>
      <c r="D111" s="5"/>
      <c r="F111" s="4"/>
      <c r="G111" s="5"/>
    </row>
    <row r="112" spans="1:10" ht="12.75">
      <c r="A112" s="713" t="s">
        <v>449</v>
      </c>
      <c r="B112" s="713"/>
      <c r="C112" s="713"/>
      <c r="D112" s="713"/>
      <c r="E112" s="713"/>
      <c r="F112" s="713"/>
      <c r="G112" s="713"/>
      <c r="H112" s="713"/>
      <c r="I112" s="713"/>
      <c r="J112" s="713"/>
    </row>
    <row r="115" spans="1:10" ht="12.75">
      <c r="A115" s="20"/>
      <c r="B115" s="20"/>
      <c r="C115" s="20"/>
      <c r="D115" s="20"/>
      <c r="E115" s="259"/>
      <c r="F115" s="20"/>
      <c r="G115" s="20"/>
      <c r="H115" s="20"/>
      <c r="I115" s="20"/>
      <c r="J115" s="259"/>
    </row>
    <row r="118" spans="3:7" ht="12.75">
      <c r="C118" s="304"/>
      <c r="G118" s="4"/>
    </row>
  </sheetData>
  <sheetProtection/>
  <mergeCells count="8">
    <mergeCell ref="A112:J112"/>
    <mergeCell ref="C5:F5"/>
    <mergeCell ref="G5:J5"/>
    <mergeCell ref="A1:B1"/>
    <mergeCell ref="A5:B6"/>
    <mergeCell ref="A109:B109"/>
    <mergeCell ref="A108:B108"/>
    <mergeCell ref="A107:B107"/>
  </mergeCells>
  <hyperlinks>
    <hyperlink ref="J2" location="Index!A1" display="Index"/>
  </hyperlinks>
  <printOptions/>
  <pageMargins left="0.5118110236220472" right="0.2362204724409449" top="1.220472440944882" bottom="0.5511811023622047" header="0.3937007874015748" footer="0.31496062992125984"/>
  <pageSetup firstPageNumber="10" useFirstPageNumber="1" horizontalDpi="600" verticalDpi="600" orientation="portrait" paperSize="9" scale="83" r:id="rId1"/>
  <headerFooter alignWithMargins="0">
    <oddHeader>&amp;LMinistère de l'intérieur
Ministère de la réforme de l’Etat, 
de la décentralisation et de la fonction publique
&amp;RPublications : «Les Finances des départements 2011»</oddHeader>
    <oddFooter>&amp;LDirection générale des collectivités locales/DESL
Mise en ligne : janvier 2013
&amp;R&amp;P</oddFooter>
  </headerFooter>
  <rowBreaks count="1" manualBreakCount="1">
    <brk id="58" max="9" man="1"/>
  </rowBreaks>
</worksheet>
</file>

<file path=xl/worksheets/sheet7.xml><?xml version="1.0" encoding="utf-8"?>
<worksheet xmlns="http://schemas.openxmlformats.org/spreadsheetml/2006/main" xmlns:r="http://schemas.openxmlformats.org/officeDocument/2006/relationships">
  <dimension ref="A1:I118"/>
  <sheetViews>
    <sheetView zoomScaleSheetLayoutView="85" workbookViewId="0" topLeftCell="A1">
      <selection activeCell="C7" sqref="C7"/>
    </sheetView>
  </sheetViews>
  <sheetFormatPr defaultColWidth="11.421875" defaultRowHeight="12.75"/>
  <cols>
    <col min="1" max="1" width="3.00390625" style="2" customWidth="1"/>
    <col min="2" max="2" width="17.8515625" style="2" bestFit="1" customWidth="1"/>
    <col min="3" max="4" width="12.7109375" style="2" customWidth="1"/>
    <col min="5" max="5" width="12.7109375" style="224" customWidth="1"/>
    <col min="6" max="8" width="12.7109375" style="2" customWidth="1"/>
    <col min="9" max="9" width="12.7109375" style="224" customWidth="1"/>
    <col min="10" max="16384" width="11.421875" style="2" customWidth="1"/>
  </cols>
  <sheetData>
    <row r="1" spans="1:9" ht="16.5" customHeight="1">
      <c r="A1" s="755" t="s">
        <v>324</v>
      </c>
      <c r="B1" s="755"/>
      <c r="C1" s="342" t="s">
        <v>441</v>
      </c>
      <c r="D1" s="342"/>
      <c r="E1" s="342"/>
      <c r="F1" s="342"/>
      <c r="G1" s="342"/>
      <c r="H1" s="342"/>
      <c r="I1" s="342"/>
    </row>
    <row r="2" spans="1:9" s="10" customFormat="1" ht="15" customHeight="1" thickBot="1">
      <c r="A2" s="11"/>
      <c r="B2" s="11"/>
      <c r="C2" s="9"/>
      <c r="D2" s="9"/>
      <c r="E2" s="255"/>
      <c r="F2" s="9"/>
      <c r="G2" s="9"/>
      <c r="H2" s="9"/>
      <c r="I2" s="126" t="s">
        <v>288</v>
      </c>
    </row>
    <row r="3" spans="1:9" ht="22.5" customHeight="1" thickBot="1">
      <c r="A3" s="762" t="s">
        <v>249</v>
      </c>
      <c r="B3" s="763"/>
      <c r="C3" s="763"/>
      <c r="D3" s="763"/>
      <c r="E3" s="763"/>
      <c r="F3" s="763"/>
      <c r="G3" s="763"/>
      <c r="H3" s="763"/>
      <c r="I3" s="764"/>
    </row>
    <row r="4" spans="1:9" ht="9" customHeight="1" thickBot="1">
      <c r="A4" s="12"/>
      <c r="B4" s="13"/>
      <c r="C4" s="13"/>
      <c r="D4" s="14"/>
      <c r="E4" s="256"/>
      <c r="F4" s="15"/>
      <c r="G4" s="16"/>
      <c r="H4" s="15"/>
      <c r="I4" s="256"/>
    </row>
    <row r="5" spans="1:9" ht="30" customHeight="1">
      <c r="A5" s="720" t="s">
        <v>229</v>
      </c>
      <c r="B5" s="721"/>
      <c r="C5" s="757" t="s">
        <v>477</v>
      </c>
      <c r="D5" s="758"/>
      <c r="E5" s="758"/>
      <c r="F5" s="759"/>
      <c r="G5" s="757" t="s">
        <v>251</v>
      </c>
      <c r="H5" s="760"/>
      <c r="I5" s="761"/>
    </row>
    <row r="6" spans="1:9" ht="41.25" customHeight="1">
      <c r="A6" s="722"/>
      <c r="B6" s="723"/>
      <c r="C6" s="37" t="s">
        <v>235</v>
      </c>
      <c r="D6" s="317" t="s">
        <v>236</v>
      </c>
      <c r="E6" s="460" t="s">
        <v>250</v>
      </c>
      <c r="F6" s="7" t="s">
        <v>442</v>
      </c>
      <c r="G6" s="37" t="s">
        <v>235</v>
      </c>
      <c r="H6" s="479" t="s">
        <v>250</v>
      </c>
      <c r="I6" s="48" t="s">
        <v>252</v>
      </c>
    </row>
    <row r="7" spans="1:9" ht="12.75" customHeight="1">
      <c r="A7" s="25" t="s">
        <v>103</v>
      </c>
      <c r="B7" s="26" t="s">
        <v>1</v>
      </c>
      <c r="C7" s="21">
        <v>150.9091564</v>
      </c>
      <c r="D7" s="372">
        <v>252.22021617086423</v>
      </c>
      <c r="E7" s="480">
        <v>31.59267400337168</v>
      </c>
      <c r="F7" s="32">
        <v>-0.22254034392130662</v>
      </c>
      <c r="G7" s="21">
        <v>127.27179100999999</v>
      </c>
      <c r="H7" s="480">
        <v>26.64421628960998</v>
      </c>
      <c r="I7" s="49">
        <v>85.69826</v>
      </c>
    </row>
    <row r="8" spans="1:9" ht="12.75" customHeight="1">
      <c r="A8" s="27" t="s">
        <v>104</v>
      </c>
      <c r="B8" s="28" t="s">
        <v>2</v>
      </c>
      <c r="C8" s="22">
        <v>185.432639</v>
      </c>
      <c r="D8" s="373">
        <v>334.985031297703</v>
      </c>
      <c r="E8" s="481">
        <v>35.54387736575784</v>
      </c>
      <c r="F8" s="33">
        <v>-0.13153442200014798</v>
      </c>
      <c r="G8" s="22">
        <v>172.79270753</v>
      </c>
      <c r="H8" s="481">
        <v>33.12104513673874</v>
      </c>
      <c r="I8" s="50">
        <v>111.009888</v>
      </c>
    </row>
    <row r="9" spans="1:9" ht="12.75" customHeight="1">
      <c r="A9" s="25" t="s">
        <v>105</v>
      </c>
      <c r="B9" s="26" t="s">
        <v>3</v>
      </c>
      <c r="C9" s="21">
        <v>100.699789</v>
      </c>
      <c r="D9" s="372">
        <v>285.0141913023789</v>
      </c>
      <c r="E9" s="480">
        <v>28.045678436862193</v>
      </c>
      <c r="F9" s="32">
        <v>-0.2850848690167309</v>
      </c>
      <c r="G9" s="21">
        <v>123.20589887999999</v>
      </c>
      <c r="H9" s="480">
        <v>34.31380597543298</v>
      </c>
      <c r="I9" s="51">
        <v>71.067246</v>
      </c>
    </row>
    <row r="10" spans="1:9" ht="12.75" customHeight="1">
      <c r="A10" s="27" t="s">
        <v>106</v>
      </c>
      <c r="B10" s="28" t="s">
        <v>85</v>
      </c>
      <c r="C10" s="23">
        <v>58.280619</v>
      </c>
      <c r="D10" s="373">
        <v>357.7451430535691</v>
      </c>
      <c r="E10" s="481">
        <v>30.022780492675523</v>
      </c>
      <c r="F10" s="33">
        <v>-0.18057892861692248</v>
      </c>
      <c r="G10" s="23">
        <v>58.11582955000001</v>
      </c>
      <c r="H10" s="481">
        <v>29.937890565805343</v>
      </c>
      <c r="I10" s="52">
        <v>37.724765</v>
      </c>
    </row>
    <row r="11" spans="1:9" ht="12.75" customHeight="1">
      <c r="A11" s="25" t="s">
        <v>107</v>
      </c>
      <c r="B11" s="26" t="s">
        <v>4</v>
      </c>
      <c r="C11" s="21">
        <v>53.632641</v>
      </c>
      <c r="D11" s="372">
        <v>384.47164455149573</v>
      </c>
      <c r="E11" s="480">
        <v>31.3609588955893</v>
      </c>
      <c r="F11" s="32">
        <v>-0.23304498693952658</v>
      </c>
      <c r="G11" s="21">
        <v>48.50943095</v>
      </c>
      <c r="H11" s="480">
        <v>28.365231353633646</v>
      </c>
      <c r="I11" s="51">
        <v>34.064813</v>
      </c>
    </row>
    <row r="12" spans="1:9" ht="12.75" customHeight="1">
      <c r="A12" s="27" t="s">
        <v>108</v>
      </c>
      <c r="B12" s="28" t="s">
        <v>5</v>
      </c>
      <c r="C12" s="23">
        <v>359.036304</v>
      </c>
      <c r="D12" s="373">
        <v>326.5700189919012</v>
      </c>
      <c r="E12" s="481">
        <v>30.00417907888298</v>
      </c>
      <c r="F12" s="33">
        <v>-0.15691330865515096</v>
      </c>
      <c r="G12" s="23">
        <v>221.48033400999998</v>
      </c>
      <c r="H12" s="481">
        <v>18.50881242384574</v>
      </c>
      <c r="I12" s="52">
        <v>131.27346</v>
      </c>
    </row>
    <row r="13" spans="1:9" ht="12.75" customHeight="1">
      <c r="A13" s="25" t="s">
        <v>109</v>
      </c>
      <c r="B13" s="26" t="s">
        <v>6</v>
      </c>
      <c r="C13" s="21">
        <v>94.116167</v>
      </c>
      <c r="D13" s="372">
        <v>292.7836013351874</v>
      </c>
      <c r="E13" s="480">
        <v>27.555865233425695</v>
      </c>
      <c r="F13" s="32">
        <v>-0.29792968771883477</v>
      </c>
      <c r="G13" s="21">
        <v>113.51891913</v>
      </c>
      <c r="H13" s="480">
        <v>33.23671306110915</v>
      </c>
      <c r="I13" s="51">
        <v>70.222631</v>
      </c>
    </row>
    <row r="14" spans="1:9" ht="12.75" customHeight="1">
      <c r="A14" s="27" t="s">
        <v>110</v>
      </c>
      <c r="B14" s="28" t="s">
        <v>86</v>
      </c>
      <c r="C14" s="23">
        <v>85.832744</v>
      </c>
      <c r="D14" s="373">
        <v>293.22273009886516</v>
      </c>
      <c r="E14" s="481">
        <v>26.492790105644055</v>
      </c>
      <c r="F14" s="33">
        <v>-0.2311995630795013</v>
      </c>
      <c r="G14" s="23">
        <v>114.7214835</v>
      </c>
      <c r="H14" s="481">
        <v>35.409472438322695</v>
      </c>
      <c r="I14" s="52">
        <v>72.87613</v>
      </c>
    </row>
    <row r="15" spans="1:9" ht="12.75" customHeight="1">
      <c r="A15" s="25" t="s">
        <v>111</v>
      </c>
      <c r="B15" s="26" t="s">
        <v>7</v>
      </c>
      <c r="C15" s="21">
        <v>49.374815</v>
      </c>
      <c r="D15" s="372">
        <v>317.46167941876166</v>
      </c>
      <c r="E15" s="480">
        <v>26.37689246393101</v>
      </c>
      <c r="F15" s="32">
        <v>-0.25590072932551045</v>
      </c>
      <c r="G15" s="21">
        <v>67.64300573999999</v>
      </c>
      <c r="H15" s="480">
        <v>36.13608047627213</v>
      </c>
      <c r="I15" s="51">
        <v>41.354903</v>
      </c>
    </row>
    <row r="16" spans="1:9" ht="12.75" customHeight="1">
      <c r="A16" s="27" t="s">
        <v>112</v>
      </c>
      <c r="B16" s="28" t="s">
        <v>87</v>
      </c>
      <c r="C16" s="23">
        <v>92.56264</v>
      </c>
      <c r="D16" s="373">
        <v>298.8890144628966</v>
      </c>
      <c r="E16" s="481">
        <v>30.294114554731927</v>
      </c>
      <c r="F16" s="33">
        <v>-0.18417359543330047</v>
      </c>
      <c r="G16" s="23">
        <v>96.51307795999999</v>
      </c>
      <c r="H16" s="481">
        <v>31.587023012200312</v>
      </c>
      <c r="I16" s="52">
        <v>63.723358</v>
      </c>
    </row>
    <row r="17" spans="1:9" ht="12.75" customHeight="1">
      <c r="A17" s="25" t="s">
        <v>113</v>
      </c>
      <c r="B17" s="26" t="s">
        <v>8</v>
      </c>
      <c r="C17" s="21">
        <v>129.699434</v>
      </c>
      <c r="D17" s="372">
        <v>361.99265405687527</v>
      </c>
      <c r="E17" s="480">
        <v>28.986401850326722</v>
      </c>
      <c r="F17" s="32">
        <v>-0.23435762483782563</v>
      </c>
      <c r="G17" s="21">
        <v>137.60348522</v>
      </c>
      <c r="H17" s="480">
        <v>30.75287066088826</v>
      </c>
      <c r="I17" s="51">
        <v>83.617412</v>
      </c>
    </row>
    <row r="18" spans="1:9" ht="12.75" customHeight="1">
      <c r="A18" s="27" t="s">
        <v>114</v>
      </c>
      <c r="B18" s="28" t="s">
        <v>9</v>
      </c>
      <c r="C18" s="23">
        <v>87.501248</v>
      </c>
      <c r="D18" s="373">
        <v>304.31511989844716</v>
      </c>
      <c r="E18" s="481">
        <v>27.15653797408554</v>
      </c>
      <c r="F18" s="33">
        <v>-0.21220911878077564</v>
      </c>
      <c r="G18" s="23">
        <v>125.12731237</v>
      </c>
      <c r="H18" s="481">
        <v>38.83401308711813</v>
      </c>
      <c r="I18" s="52">
        <v>81.861155</v>
      </c>
    </row>
    <row r="19" spans="1:9" ht="12.75" customHeight="1">
      <c r="A19" s="25" t="s">
        <v>115</v>
      </c>
      <c r="B19" s="26" t="s">
        <v>10</v>
      </c>
      <c r="C19" s="21">
        <v>574.651446</v>
      </c>
      <c r="D19" s="372">
        <v>288.3558743611552</v>
      </c>
      <c r="E19" s="480">
        <v>26.43871401582115</v>
      </c>
      <c r="F19" s="32">
        <v>-0.1900927729375731</v>
      </c>
      <c r="G19" s="21">
        <v>599.0205835099999</v>
      </c>
      <c r="H19" s="480">
        <v>27.559895667627366</v>
      </c>
      <c r="I19" s="51">
        <v>428.636308</v>
      </c>
    </row>
    <row r="20" spans="1:9" ht="12.75" customHeight="1">
      <c r="A20" s="27" t="s">
        <v>116</v>
      </c>
      <c r="B20" s="28" t="s">
        <v>11</v>
      </c>
      <c r="C20" s="23">
        <v>209.761345</v>
      </c>
      <c r="D20" s="373">
        <v>302.18185105365365</v>
      </c>
      <c r="E20" s="481">
        <v>32.623519411750365</v>
      </c>
      <c r="F20" s="33">
        <v>-0.055554230326297804</v>
      </c>
      <c r="G20" s="23">
        <v>185.09894032</v>
      </c>
      <c r="H20" s="481">
        <v>28.787853513353195</v>
      </c>
      <c r="I20" s="52">
        <v>125.522321</v>
      </c>
    </row>
    <row r="21" spans="1:9" ht="12.75" customHeight="1">
      <c r="A21" s="25" t="s">
        <v>117</v>
      </c>
      <c r="B21" s="26" t="s">
        <v>12</v>
      </c>
      <c r="C21" s="21">
        <v>44.812422</v>
      </c>
      <c r="D21" s="372">
        <v>289.4410556502868</v>
      </c>
      <c r="E21" s="480">
        <v>23.73506167304796</v>
      </c>
      <c r="F21" s="32">
        <v>-0.23591112290270555</v>
      </c>
      <c r="G21" s="21">
        <v>78.867452</v>
      </c>
      <c r="H21" s="480">
        <v>41.772431697982086</v>
      </c>
      <c r="I21" s="51">
        <v>52.341586</v>
      </c>
    </row>
    <row r="22" spans="1:9" ht="12.75" customHeight="1">
      <c r="A22" s="27" t="s">
        <v>118</v>
      </c>
      <c r="B22" s="28" t="s">
        <v>13</v>
      </c>
      <c r="C22" s="23">
        <v>115.37907362</v>
      </c>
      <c r="D22" s="373">
        <v>316.760532331083</v>
      </c>
      <c r="E22" s="481">
        <v>30.539338156047197</v>
      </c>
      <c r="F22" s="33">
        <v>-0.25889872635540045</v>
      </c>
      <c r="G22" s="23">
        <v>120.38441927</v>
      </c>
      <c r="H22" s="481">
        <v>31.864187962838784</v>
      </c>
      <c r="I22" s="52">
        <v>72.714918</v>
      </c>
    </row>
    <row r="23" spans="1:9" ht="12.75" customHeight="1">
      <c r="A23" s="25" t="s">
        <v>119</v>
      </c>
      <c r="B23" s="26" t="s">
        <v>88</v>
      </c>
      <c r="C23" s="21">
        <v>172.912592</v>
      </c>
      <c r="D23" s="372">
        <v>274.63357115175694</v>
      </c>
      <c r="E23" s="480">
        <v>26.493052782225636</v>
      </c>
      <c r="F23" s="32">
        <v>-0.16368020349424273</v>
      </c>
      <c r="G23" s="21">
        <v>193.00621750000002</v>
      </c>
      <c r="H23" s="480">
        <v>29.571726664795015</v>
      </c>
      <c r="I23" s="51">
        <v>122.585707</v>
      </c>
    </row>
    <row r="24" spans="1:9" ht="12.75" customHeight="1">
      <c r="A24" s="27" t="s">
        <v>120</v>
      </c>
      <c r="B24" s="28" t="s">
        <v>89</v>
      </c>
      <c r="C24" s="23">
        <v>102.99539134999999</v>
      </c>
      <c r="D24" s="373">
        <v>320.0503133836736</v>
      </c>
      <c r="E24" s="481">
        <v>32.13151999782531</v>
      </c>
      <c r="F24" s="33">
        <v>-0.05963298106369419</v>
      </c>
      <c r="G24" s="23">
        <v>114.78385474</v>
      </c>
      <c r="H24" s="481">
        <v>35.80917238784574</v>
      </c>
      <c r="I24" s="52">
        <v>78.258039</v>
      </c>
    </row>
    <row r="25" spans="1:9" ht="12.75" customHeight="1">
      <c r="A25" s="25" t="s">
        <v>121</v>
      </c>
      <c r="B25" s="26" t="s">
        <v>90</v>
      </c>
      <c r="C25" s="21">
        <v>75.190946</v>
      </c>
      <c r="D25" s="372">
        <v>298.966398015133</v>
      </c>
      <c r="E25" s="480">
        <v>26.11579060915959</v>
      </c>
      <c r="F25" s="32">
        <v>-0.22340483974748904</v>
      </c>
      <c r="G25" s="21">
        <v>112.09953173999999</v>
      </c>
      <c r="H25" s="480">
        <v>38.93511192566561</v>
      </c>
      <c r="I25" s="51">
        <v>67.032145</v>
      </c>
    </row>
    <row r="26" spans="1:9" ht="12.75" customHeight="1">
      <c r="A26" s="27" t="s">
        <v>226</v>
      </c>
      <c r="B26" s="28" t="s">
        <v>14</v>
      </c>
      <c r="C26" s="23">
        <v>32.405456</v>
      </c>
      <c r="D26" s="373">
        <v>226.00153431994755</v>
      </c>
      <c r="E26" s="481">
        <v>15.505740921824232</v>
      </c>
      <c r="F26" s="33">
        <v>-0.04948871982935443</v>
      </c>
      <c r="G26" s="23">
        <v>90.55602464</v>
      </c>
      <c r="H26" s="481">
        <v>43.33030391481519</v>
      </c>
      <c r="I26" s="52">
        <v>63.997941</v>
      </c>
    </row>
    <row r="27" spans="1:9" ht="12.75" customHeight="1">
      <c r="A27" s="25" t="s">
        <v>227</v>
      </c>
      <c r="B27" s="26" t="s">
        <v>15</v>
      </c>
      <c r="C27" s="21">
        <v>35.803732</v>
      </c>
      <c r="D27" s="372">
        <v>217.35325328120638</v>
      </c>
      <c r="E27" s="480">
        <v>16.673921505999388</v>
      </c>
      <c r="F27" s="32">
        <v>-0.3539971473105924</v>
      </c>
      <c r="G27" s="21">
        <v>90.69696748999999</v>
      </c>
      <c r="H27" s="480">
        <v>42.23789064113311</v>
      </c>
      <c r="I27" s="51">
        <v>65.120356</v>
      </c>
    </row>
    <row r="28" spans="1:9" ht="12.75" customHeight="1">
      <c r="A28" s="27" t="s">
        <v>122</v>
      </c>
      <c r="B28" s="28" t="s">
        <v>16</v>
      </c>
      <c r="C28" s="23">
        <v>167.034492</v>
      </c>
      <c r="D28" s="373">
        <v>311.9859915463652</v>
      </c>
      <c r="E28" s="481">
        <v>33.73830562499319</v>
      </c>
      <c r="F28" s="33">
        <v>-0.0704873818396583</v>
      </c>
      <c r="G28" s="23">
        <v>135.69823848999997</v>
      </c>
      <c r="H28" s="481">
        <v>27.408881771250176</v>
      </c>
      <c r="I28" s="52">
        <v>97.138001</v>
      </c>
    </row>
    <row r="29" spans="1:9" ht="12.75" customHeight="1">
      <c r="A29" s="25" t="s">
        <v>123</v>
      </c>
      <c r="B29" s="26" t="s">
        <v>91</v>
      </c>
      <c r="C29" s="21">
        <v>150.062462</v>
      </c>
      <c r="D29" s="372">
        <v>249.07542184112947</v>
      </c>
      <c r="E29" s="480">
        <v>27.552224232495536</v>
      </c>
      <c r="F29" s="32">
        <v>-0.2836094009604384</v>
      </c>
      <c r="G29" s="21">
        <v>198.05730393000002</v>
      </c>
      <c r="H29" s="480">
        <v>36.364319071100404</v>
      </c>
      <c r="I29" s="51">
        <v>121.89035</v>
      </c>
    </row>
    <row r="30" spans="1:9" ht="12.75" customHeight="1">
      <c r="A30" s="27" t="s">
        <v>124</v>
      </c>
      <c r="B30" s="28" t="s">
        <v>17</v>
      </c>
      <c r="C30" s="23">
        <v>27.94281</v>
      </c>
      <c r="D30" s="373">
        <v>216.94896699508536</v>
      </c>
      <c r="E30" s="481">
        <v>17.04317648355806</v>
      </c>
      <c r="F30" s="33">
        <v>-0.2837859420191007</v>
      </c>
      <c r="G30" s="23">
        <v>80.59563928</v>
      </c>
      <c r="H30" s="481">
        <v>49.15775128035528</v>
      </c>
      <c r="I30" s="52">
        <v>50.067356</v>
      </c>
    </row>
    <row r="31" spans="1:9" ht="12.75" customHeight="1">
      <c r="A31" s="25" t="s">
        <v>125</v>
      </c>
      <c r="B31" s="26" t="s">
        <v>92</v>
      </c>
      <c r="C31" s="21">
        <v>116.679966</v>
      </c>
      <c r="D31" s="372">
        <v>276.53147240964967</v>
      </c>
      <c r="E31" s="480">
        <v>27.254299368438073</v>
      </c>
      <c r="F31" s="32">
        <v>-0.20899672526718194</v>
      </c>
      <c r="G31" s="21">
        <v>161.49644297999998</v>
      </c>
      <c r="H31" s="480">
        <v>37.72260615772556</v>
      </c>
      <c r="I31" s="51">
        <v>107.452787</v>
      </c>
    </row>
    <row r="32" spans="1:9" ht="12.75" customHeight="1">
      <c r="A32" s="27" t="s">
        <v>126</v>
      </c>
      <c r="B32" s="28" t="s">
        <v>18</v>
      </c>
      <c r="C32" s="23">
        <v>161.489216</v>
      </c>
      <c r="D32" s="373">
        <v>300.41151871419004</v>
      </c>
      <c r="E32" s="481">
        <v>32.97609767222354</v>
      </c>
      <c r="F32" s="33">
        <v>-0.26441538084341776</v>
      </c>
      <c r="G32" s="23">
        <v>139.46873204</v>
      </c>
      <c r="H32" s="481">
        <v>28.479514879632656</v>
      </c>
      <c r="I32" s="52">
        <v>86.589721</v>
      </c>
    </row>
    <row r="33" spans="1:9" ht="12.75" customHeight="1">
      <c r="A33" s="25" t="s">
        <v>127</v>
      </c>
      <c r="B33" s="26" t="s">
        <v>93</v>
      </c>
      <c r="C33" s="21">
        <v>164.336069</v>
      </c>
      <c r="D33" s="372">
        <v>333.6718774111283</v>
      </c>
      <c r="E33" s="480">
        <v>31.44514856198901</v>
      </c>
      <c r="F33" s="32">
        <v>-0.2659862758572279</v>
      </c>
      <c r="G33" s="21">
        <v>159.38186565</v>
      </c>
      <c r="H33" s="480">
        <v>30.497178580140087</v>
      </c>
      <c r="I33" s="51">
        <v>100.484856</v>
      </c>
    </row>
    <row r="34" spans="1:9" ht="12.75" customHeight="1">
      <c r="A34" s="27" t="s">
        <v>128</v>
      </c>
      <c r="B34" s="28" t="s">
        <v>19</v>
      </c>
      <c r="C34" s="23">
        <v>150.540236</v>
      </c>
      <c r="D34" s="373">
        <v>253.8462794058381</v>
      </c>
      <c r="E34" s="481">
        <v>31.081440969154684</v>
      </c>
      <c r="F34" s="33">
        <v>-0.14012993807768614</v>
      </c>
      <c r="G34" s="23">
        <v>154.35620511000002</v>
      </c>
      <c r="H34" s="481">
        <v>31.869308862709623</v>
      </c>
      <c r="I34" s="52">
        <v>106.58303</v>
      </c>
    </row>
    <row r="35" spans="1:9" ht="12.75" customHeight="1">
      <c r="A35" s="25" t="s">
        <v>129</v>
      </c>
      <c r="B35" s="26" t="s">
        <v>20</v>
      </c>
      <c r="C35" s="21">
        <v>121.33547</v>
      </c>
      <c r="D35" s="372">
        <v>278.9032628808514</v>
      </c>
      <c r="E35" s="480">
        <v>30.16149726295523</v>
      </c>
      <c r="F35" s="32">
        <v>-0.19311073317438077</v>
      </c>
      <c r="G35" s="21">
        <v>124.72740508</v>
      </c>
      <c r="H35" s="480">
        <v>31.004662420114474</v>
      </c>
      <c r="I35" s="51">
        <v>85.221006</v>
      </c>
    </row>
    <row r="36" spans="1:9" ht="12.75" customHeight="1">
      <c r="A36" s="27" t="s">
        <v>130</v>
      </c>
      <c r="B36" s="28" t="s">
        <v>21</v>
      </c>
      <c r="C36" s="23">
        <v>220.690784</v>
      </c>
      <c r="D36" s="373">
        <v>239.4731414285218</v>
      </c>
      <c r="E36" s="481">
        <v>27.695659800952015</v>
      </c>
      <c r="F36" s="33">
        <v>-0.22111378159498862</v>
      </c>
      <c r="G36" s="23">
        <v>303.32628884999997</v>
      </c>
      <c r="H36" s="481">
        <v>38.066028641571656</v>
      </c>
      <c r="I36" s="52">
        <v>202.931197</v>
      </c>
    </row>
    <row r="37" spans="1:9" ht="12.75" customHeight="1">
      <c r="A37" s="25" t="s">
        <v>131</v>
      </c>
      <c r="B37" s="26" t="s">
        <v>22</v>
      </c>
      <c r="C37" s="21">
        <v>227.138285</v>
      </c>
      <c r="D37" s="372">
        <v>320.0140396406754</v>
      </c>
      <c r="E37" s="480">
        <v>28.726603612609008</v>
      </c>
      <c r="F37" s="32">
        <v>-0.21511672346706479</v>
      </c>
      <c r="G37" s="21">
        <v>231.2639823</v>
      </c>
      <c r="H37" s="480">
        <v>29.248388264468613</v>
      </c>
      <c r="I37" s="51">
        <v>143.651136</v>
      </c>
    </row>
    <row r="38" spans="1:9" ht="12.75" customHeight="1">
      <c r="A38" s="27" t="s">
        <v>132</v>
      </c>
      <c r="B38" s="28" t="s">
        <v>23</v>
      </c>
      <c r="C38" s="23">
        <v>487.812748</v>
      </c>
      <c r="D38" s="373">
        <v>393.4281536539552</v>
      </c>
      <c r="E38" s="481">
        <v>36.95682375695495</v>
      </c>
      <c r="F38" s="33">
        <v>-0.15341912039515138</v>
      </c>
      <c r="G38" s="23">
        <v>271.02560632000007</v>
      </c>
      <c r="H38" s="481">
        <v>20.532972144446905</v>
      </c>
      <c r="I38" s="52">
        <v>170.411713</v>
      </c>
    </row>
    <row r="39" spans="1:9" ht="12.75" customHeight="1">
      <c r="A39" s="25" t="s">
        <v>133</v>
      </c>
      <c r="B39" s="26" t="s">
        <v>24</v>
      </c>
      <c r="C39" s="21">
        <v>57.659954</v>
      </c>
      <c r="D39" s="372">
        <v>299.4373419332056</v>
      </c>
      <c r="E39" s="480">
        <v>24.933257100627372</v>
      </c>
      <c r="F39" s="32">
        <v>-0.26390881531046373</v>
      </c>
      <c r="G39" s="21">
        <v>90.87633405000001</v>
      </c>
      <c r="H39" s="480">
        <v>39.296649477575855</v>
      </c>
      <c r="I39" s="51">
        <v>53.574105</v>
      </c>
    </row>
    <row r="40" spans="1:9" ht="12.75" customHeight="1">
      <c r="A40" s="27" t="s">
        <v>134</v>
      </c>
      <c r="B40" s="28" t="s">
        <v>25</v>
      </c>
      <c r="C40" s="23">
        <v>410.17727</v>
      </c>
      <c r="D40" s="373">
        <v>282.87326754659705</v>
      </c>
      <c r="E40" s="481">
        <v>30.853264977357746</v>
      </c>
      <c r="F40" s="33">
        <v>-0.17726327022672494</v>
      </c>
      <c r="G40" s="23">
        <v>335.6875132</v>
      </c>
      <c r="H40" s="481">
        <v>25.25019437169172</v>
      </c>
      <c r="I40" s="52">
        <v>209.041299</v>
      </c>
    </row>
    <row r="41" spans="1:9" ht="12.75" customHeight="1">
      <c r="A41" s="25" t="s">
        <v>135</v>
      </c>
      <c r="B41" s="26" t="s">
        <v>26</v>
      </c>
      <c r="C41" s="21">
        <v>360.613069</v>
      </c>
      <c r="D41" s="372">
        <v>347.5165599227512</v>
      </c>
      <c r="E41" s="480">
        <v>30.738761260115343</v>
      </c>
      <c r="F41" s="32">
        <v>-0.19167689190469406</v>
      </c>
      <c r="G41" s="21">
        <v>288.74412151</v>
      </c>
      <c r="H41" s="480">
        <v>24.612631596991914</v>
      </c>
      <c r="I41" s="51">
        <v>176.286974</v>
      </c>
    </row>
    <row r="42" spans="1:9" ht="12.75" customHeight="1">
      <c r="A42" s="27" t="s">
        <v>136</v>
      </c>
      <c r="B42" s="28" t="s">
        <v>27</v>
      </c>
      <c r="C42" s="23">
        <v>275.146669</v>
      </c>
      <c r="D42" s="373">
        <v>277.20491549756946</v>
      </c>
      <c r="E42" s="481">
        <v>33.16381867331181</v>
      </c>
      <c r="F42" s="33">
        <v>-0.252005243535266</v>
      </c>
      <c r="G42" s="23">
        <v>254.36343949000002</v>
      </c>
      <c r="H42" s="481">
        <v>30.658786512026726</v>
      </c>
      <c r="I42" s="52">
        <v>164.37385</v>
      </c>
    </row>
    <row r="43" spans="1:9" ht="12.75" customHeight="1">
      <c r="A43" s="25" t="s">
        <v>137</v>
      </c>
      <c r="B43" s="26" t="s">
        <v>28</v>
      </c>
      <c r="C43" s="21">
        <v>52.999715</v>
      </c>
      <c r="D43" s="372">
        <v>221.44851085521367</v>
      </c>
      <c r="E43" s="480">
        <v>24.495884814626194</v>
      </c>
      <c r="F43" s="32">
        <v>-0.20394181594465055</v>
      </c>
      <c r="G43" s="21">
        <v>86.91956136</v>
      </c>
      <c r="H43" s="480">
        <v>40.17326438854234</v>
      </c>
      <c r="I43" s="51">
        <v>56.392857</v>
      </c>
    </row>
    <row r="44" spans="1:9" ht="12.75" customHeight="1">
      <c r="A44" s="27" t="s">
        <v>138</v>
      </c>
      <c r="B44" s="28" t="s">
        <v>29</v>
      </c>
      <c r="C44" s="23">
        <v>155.387913</v>
      </c>
      <c r="D44" s="373">
        <v>258.9341099739046</v>
      </c>
      <c r="E44" s="481">
        <v>30.464380326089884</v>
      </c>
      <c r="F44" s="33">
        <v>-0.11820510155913233</v>
      </c>
      <c r="G44" s="23">
        <v>158.75570817999997</v>
      </c>
      <c r="H44" s="481">
        <v>31.124649141360557</v>
      </c>
      <c r="I44" s="52">
        <v>112.51006</v>
      </c>
    </row>
    <row r="45" spans="1:9" ht="12.75" customHeight="1">
      <c r="A45" s="25" t="s">
        <v>139</v>
      </c>
      <c r="B45" s="26" t="s">
        <v>30</v>
      </c>
      <c r="C45" s="21">
        <v>416.487193</v>
      </c>
      <c r="D45" s="372">
        <v>342.85102191679783</v>
      </c>
      <c r="E45" s="480">
        <v>34.21126128371719</v>
      </c>
      <c r="F45" s="32">
        <v>-0.24885932850951176</v>
      </c>
      <c r="G45" s="21">
        <v>351.45261606</v>
      </c>
      <c r="H45" s="480">
        <v>28.869164476024118</v>
      </c>
      <c r="I45" s="51">
        <v>241.919036</v>
      </c>
    </row>
    <row r="46" spans="1:9" ht="12.75" customHeight="1">
      <c r="A46" s="27" t="s">
        <v>140</v>
      </c>
      <c r="B46" s="28" t="s">
        <v>94</v>
      </c>
      <c r="C46" s="23">
        <v>87.422843</v>
      </c>
      <c r="D46" s="373">
        <v>322.33184499668164</v>
      </c>
      <c r="E46" s="481">
        <v>32.52741211018296</v>
      </c>
      <c r="F46" s="33">
        <v>-0.2195745843186977</v>
      </c>
      <c r="G46" s="23">
        <v>84.74676972</v>
      </c>
      <c r="H46" s="481">
        <v>31.531725680543403</v>
      </c>
      <c r="I46" s="52">
        <v>54.01968</v>
      </c>
    </row>
    <row r="47" spans="1:9" ht="12.75" customHeight="1">
      <c r="A47" s="25" t="s">
        <v>141</v>
      </c>
      <c r="B47" s="26" t="s">
        <v>31</v>
      </c>
      <c r="C47" s="21">
        <v>93.049775</v>
      </c>
      <c r="D47" s="372">
        <v>240.96171276154962</v>
      </c>
      <c r="E47" s="480">
        <v>24.155833862541687</v>
      </c>
      <c r="F47" s="32">
        <v>-0.2919135386976237</v>
      </c>
      <c r="G47" s="21">
        <v>125.0644039</v>
      </c>
      <c r="H47" s="480">
        <v>32.46687015337985</v>
      </c>
      <c r="I47" s="51">
        <v>80.047815</v>
      </c>
    </row>
    <row r="48" spans="1:9" ht="12.75" customHeight="1">
      <c r="A48" s="27" t="s">
        <v>142</v>
      </c>
      <c r="B48" s="28" t="s">
        <v>32</v>
      </c>
      <c r="C48" s="23">
        <v>95.929937</v>
      </c>
      <c r="D48" s="373">
        <v>284.467796077408</v>
      </c>
      <c r="E48" s="481">
        <v>30.552551920869007</v>
      </c>
      <c r="F48" s="33">
        <v>-0.16998647491510244</v>
      </c>
      <c r="G48" s="23">
        <v>99.79328855</v>
      </c>
      <c r="H48" s="481">
        <v>31.7829837600971</v>
      </c>
      <c r="I48" s="52">
        <v>65.725118</v>
      </c>
    </row>
    <row r="49" spans="1:9" ht="12.75" customHeight="1">
      <c r="A49" s="25" t="s">
        <v>143</v>
      </c>
      <c r="B49" s="26" t="s">
        <v>33</v>
      </c>
      <c r="C49" s="21">
        <v>205.376386</v>
      </c>
      <c r="D49" s="372">
        <v>270.2505776711038</v>
      </c>
      <c r="E49" s="480">
        <v>29.8454231154629</v>
      </c>
      <c r="F49" s="32">
        <v>-0.2679309066749005</v>
      </c>
      <c r="G49" s="21">
        <v>229.92752292000003</v>
      </c>
      <c r="H49" s="480">
        <v>33.41320947890131</v>
      </c>
      <c r="I49" s="51">
        <v>147.733341</v>
      </c>
    </row>
    <row r="50" spans="1:9" ht="12.75" customHeight="1">
      <c r="A50" s="27" t="s">
        <v>144</v>
      </c>
      <c r="B50" s="28" t="s">
        <v>34</v>
      </c>
      <c r="C50" s="23">
        <v>67.100805</v>
      </c>
      <c r="D50" s="373">
        <v>291.78576398250175</v>
      </c>
      <c r="E50" s="481">
        <v>29.43836004182876</v>
      </c>
      <c r="F50" s="33">
        <v>-0.2365830801534916</v>
      </c>
      <c r="G50" s="23">
        <v>77.96458795000001</v>
      </c>
      <c r="H50" s="481">
        <v>34.20450187721182</v>
      </c>
      <c r="I50" s="52">
        <v>47.278933</v>
      </c>
    </row>
    <row r="51" spans="1:9" ht="12.75" customHeight="1">
      <c r="A51" s="25" t="s">
        <v>145</v>
      </c>
      <c r="B51" s="26" t="s">
        <v>35</v>
      </c>
      <c r="C51" s="21">
        <v>370.623652</v>
      </c>
      <c r="D51" s="372">
        <v>287.1864973619427</v>
      </c>
      <c r="E51" s="480">
        <v>33.095756451659916</v>
      </c>
      <c r="F51" s="32">
        <v>-0.11306815552966021</v>
      </c>
      <c r="G51" s="21">
        <v>292.96537512000003</v>
      </c>
      <c r="H51" s="480">
        <v>26.16106838141217</v>
      </c>
      <c r="I51" s="51">
        <v>193.957679</v>
      </c>
    </row>
    <row r="52" spans="1:9" ht="12.75" customHeight="1">
      <c r="A52" s="27" t="s">
        <v>146</v>
      </c>
      <c r="B52" s="28" t="s">
        <v>95</v>
      </c>
      <c r="C52" s="23">
        <v>187.968708</v>
      </c>
      <c r="D52" s="373">
        <v>281.0062115701145</v>
      </c>
      <c r="E52" s="481">
        <v>35.08491004787265</v>
      </c>
      <c r="F52" s="33">
        <v>-0.036671572601289615</v>
      </c>
      <c r="G52" s="23">
        <v>140.43794609</v>
      </c>
      <c r="H52" s="481">
        <v>26.21315408453857</v>
      </c>
      <c r="I52" s="52">
        <v>96.896952</v>
      </c>
    </row>
    <row r="53" spans="1:9" ht="12.75" customHeight="1">
      <c r="A53" s="25" t="s">
        <v>147</v>
      </c>
      <c r="B53" s="26" t="s">
        <v>36</v>
      </c>
      <c r="C53" s="21">
        <v>55.546157</v>
      </c>
      <c r="D53" s="372">
        <v>309.59422236589825</v>
      </c>
      <c r="E53" s="480">
        <v>27.312482472569016</v>
      </c>
      <c r="F53" s="32">
        <v>-0.15264969669396256</v>
      </c>
      <c r="G53" s="21">
        <v>75.70628134</v>
      </c>
      <c r="H53" s="480">
        <v>37.22537424438074</v>
      </c>
      <c r="I53" s="51">
        <v>47.644999</v>
      </c>
    </row>
    <row r="54" spans="1:9" ht="12.75" customHeight="1">
      <c r="A54" s="27" t="s">
        <v>148</v>
      </c>
      <c r="B54" s="28" t="s">
        <v>37</v>
      </c>
      <c r="C54" s="23">
        <v>96.400621</v>
      </c>
      <c r="D54" s="373">
        <v>285.30769822690104</v>
      </c>
      <c r="E54" s="481">
        <v>29.080149984530014</v>
      </c>
      <c r="F54" s="33">
        <v>-0.22965707654506307</v>
      </c>
      <c r="G54" s="23">
        <v>112.97744804999999</v>
      </c>
      <c r="H54" s="481">
        <v>34.08070508346049</v>
      </c>
      <c r="I54" s="52">
        <v>67.090772</v>
      </c>
    </row>
    <row r="55" spans="1:9" ht="12.75" customHeight="1">
      <c r="A55" s="25" t="s">
        <v>149</v>
      </c>
      <c r="B55" s="26" t="s">
        <v>38</v>
      </c>
      <c r="C55" s="21">
        <v>21.926137989999997</v>
      </c>
      <c r="D55" s="372">
        <v>270.41596869874076</v>
      </c>
      <c r="E55" s="480">
        <v>19.67874104207868</v>
      </c>
      <c r="F55" s="32">
        <v>-0.04183127893830718</v>
      </c>
      <c r="G55" s="21">
        <v>59.67852809</v>
      </c>
      <c r="H55" s="480">
        <v>53.56156659194355</v>
      </c>
      <c r="I55" s="51">
        <v>45.966551</v>
      </c>
    </row>
    <row r="56" spans="1:9" ht="12.75" customHeight="1">
      <c r="A56" s="27" t="s">
        <v>150</v>
      </c>
      <c r="B56" s="28" t="s">
        <v>39</v>
      </c>
      <c r="C56" s="23">
        <v>191.201726</v>
      </c>
      <c r="D56" s="373">
        <v>239.4709218294812</v>
      </c>
      <c r="E56" s="481">
        <v>31.96410179547985</v>
      </c>
      <c r="F56" s="33">
        <v>-0.04838685683408617</v>
      </c>
      <c r="G56" s="23">
        <v>191.38808242000002</v>
      </c>
      <c r="H56" s="481">
        <v>31.99525588442945</v>
      </c>
      <c r="I56" s="52">
        <v>130.677729</v>
      </c>
    </row>
    <row r="57" spans="1:9" ht="12.75" customHeight="1">
      <c r="A57" s="25" t="s">
        <v>151</v>
      </c>
      <c r="B57" s="26" t="s">
        <v>40</v>
      </c>
      <c r="C57" s="21">
        <v>155.040123</v>
      </c>
      <c r="D57" s="372">
        <v>300.927827067567</v>
      </c>
      <c r="E57" s="480">
        <v>32.95802859279206</v>
      </c>
      <c r="F57" s="32">
        <v>-0.21905036962955382</v>
      </c>
      <c r="G57" s="21">
        <v>130.05650606</v>
      </c>
      <c r="H57" s="480">
        <v>27.647075882441825</v>
      </c>
      <c r="I57" s="51">
        <v>70.30418</v>
      </c>
    </row>
    <row r="58" spans="1:9" ht="12.75" customHeight="1">
      <c r="A58" s="27" t="s">
        <v>152</v>
      </c>
      <c r="B58" s="28" t="s">
        <v>96</v>
      </c>
      <c r="C58" s="23">
        <v>131.14336</v>
      </c>
      <c r="D58" s="373">
        <v>226.00598002636727</v>
      </c>
      <c r="E58" s="481">
        <v>31.20537876706812</v>
      </c>
      <c r="F58" s="33">
        <v>-0.004479711339610115</v>
      </c>
      <c r="G58" s="23">
        <v>123.68775876000001</v>
      </c>
      <c r="H58" s="481">
        <v>29.431328898051323</v>
      </c>
      <c r="I58" s="52">
        <v>83.898941</v>
      </c>
    </row>
    <row r="59" spans="1:9" ht="12.75" customHeight="1">
      <c r="A59" s="25" t="s">
        <v>153</v>
      </c>
      <c r="B59" s="26" t="s">
        <v>41</v>
      </c>
      <c r="C59" s="21">
        <v>53.248698</v>
      </c>
      <c r="D59" s="372">
        <v>275.3464434194469</v>
      </c>
      <c r="E59" s="480">
        <v>27.55064652098911</v>
      </c>
      <c r="F59" s="32">
        <v>-0.19153210825614841</v>
      </c>
      <c r="G59" s="21">
        <v>73.19318786</v>
      </c>
      <c r="H59" s="480">
        <v>37.869839493074764</v>
      </c>
      <c r="I59" s="51">
        <v>51.042087</v>
      </c>
    </row>
    <row r="60" spans="1:9" ht="12.75" customHeight="1">
      <c r="A60" s="27" t="s">
        <v>154</v>
      </c>
      <c r="B60" s="28" t="s">
        <v>42</v>
      </c>
      <c r="C60" s="23">
        <v>81.952133</v>
      </c>
      <c r="D60" s="373">
        <v>261.8488154005911</v>
      </c>
      <c r="E60" s="481">
        <v>28.780548903246572</v>
      </c>
      <c r="F60" s="33">
        <v>-0.24647059045285158</v>
      </c>
      <c r="G60" s="23">
        <v>96.74930993000001</v>
      </c>
      <c r="H60" s="481">
        <v>33.97712962267528</v>
      </c>
      <c r="I60" s="52">
        <v>58.311271</v>
      </c>
    </row>
    <row r="61" spans="1:9" ht="12.75" customHeight="1">
      <c r="A61" s="25" t="s">
        <v>155</v>
      </c>
      <c r="B61" s="26" t="s">
        <v>43</v>
      </c>
      <c r="C61" s="21">
        <v>195.230533</v>
      </c>
      <c r="D61" s="372">
        <v>262.7937566630413</v>
      </c>
      <c r="E61" s="480">
        <v>29.11404326493161</v>
      </c>
      <c r="F61" s="32">
        <v>-0.25517955907284384</v>
      </c>
      <c r="G61" s="21">
        <v>217.49300272</v>
      </c>
      <c r="H61" s="480">
        <v>32.43396713468978</v>
      </c>
      <c r="I61" s="51">
        <v>135.844508</v>
      </c>
    </row>
    <row r="62" spans="1:9" ht="12.75" customHeight="1">
      <c r="A62" s="27" t="s">
        <v>156</v>
      </c>
      <c r="B62" s="28" t="s">
        <v>44</v>
      </c>
      <c r="C62" s="23">
        <v>56.334351</v>
      </c>
      <c r="D62" s="373">
        <v>281.0576440477557</v>
      </c>
      <c r="E62" s="481">
        <v>26.20249148780827</v>
      </c>
      <c r="F62" s="33">
        <v>-0.2429378124874516</v>
      </c>
      <c r="G62" s="23">
        <v>80.60320065</v>
      </c>
      <c r="H62" s="481">
        <v>37.490530048384294</v>
      </c>
      <c r="I62" s="52">
        <v>55.09368</v>
      </c>
    </row>
    <row r="63" spans="1:9" ht="12.75" customHeight="1">
      <c r="A63" s="25" t="s">
        <v>157</v>
      </c>
      <c r="B63" s="26" t="s">
        <v>45</v>
      </c>
      <c r="C63" s="21">
        <v>190.37068</v>
      </c>
      <c r="D63" s="372">
        <v>259.66271383871697</v>
      </c>
      <c r="E63" s="480">
        <v>29.76299434226385</v>
      </c>
      <c r="F63" s="32">
        <v>-0.18745969457872713</v>
      </c>
      <c r="G63" s="21">
        <v>221.24146125</v>
      </c>
      <c r="H63" s="480">
        <v>34.58940399570951</v>
      </c>
      <c r="I63" s="51">
        <v>146.827065</v>
      </c>
    </row>
    <row r="64" spans="1:9" ht="12.75" customHeight="1">
      <c r="A64" s="27" t="s">
        <v>158</v>
      </c>
      <c r="B64" s="28" t="s">
        <v>46</v>
      </c>
      <c r="C64" s="23">
        <v>240.080474</v>
      </c>
      <c r="D64" s="373">
        <v>225.69045085357598</v>
      </c>
      <c r="E64" s="481">
        <v>29.659472200135024</v>
      </c>
      <c r="F64" s="33">
        <v>-0.22258641950205083</v>
      </c>
      <c r="G64" s="23">
        <v>270.64988619999997</v>
      </c>
      <c r="H64" s="481">
        <v>33.43600852653518</v>
      </c>
      <c r="I64" s="52">
        <v>182.556008</v>
      </c>
    </row>
    <row r="65" spans="1:9" ht="12.75" customHeight="1">
      <c r="A65" s="25" t="s">
        <v>159</v>
      </c>
      <c r="B65" s="26" t="s">
        <v>47</v>
      </c>
      <c r="C65" s="21">
        <v>69.342862</v>
      </c>
      <c r="D65" s="372">
        <v>303.89011499491636</v>
      </c>
      <c r="E65" s="480">
        <v>25.095226929265692</v>
      </c>
      <c r="F65" s="32">
        <v>-0.2965838055828145</v>
      </c>
      <c r="G65" s="21">
        <v>111.11795187999999</v>
      </c>
      <c r="H65" s="480">
        <v>40.21365917005019</v>
      </c>
      <c r="I65" s="51">
        <v>66.649827</v>
      </c>
    </row>
    <row r="66" spans="1:9" ht="12.75" customHeight="1">
      <c r="A66" s="27" t="s">
        <v>160</v>
      </c>
      <c r="B66" s="28" t="s">
        <v>48</v>
      </c>
      <c r="C66" s="23">
        <v>682.300604</v>
      </c>
      <c r="D66" s="373">
        <v>261.7820439085947</v>
      </c>
      <c r="E66" s="481">
        <v>25.975206255391054</v>
      </c>
      <c r="F66" s="33">
        <v>-0.2332384307808978</v>
      </c>
      <c r="G66" s="23">
        <v>938.80772676</v>
      </c>
      <c r="H66" s="481">
        <v>35.74044078780532</v>
      </c>
      <c r="I66" s="52">
        <v>663.305664</v>
      </c>
    </row>
    <row r="67" spans="1:9" ht="12.75" customHeight="1">
      <c r="A67" s="25" t="s">
        <v>161</v>
      </c>
      <c r="B67" s="26" t="s">
        <v>49</v>
      </c>
      <c r="C67" s="21">
        <v>250.224399</v>
      </c>
      <c r="D67" s="372">
        <v>305.4534344901671</v>
      </c>
      <c r="E67" s="480">
        <v>32.75702052105168</v>
      </c>
      <c r="F67" s="32">
        <v>-0.19494000148262025</v>
      </c>
      <c r="G67" s="21">
        <v>221.3952025</v>
      </c>
      <c r="H67" s="480">
        <v>28.982973764900088</v>
      </c>
      <c r="I67" s="51">
        <v>148.293992</v>
      </c>
    </row>
    <row r="68" spans="1:9" ht="12.75" customHeight="1">
      <c r="A68" s="27" t="s">
        <v>162</v>
      </c>
      <c r="B68" s="28" t="s">
        <v>50</v>
      </c>
      <c r="C68" s="23">
        <v>85.45367</v>
      </c>
      <c r="D68" s="373">
        <v>282.9357503517921</v>
      </c>
      <c r="E68" s="481">
        <v>27.561343351784117</v>
      </c>
      <c r="F68" s="33">
        <v>-0.14653248143388375</v>
      </c>
      <c r="G68" s="23">
        <v>123.22080901999999</v>
      </c>
      <c r="H68" s="481">
        <v>39.74236595672061</v>
      </c>
      <c r="I68" s="52">
        <v>79.318475</v>
      </c>
    </row>
    <row r="69" spans="1:9" ht="12.75" customHeight="1">
      <c r="A69" s="25" t="s">
        <v>163</v>
      </c>
      <c r="B69" s="26" t="s">
        <v>51</v>
      </c>
      <c r="C69" s="21">
        <v>369.488737</v>
      </c>
      <c r="D69" s="372">
        <v>248.44606337147886</v>
      </c>
      <c r="E69" s="480">
        <v>25.723762992904568</v>
      </c>
      <c r="F69" s="32">
        <v>-0.3161525233573236</v>
      </c>
      <c r="G69" s="21">
        <v>510.86276603</v>
      </c>
      <c r="H69" s="480">
        <v>35.56620648833304</v>
      </c>
      <c r="I69" s="51">
        <v>344.350646</v>
      </c>
    </row>
    <row r="70" spans="1:9" ht="12.75" customHeight="1">
      <c r="A70" s="27" t="s">
        <v>164</v>
      </c>
      <c r="B70" s="28" t="s">
        <v>52</v>
      </c>
      <c r="C70" s="23">
        <v>199.535442</v>
      </c>
      <c r="D70" s="373">
        <v>309.01089476447333</v>
      </c>
      <c r="E70" s="481">
        <v>34.511478045400565</v>
      </c>
      <c r="F70" s="33">
        <v>-0.1749191576801482</v>
      </c>
      <c r="G70" s="23">
        <v>169.28054647</v>
      </c>
      <c r="H70" s="481">
        <v>29.278617394762456</v>
      </c>
      <c r="I70" s="52">
        <v>111.255991</v>
      </c>
    </row>
    <row r="71" spans="1:9" ht="12.75" customHeight="1">
      <c r="A71" s="25" t="s">
        <v>165</v>
      </c>
      <c r="B71" s="26" t="s">
        <v>53</v>
      </c>
      <c r="C71" s="21">
        <v>178.968803</v>
      </c>
      <c r="D71" s="372">
        <v>267.7301990973376</v>
      </c>
      <c r="E71" s="480">
        <v>27.562446878713097</v>
      </c>
      <c r="F71" s="32">
        <v>-0.22018140365480066</v>
      </c>
      <c r="G71" s="21">
        <v>191.03453829000003</v>
      </c>
      <c r="H71" s="480">
        <v>29.420654468017027</v>
      </c>
      <c r="I71" s="51">
        <v>125.061512</v>
      </c>
    </row>
    <row r="72" spans="1:9" ht="12.75" customHeight="1">
      <c r="A72" s="27" t="s">
        <v>166</v>
      </c>
      <c r="B72" s="28" t="s">
        <v>97</v>
      </c>
      <c r="C72" s="23">
        <v>86.330706</v>
      </c>
      <c r="D72" s="373">
        <v>363.5130152848541</v>
      </c>
      <c r="E72" s="481">
        <v>28.60246613054131</v>
      </c>
      <c r="F72" s="33">
        <v>-0.26006036685517875</v>
      </c>
      <c r="G72" s="23">
        <v>102.06846063</v>
      </c>
      <c r="H72" s="481">
        <v>33.816585354532656</v>
      </c>
      <c r="I72" s="52">
        <v>63.431714</v>
      </c>
    </row>
    <row r="73" spans="1:9" ht="12.75" customHeight="1">
      <c r="A73" s="25" t="s">
        <v>167</v>
      </c>
      <c r="B73" s="26" t="s">
        <v>54</v>
      </c>
      <c r="C73" s="21">
        <v>149.487555</v>
      </c>
      <c r="D73" s="372">
        <v>332.0182280966331</v>
      </c>
      <c r="E73" s="480">
        <v>28.225445410909806</v>
      </c>
      <c r="F73" s="32">
        <v>-0.241293121383636</v>
      </c>
      <c r="G73" s="21">
        <v>139.67711319</v>
      </c>
      <c r="H73" s="480">
        <v>26.3730899438272</v>
      </c>
      <c r="I73" s="51">
        <v>74.554419</v>
      </c>
    </row>
    <row r="74" spans="1:9" ht="12.75" customHeight="1">
      <c r="A74" s="27" t="s">
        <v>168</v>
      </c>
      <c r="B74" s="28" t="s">
        <v>55</v>
      </c>
      <c r="C74" s="23">
        <v>304.314061</v>
      </c>
      <c r="D74" s="373">
        <v>274.40352767623506</v>
      </c>
      <c r="E74" s="481">
        <v>33.20303819432317</v>
      </c>
      <c r="F74" s="33">
        <v>-0.24709665382460444</v>
      </c>
      <c r="G74" s="23">
        <v>257.79091745</v>
      </c>
      <c r="H74" s="481">
        <v>28.127000277657103</v>
      </c>
      <c r="I74" s="52">
        <v>170.594692</v>
      </c>
    </row>
    <row r="75" spans="1:9" ht="12.75" customHeight="1">
      <c r="A75" s="25" t="s">
        <v>169</v>
      </c>
      <c r="B75" s="26" t="s">
        <v>56</v>
      </c>
      <c r="C75" s="21">
        <v>198.308275</v>
      </c>
      <c r="D75" s="372">
        <v>260.7175349219392</v>
      </c>
      <c r="E75" s="480">
        <v>30.922058110245242</v>
      </c>
      <c r="F75" s="32">
        <v>-0.2964757955537827</v>
      </c>
      <c r="G75" s="21">
        <v>200.26412409</v>
      </c>
      <c r="H75" s="480">
        <v>31.227032167509623</v>
      </c>
      <c r="I75" s="51">
        <v>127.408638</v>
      </c>
    </row>
    <row r="76" spans="1:9" ht="12.75" customHeight="1">
      <c r="A76" s="27" t="s">
        <v>170</v>
      </c>
      <c r="B76" s="28" t="s">
        <v>57</v>
      </c>
      <c r="C76" s="23">
        <v>516.165493</v>
      </c>
      <c r="D76" s="373">
        <v>300.0424883218586</v>
      </c>
      <c r="E76" s="481">
        <v>33.18986526437832</v>
      </c>
      <c r="F76" s="33">
        <v>-0.06485621802833674</v>
      </c>
      <c r="G76" s="23">
        <v>437.23667943</v>
      </c>
      <c r="H76" s="481">
        <v>28.1146777065275</v>
      </c>
      <c r="I76" s="52">
        <v>316.281169</v>
      </c>
    </row>
    <row r="77" spans="1:9" ht="12.75" customHeight="1">
      <c r="A77" s="25" t="s">
        <v>171</v>
      </c>
      <c r="B77" s="26" t="s">
        <v>58</v>
      </c>
      <c r="C77" s="21">
        <v>64.9799</v>
      </c>
      <c r="D77" s="372">
        <v>264.00749200622437</v>
      </c>
      <c r="E77" s="480">
        <v>28.746663529488043</v>
      </c>
      <c r="F77" s="32">
        <v>-0.20837451871338275</v>
      </c>
      <c r="G77" s="21">
        <v>85.02369173000001</v>
      </c>
      <c r="H77" s="480">
        <v>37.613899962868906</v>
      </c>
      <c r="I77" s="51">
        <v>56.714681</v>
      </c>
    </row>
    <row r="78" spans="1:9" ht="12.75" customHeight="1">
      <c r="A78" s="27" t="s">
        <v>172</v>
      </c>
      <c r="B78" s="28" t="s">
        <v>59</v>
      </c>
      <c r="C78" s="23">
        <v>162.743542</v>
      </c>
      <c r="D78" s="373">
        <v>283.9037079033904</v>
      </c>
      <c r="E78" s="481">
        <v>31.646395496632664</v>
      </c>
      <c r="F78" s="33">
        <v>-0.22216702323021187</v>
      </c>
      <c r="G78" s="23">
        <v>175.885741</v>
      </c>
      <c r="H78" s="481">
        <v>34.2019698815717</v>
      </c>
      <c r="I78" s="52">
        <v>111.161905</v>
      </c>
    </row>
    <row r="79" spans="1:9" ht="12.75" customHeight="1">
      <c r="A79" s="25" t="s">
        <v>173</v>
      </c>
      <c r="B79" s="26" t="s">
        <v>60</v>
      </c>
      <c r="C79" s="21">
        <v>151.5777</v>
      </c>
      <c r="D79" s="372">
        <v>263.7551310182341</v>
      </c>
      <c r="E79" s="480">
        <v>27.61207537414761</v>
      </c>
      <c r="F79" s="32">
        <v>-0.21221998700356337</v>
      </c>
      <c r="G79" s="21">
        <v>155.87811761</v>
      </c>
      <c r="H79" s="480">
        <v>28.395458782047534</v>
      </c>
      <c r="I79" s="51">
        <v>99.902092</v>
      </c>
    </row>
    <row r="80" spans="1:9" ht="12.75" customHeight="1">
      <c r="A80" s="27" t="s">
        <v>174</v>
      </c>
      <c r="B80" s="28" t="s">
        <v>61</v>
      </c>
      <c r="C80" s="23">
        <v>144.083744</v>
      </c>
      <c r="D80" s="373">
        <v>341.31016299932014</v>
      </c>
      <c r="E80" s="481">
        <v>31.026498179636963</v>
      </c>
      <c r="F80" s="33">
        <v>-0.22454423365317489</v>
      </c>
      <c r="G80" s="23">
        <v>111.8078773</v>
      </c>
      <c r="H80" s="481">
        <v>24.076323985011957</v>
      </c>
      <c r="I80" s="52">
        <v>77.72808</v>
      </c>
    </row>
    <row r="81" spans="1:9" ht="12.75" customHeight="1">
      <c r="A81" s="25" t="s">
        <v>175</v>
      </c>
      <c r="B81" s="26" t="s">
        <v>62</v>
      </c>
      <c r="C81" s="21">
        <v>216.327182</v>
      </c>
      <c r="D81" s="372">
        <v>293.1183192867402</v>
      </c>
      <c r="E81" s="480">
        <v>30.736791881333954</v>
      </c>
      <c r="F81" s="32">
        <v>-0.1980666292275466</v>
      </c>
      <c r="G81" s="21">
        <v>155.92769665</v>
      </c>
      <c r="H81" s="480">
        <v>22.15494657748014</v>
      </c>
      <c r="I81" s="51">
        <v>90.897986</v>
      </c>
    </row>
    <row r="82" spans="1:9" ht="12.75" customHeight="1">
      <c r="A82" s="27" t="s">
        <v>176</v>
      </c>
      <c r="B82" s="28" t="s">
        <v>63</v>
      </c>
      <c r="C82" s="23">
        <v>1109.481024</v>
      </c>
      <c r="D82" s="373">
        <v>496.6747622232429</v>
      </c>
      <c r="E82" s="481">
        <v>37.24128304778696</v>
      </c>
      <c r="F82" s="33">
        <v>2.2003498655196907</v>
      </c>
      <c r="G82" s="23">
        <v>630.43491104</v>
      </c>
      <c r="H82" s="481">
        <v>21.161429945508498</v>
      </c>
      <c r="I82" s="52">
        <v>17.999298</v>
      </c>
    </row>
    <row r="83" spans="1:9" ht="12.75" customHeight="1">
      <c r="A83" s="25" t="s">
        <v>177</v>
      </c>
      <c r="B83" s="26" t="s">
        <v>64</v>
      </c>
      <c r="C83" s="21">
        <v>474.154847</v>
      </c>
      <c r="D83" s="372">
        <v>372.2391247857773</v>
      </c>
      <c r="E83" s="480">
        <v>37.00815539024607</v>
      </c>
      <c r="F83" s="32">
        <v>-0.18801087180592768</v>
      </c>
      <c r="G83" s="21">
        <v>345.76955217</v>
      </c>
      <c r="H83" s="480">
        <v>26.9875830583319</v>
      </c>
      <c r="I83" s="51">
        <v>223.220841</v>
      </c>
    </row>
    <row r="84" spans="1:9" ht="12.75" customHeight="1">
      <c r="A84" s="27" t="s">
        <v>178</v>
      </c>
      <c r="B84" s="28" t="s">
        <v>65</v>
      </c>
      <c r="C84" s="23">
        <v>401.692267</v>
      </c>
      <c r="D84" s="373">
        <v>303.1102159239682</v>
      </c>
      <c r="E84" s="481">
        <v>35.49856479281818</v>
      </c>
      <c r="F84" s="33">
        <v>-0.16872842954124279</v>
      </c>
      <c r="G84" s="23">
        <v>259.61821076</v>
      </c>
      <c r="H84" s="481">
        <v>22.943119978108477</v>
      </c>
      <c r="I84" s="52">
        <v>161.460485</v>
      </c>
    </row>
    <row r="85" spans="1:9" ht="12.75" customHeight="1">
      <c r="A85" s="25" t="s">
        <v>179</v>
      </c>
      <c r="B85" s="26" t="s">
        <v>66</v>
      </c>
      <c r="C85" s="21">
        <v>381.811243</v>
      </c>
      <c r="D85" s="372">
        <v>266.6067387093486</v>
      </c>
      <c r="E85" s="480">
        <v>36.04146283464809</v>
      </c>
      <c r="F85" s="32">
        <v>-0.057190361059333394</v>
      </c>
      <c r="G85" s="21">
        <v>207.37832629999997</v>
      </c>
      <c r="H85" s="480">
        <v>19.575689236717874</v>
      </c>
      <c r="I85" s="51">
        <v>149.207375</v>
      </c>
    </row>
    <row r="86" spans="1:9" ht="12.75" customHeight="1">
      <c r="A86" s="27" t="s">
        <v>180</v>
      </c>
      <c r="B86" s="28" t="s">
        <v>67</v>
      </c>
      <c r="C86" s="23">
        <v>92.151081</v>
      </c>
      <c r="D86" s="373">
        <v>244.63633105557415</v>
      </c>
      <c r="E86" s="481">
        <v>28.68684953145933</v>
      </c>
      <c r="F86" s="33">
        <v>-0.22870316005438673</v>
      </c>
      <c r="G86" s="23">
        <v>118.25826928999999</v>
      </c>
      <c r="H86" s="481">
        <v>36.8140790119763</v>
      </c>
      <c r="I86" s="52">
        <v>76.798252</v>
      </c>
    </row>
    <row r="87" spans="1:9" ht="12.75" customHeight="1">
      <c r="A87" s="25" t="s">
        <v>181</v>
      </c>
      <c r="B87" s="26" t="s">
        <v>68</v>
      </c>
      <c r="C87" s="21">
        <v>176.962037</v>
      </c>
      <c r="D87" s="372">
        <v>304.62953233639</v>
      </c>
      <c r="E87" s="480">
        <v>30.6628365803972</v>
      </c>
      <c r="F87" s="32">
        <v>-0.25874479644501847</v>
      </c>
      <c r="G87" s="21">
        <v>191.93044747</v>
      </c>
      <c r="H87" s="480">
        <v>33.25646588016569</v>
      </c>
      <c r="I87" s="51">
        <v>116.990977</v>
      </c>
    </row>
    <row r="88" spans="1:9" ht="12.75" customHeight="1">
      <c r="A88" s="27" t="s">
        <v>182</v>
      </c>
      <c r="B88" s="28" t="s">
        <v>69</v>
      </c>
      <c r="C88" s="23">
        <v>124.782704</v>
      </c>
      <c r="D88" s="373">
        <v>325.3065265847205</v>
      </c>
      <c r="E88" s="481">
        <v>31.37247100743253</v>
      </c>
      <c r="F88" s="33">
        <v>-0.24268712769468848</v>
      </c>
      <c r="G88" s="23">
        <v>119.22943699</v>
      </c>
      <c r="H88" s="481">
        <v>29.97628625840067</v>
      </c>
      <c r="I88" s="52">
        <v>78.199742</v>
      </c>
    </row>
    <row r="89" spans="1:9" ht="12.75" customHeight="1">
      <c r="A89" s="25" t="s">
        <v>183</v>
      </c>
      <c r="B89" s="26" t="s">
        <v>70</v>
      </c>
      <c r="C89" s="21">
        <v>88.252185</v>
      </c>
      <c r="D89" s="372">
        <v>364.1322520351704</v>
      </c>
      <c r="E89" s="480">
        <v>32.307311444038085</v>
      </c>
      <c r="F89" s="32">
        <v>-0.2132372615657544</v>
      </c>
      <c r="G89" s="21">
        <v>81.10012547999999</v>
      </c>
      <c r="H89" s="480">
        <v>29.68908942065206</v>
      </c>
      <c r="I89" s="51">
        <v>49.625808</v>
      </c>
    </row>
    <row r="90" spans="1:9" s="3" customFormat="1" ht="12.75" customHeight="1">
      <c r="A90" s="27" t="s">
        <v>184</v>
      </c>
      <c r="B90" s="28" t="s">
        <v>71</v>
      </c>
      <c r="C90" s="23">
        <v>256.689049</v>
      </c>
      <c r="D90" s="373">
        <v>251.9088270970072</v>
      </c>
      <c r="E90" s="481">
        <v>24.564554343102433</v>
      </c>
      <c r="F90" s="33">
        <v>-0.21161825306857285</v>
      </c>
      <c r="G90" s="23">
        <v>238.91557658000002</v>
      </c>
      <c r="H90" s="481">
        <v>22.863673721869844</v>
      </c>
      <c r="I90" s="52">
        <v>154.118554</v>
      </c>
    </row>
    <row r="91" spans="1:9" ht="12.75" customHeight="1">
      <c r="A91" s="25" t="s">
        <v>185</v>
      </c>
      <c r="B91" s="26" t="s">
        <v>72</v>
      </c>
      <c r="C91" s="21">
        <v>154.070833</v>
      </c>
      <c r="D91" s="372">
        <v>279.5295775056742</v>
      </c>
      <c r="E91" s="480">
        <v>27.10971942998685</v>
      </c>
      <c r="F91" s="32">
        <v>-0.28250609361248435</v>
      </c>
      <c r="G91" s="21">
        <v>176.71902998999997</v>
      </c>
      <c r="H91" s="480">
        <v>31.094810274494538</v>
      </c>
      <c r="I91" s="51">
        <v>114.962075</v>
      </c>
    </row>
    <row r="92" spans="1:9" ht="12.75" customHeight="1">
      <c r="A92" s="27" t="s">
        <v>186</v>
      </c>
      <c r="B92" s="28" t="s">
        <v>73</v>
      </c>
      <c r="C92" s="23">
        <v>161.757755</v>
      </c>
      <c r="D92" s="373">
        <v>254.24694643230438</v>
      </c>
      <c r="E92" s="481">
        <v>27.950259354692754</v>
      </c>
      <c r="F92" s="33">
        <v>-0.26150389217275394</v>
      </c>
      <c r="G92" s="23">
        <v>181.69689479000002</v>
      </c>
      <c r="H92" s="481">
        <v>31.39556019013013</v>
      </c>
      <c r="I92" s="52">
        <v>111.759141</v>
      </c>
    </row>
    <row r="93" spans="1:9" ht="12.75" customHeight="1">
      <c r="A93" s="25" t="s">
        <v>187</v>
      </c>
      <c r="B93" s="26" t="s">
        <v>74</v>
      </c>
      <c r="C93" s="21">
        <v>100.190234</v>
      </c>
      <c r="D93" s="372">
        <v>229.85368685003223</v>
      </c>
      <c r="E93" s="480">
        <v>24.332391526522475</v>
      </c>
      <c r="F93" s="32">
        <v>-0.18278933197822578</v>
      </c>
      <c r="G93" s="21">
        <v>116.97775322</v>
      </c>
      <c r="H93" s="480">
        <v>28.40944049738386</v>
      </c>
      <c r="I93" s="51">
        <v>77.161658</v>
      </c>
    </row>
    <row r="94" spans="1:9" ht="12.75">
      <c r="A94" s="27" t="s">
        <v>188</v>
      </c>
      <c r="B94" s="28" t="s">
        <v>98</v>
      </c>
      <c r="C94" s="23">
        <v>98.752918</v>
      </c>
      <c r="D94" s="373">
        <v>258.2106413632073</v>
      </c>
      <c r="E94" s="481">
        <v>26.45480854017968</v>
      </c>
      <c r="F94" s="33">
        <v>-0.2210451372270854</v>
      </c>
      <c r="G94" s="23">
        <v>131.70998186</v>
      </c>
      <c r="H94" s="481">
        <v>35.28363944584238</v>
      </c>
      <c r="I94" s="52">
        <v>87.736168</v>
      </c>
    </row>
    <row r="95" spans="1:9" ht="12.75">
      <c r="A95" s="25" t="s">
        <v>189</v>
      </c>
      <c r="B95" s="26" t="s">
        <v>75</v>
      </c>
      <c r="C95" s="21">
        <v>112.397739</v>
      </c>
      <c r="D95" s="372">
        <v>285.450225520373</v>
      </c>
      <c r="E95" s="480">
        <v>30.01024642512983</v>
      </c>
      <c r="F95" s="32">
        <v>-0.3251874313102484</v>
      </c>
      <c r="G95" s="21">
        <v>130.64237289</v>
      </c>
      <c r="H95" s="480">
        <v>34.88157180806458</v>
      </c>
      <c r="I95" s="51">
        <v>83.896889</v>
      </c>
    </row>
    <row r="96" spans="1:9" ht="12.75">
      <c r="A96" s="27" t="s">
        <v>190</v>
      </c>
      <c r="B96" s="28" t="s">
        <v>76</v>
      </c>
      <c r="C96" s="23">
        <v>96.704327</v>
      </c>
      <c r="D96" s="373">
        <v>273.476580196883</v>
      </c>
      <c r="E96" s="481">
        <v>27.439477383395154</v>
      </c>
      <c r="F96" s="33">
        <v>-0.21660407651113978</v>
      </c>
      <c r="G96" s="23">
        <v>124.32357807</v>
      </c>
      <c r="H96" s="481">
        <v>35.27633265752965</v>
      </c>
      <c r="I96" s="52">
        <v>83.186316</v>
      </c>
    </row>
    <row r="97" spans="1:9" ht="12.75">
      <c r="A97" s="25" t="s">
        <v>191</v>
      </c>
      <c r="B97" s="26" t="s">
        <v>77</v>
      </c>
      <c r="C97" s="21">
        <v>43.657012</v>
      </c>
      <c r="D97" s="372">
        <v>300.33717666483216</v>
      </c>
      <c r="E97" s="480">
        <v>31.710407779305477</v>
      </c>
      <c r="F97" s="32">
        <v>-0.21695489398124257</v>
      </c>
      <c r="G97" s="21">
        <v>42.6817864</v>
      </c>
      <c r="H97" s="480">
        <v>31.00204960186498</v>
      </c>
      <c r="I97" s="51">
        <v>27.248733</v>
      </c>
    </row>
    <row r="98" spans="1:9" ht="12.75">
      <c r="A98" s="27" t="s">
        <v>192</v>
      </c>
      <c r="B98" s="28" t="s">
        <v>78</v>
      </c>
      <c r="C98" s="23">
        <v>404.954886</v>
      </c>
      <c r="D98" s="373">
        <v>331.4623834227427</v>
      </c>
      <c r="E98" s="481">
        <v>35.780230926851424</v>
      </c>
      <c r="F98" s="33">
        <v>-0.19830619773279812</v>
      </c>
      <c r="G98" s="23">
        <v>265.25751221</v>
      </c>
      <c r="H98" s="481">
        <v>23.437116997659615</v>
      </c>
      <c r="I98" s="52">
        <v>169.916804</v>
      </c>
    </row>
    <row r="99" spans="1:9" ht="12.75">
      <c r="A99" s="25" t="s">
        <v>193</v>
      </c>
      <c r="B99" s="26" t="s">
        <v>99</v>
      </c>
      <c r="C99" s="21">
        <v>903.202513</v>
      </c>
      <c r="D99" s="372">
        <v>576.5117516921263</v>
      </c>
      <c r="E99" s="480">
        <v>44.61322530706859</v>
      </c>
      <c r="F99" s="32">
        <v>0.32909535907311716</v>
      </c>
      <c r="G99" s="21">
        <v>311.71863291000005</v>
      </c>
      <c r="H99" s="480">
        <v>15.39718214050766</v>
      </c>
      <c r="I99" s="51">
        <v>266.579978</v>
      </c>
    </row>
    <row r="100" spans="1:9" ht="12.75">
      <c r="A100" s="27" t="s">
        <v>194</v>
      </c>
      <c r="B100" s="28" t="s">
        <v>79</v>
      </c>
      <c r="C100" s="23">
        <v>563.104585</v>
      </c>
      <c r="D100" s="373">
        <v>370.89666222068536</v>
      </c>
      <c r="E100" s="481">
        <v>32.126902125196935</v>
      </c>
      <c r="F100" s="33">
        <v>-0.20333853944948932</v>
      </c>
      <c r="G100" s="23">
        <v>446.48279591999994</v>
      </c>
      <c r="H100" s="481">
        <v>25.473259261609666</v>
      </c>
      <c r="I100" s="52">
        <v>291.539057</v>
      </c>
    </row>
    <row r="101" spans="1:9" ht="12.75">
      <c r="A101" s="25" t="s">
        <v>195</v>
      </c>
      <c r="B101" s="26" t="s">
        <v>80</v>
      </c>
      <c r="C101" s="21">
        <v>449.980456</v>
      </c>
      <c r="D101" s="372">
        <v>340.02130590476423</v>
      </c>
      <c r="E101" s="480">
        <v>32.792800299451855</v>
      </c>
      <c r="F101" s="32">
        <v>-0.15436456851645242</v>
      </c>
      <c r="G101" s="21">
        <v>356.96611562</v>
      </c>
      <c r="H101" s="480">
        <v>26.014282147395534</v>
      </c>
      <c r="I101" s="51">
        <v>238.216912</v>
      </c>
    </row>
    <row r="102" spans="1:9" ht="12.75">
      <c r="A102" s="27" t="s">
        <v>196</v>
      </c>
      <c r="B102" s="28" t="s">
        <v>81</v>
      </c>
      <c r="C102" s="23">
        <v>291.111176</v>
      </c>
      <c r="D102" s="373">
        <v>246.42830320606913</v>
      </c>
      <c r="E102" s="481">
        <v>30.9786161870493</v>
      </c>
      <c r="F102" s="33">
        <v>-0.0660853417077143</v>
      </c>
      <c r="G102" s="23">
        <v>243.24094062</v>
      </c>
      <c r="H102" s="481">
        <v>25.884501735666205</v>
      </c>
      <c r="I102" s="52">
        <v>165.972244</v>
      </c>
    </row>
    <row r="103" spans="1:9" ht="12.75">
      <c r="A103" s="25" t="s">
        <v>197</v>
      </c>
      <c r="B103" s="26" t="s">
        <v>82</v>
      </c>
      <c r="C103" s="21">
        <v>99.69488548000001</v>
      </c>
      <c r="D103" s="372">
        <v>244.1712702700717</v>
      </c>
      <c r="E103" s="480">
        <v>16.34358489752627</v>
      </c>
      <c r="F103" s="32">
        <v>-0.17783450169389203</v>
      </c>
      <c r="G103" s="21">
        <v>192.95260059999998</v>
      </c>
      <c r="H103" s="480">
        <v>31.631885566860056</v>
      </c>
      <c r="I103" s="51">
        <v>136.41359</v>
      </c>
    </row>
    <row r="104" spans="1:9" ht="12.75">
      <c r="A104" s="27" t="s">
        <v>198</v>
      </c>
      <c r="B104" s="28" t="s">
        <v>83</v>
      </c>
      <c r="C104" s="23">
        <v>83.08404</v>
      </c>
      <c r="D104" s="373">
        <v>205.75797124778663</v>
      </c>
      <c r="E104" s="481">
        <v>13.972479487091011</v>
      </c>
      <c r="F104" s="33">
        <v>-0.09888397630279877</v>
      </c>
      <c r="G104" s="23">
        <v>214.28375504000002</v>
      </c>
      <c r="H104" s="481">
        <v>36.03670899625529</v>
      </c>
      <c r="I104" s="52">
        <v>166.993568</v>
      </c>
    </row>
    <row r="105" spans="1:9" ht="12.75">
      <c r="A105" s="25" t="s">
        <v>199</v>
      </c>
      <c r="B105" s="26" t="s">
        <v>84</v>
      </c>
      <c r="C105" s="21">
        <v>46.850503</v>
      </c>
      <c r="D105" s="372">
        <v>211.82261798189694</v>
      </c>
      <c r="E105" s="480">
        <v>15.328795948839366</v>
      </c>
      <c r="F105" s="32">
        <v>-0.2313663758900284</v>
      </c>
      <c r="G105" s="21">
        <v>78.34189909999999</v>
      </c>
      <c r="H105" s="480">
        <v>25.63231787604206</v>
      </c>
      <c r="I105" s="51">
        <v>52.081008</v>
      </c>
    </row>
    <row r="106" spans="1:9" ht="13.5" thickBot="1">
      <c r="A106" s="29" t="s">
        <v>200</v>
      </c>
      <c r="B106" s="30" t="s">
        <v>100</v>
      </c>
      <c r="C106" s="22">
        <v>120.598106</v>
      </c>
      <c r="D106" s="373">
        <v>147.61072018271705</v>
      </c>
      <c r="E106" s="481">
        <v>8.985003379963409</v>
      </c>
      <c r="F106" s="33">
        <v>0.06052908270118951</v>
      </c>
      <c r="G106" s="22">
        <v>491.73413847</v>
      </c>
      <c r="H106" s="481">
        <v>36.636005678201485</v>
      </c>
      <c r="I106" s="50">
        <v>375.547796</v>
      </c>
    </row>
    <row r="107" spans="1:9" ht="12.75">
      <c r="A107" s="751" t="s">
        <v>202</v>
      </c>
      <c r="B107" s="752"/>
      <c r="C107" s="238">
        <v>18071.79500036</v>
      </c>
      <c r="D107" s="374">
        <v>294.7619303987291</v>
      </c>
      <c r="E107" s="482">
        <v>30.693372835747457</v>
      </c>
      <c r="F107" s="34">
        <v>-0.1928710700861901</v>
      </c>
      <c r="G107" s="238">
        <v>17399.436118089998</v>
      </c>
      <c r="H107" s="482">
        <v>29.551429722043004</v>
      </c>
      <c r="I107" s="241">
        <v>11462.849477</v>
      </c>
    </row>
    <row r="108" spans="1:9" ht="12.75">
      <c r="A108" s="749" t="s">
        <v>230</v>
      </c>
      <c r="B108" s="750"/>
      <c r="C108" s="239">
        <v>346.05355848</v>
      </c>
      <c r="D108" s="375">
        <v>187.02837823391468</v>
      </c>
      <c r="E108" s="483">
        <v>12.149481410320027</v>
      </c>
      <c r="F108" s="35">
        <v>-0.1084039334739686</v>
      </c>
      <c r="G108" s="239">
        <v>977.3123932100002</v>
      </c>
      <c r="H108" s="483">
        <v>34.31214175497784</v>
      </c>
      <c r="I108" s="242">
        <v>731.035962</v>
      </c>
    </row>
    <row r="109" spans="1:9" ht="13.5" thickBot="1">
      <c r="A109" s="747" t="s">
        <v>285</v>
      </c>
      <c r="B109" s="748"/>
      <c r="C109" s="240">
        <v>18643.04264584</v>
      </c>
      <c r="D109" s="376">
        <v>285.08844420712023</v>
      </c>
      <c r="E109" s="484">
        <v>29.241780776216604</v>
      </c>
      <c r="F109" s="36">
        <v>-0.1938152071317627</v>
      </c>
      <c r="G109" s="240">
        <v>19007.18342234</v>
      </c>
      <c r="H109" s="484">
        <v>29.812938873120398</v>
      </c>
      <c r="I109" s="243">
        <v>12211.884737</v>
      </c>
    </row>
    <row r="110" spans="1:9" ht="12.75">
      <c r="A110" s="53"/>
      <c r="B110" s="53"/>
      <c r="C110" s="54"/>
      <c r="D110" s="24"/>
      <c r="E110" s="258"/>
      <c r="F110" s="41"/>
      <c r="G110" s="54"/>
      <c r="H110" s="31"/>
      <c r="I110" s="258"/>
    </row>
    <row r="111" spans="1:9" ht="27" customHeight="1">
      <c r="A111" s="756" t="s">
        <v>253</v>
      </c>
      <c r="B111" s="756"/>
      <c r="C111" s="756"/>
      <c r="D111" s="756"/>
      <c r="E111" s="756"/>
      <c r="F111" s="756"/>
      <c r="G111" s="756"/>
      <c r="H111" s="756"/>
      <c r="I111" s="756"/>
    </row>
    <row r="112" spans="1:7" ht="12.75">
      <c r="A112" s="2" t="s">
        <v>396</v>
      </c>
      <c r="C112" s="4"/>
      <c r="D112" s="5"/>
      <c r="F112" s="4"/>
      <c r="G112" s="5"/>
    </row>
    <row r="113" spans="1:9" ht="12.75">
      <c r="A113" s="713" t="s">
        <v>449</v>
      </c>
      <c r="B113" s="713"/>
      <c r="C113" s="713"/>
      <c r="D113" s="713"/>
      <c r="E113" s="713"/>
      <c r="F113" s="713"/>
      <c r="G113" s="713"/>
      <c r="H113" s="713"/>
      <c r="I113" s="713"/>
    </row>
    <row r="116" spans="1:9" ht="12.75">
      <c r="A116" s="20"/>
      <c r="B116" s="20"/>
      <c r="C116" s="20"/>
      <c r="D116" s="20"/>
      <c r="E116" s="259"/>
      <c r="F116" s="20"/>
      <c r="G116" s="20"/>
      <c r="H116" s="20"/>
      <c r="I116" s="259"/>
    </row>
    <row r="118" ht="12.75">
      <c r="C118" s="4"/>
    </row>
  </sheetData>
  <sheetProtection/>
  <mergeCells count="10">
    <mergeCell ref="A113:I113"/>
    <mergeCell ref="A111:I111"/>
    <mergeCell ref="A1:B1"/>
    <mergeCell ref="A5:B6"/>
    <mergeCell ref="C5:F5"/>
    <mergeCell ref="G5:I5"/>
    <mergeCell ref="A3:I3"/>
    <mergeCell ref="A109:B109"/>
    <mergeCell ref="A108:B108"/>
    <mergeCell ref="A107:B107"/>
  </mergeCells>
  <hyperlinks>
    <hyperlink ref="I2" location="Index!A1" display="Index"/>
  </hyperlinks>
  <printOptions/>
  <pageMargins left="0.5118110236220472" right="0.2362204724409449" top="1.1811023622047245" bottom="0.5511811023622047" header="0.3937007874015748" footer="0.31496062992125984"/>
  <pageSetup firstPageNumber="12" useFirstPageNumber="1" horizontalDpi="600" verticalDpi="600" orientation="portrait" paperSize="9" scale="83" r:id="rId1"/>
  <headerFooter alignWithMargins="0">
    <oddHeader>&amp;LMinistère de l'intérieur
Ministère de la réforme de l’Etat, 
de la décentralisation et de la fonction publique
&amp;RPublications : «Les Finances des départements 2011»</oddHeader>
    <oddFooter>&amp;LDirection générale des collectivités locales/DESL
Mise en ligne : janvier 2013
&amp;R&amp;P</oddFooter>
  </headerFooter>
  <rowBreaks count="1" manualBreakCount="1">
    <brk id="58" max="11" man="1"/>
  </rowBreaks>
</worksheet>
</file>

<file path=xl/worksheets/sheet8.xml><?xml version="1.0" encoding="utf-8"?>
<worksheet xmlns="http://schemas.openxmlformats.org/spreadsheetml/2006/main" xmlns:r="http://schemas.openxmlformats.org/officeDocument/2006/relationships">
  <dimension ref="A1:I131"/>
  <sheetViews>
    <sheetView zoomScaleSheetLayoutView="100" workbookViewId="0" topLeftCell="A1">
      <selection activeCell="C7" sqref="C7"/>
    </sheetView>
  </sheetViews>
  <sheetFormatPr defaultColWidth="11.421875" defaultRowHeight="12.75"/>
  <cols>
    <col min="1" max="1" width="3.00390625" style="2" customWidth="1"/>
    <col min="2" max="2" width="17.8515625" style="2" bestFit="1" customWidth="1"/>
    <col min="3" max="4" width="12.57421875" style="2" customWidth="1"/>
    <col min="5" max="5" width="12.57421875" style="224" customWidth="1"/>
    <col min="6" max="9" width="12.57421875" style="2" customWidth="1"/>
    <col min="10" max="16384" width="11.421875" style="2" customWidth="1"/>
  </cols>
  <sheetData>
    <row r="1" spans="1:9" ht="16.5" customHeight="1">
      <c r="A1" s="755" t="s">
        <v>325</v>
      </c>
      <c r="B1" s="755"/>
      <c r="C1" s="715" t="s">
        <v>441</v>
      </c>
      <c r="D1" s="715"/>
      <c r="E1" s="715"/>
      <c r="F1" s="715"/>
      <c r="G1" s="8"/>
      <c r="H1" s="8"/>
      <c r="I1" s="8"/>
    </row>
    <row r="2" spans="1:9" s="10" customFormat="1" ht="15" customHeight="1" thickBot="1">
      <c r="A2" s="11"/>
      <c r="B2" s="11"/>
      <c r="C2" s="9"/>
      <c r="D2" s="9"/>
      <c r="E2" s="255"/>
      <c r="F2" s="9"/>
      <c r="G2" s="9"/>
      <c r="H2" s="9"/>
      <c r="I2" s="126" t="s">
        <v>288</v>
      </c>
    </row>
    <row r="3" spans="1:9" ht="22.5" customHeight="1" thickBot="1">
      <c r="A3" s="744" t="s">
        <v>249</v>
      </c>
      <c r="B3" s="745"/>
      <c r="C3" s="745"/>
      <c r="D3" s="745"/>
      <c r="E3" s="745"/>
      <c r="F3" s="745"/>
      <c r="G3" s="745"/>
      <c r="H3" s="745"/>
      <c r="I3" s="746"/>
    </row>
    <row r="4" spans="1:9" ht="9" customHeight="1" thickBot="1">
      <c r="A4" s="12"/>
      <c r="B4" s="13"/>
      <c r="C4" s="13"/>
      <c r="D4" s="14"/>
      <c r="E4" s="256"/>
      <c r="F4" s="15"/>
      <c r="G4" s="17"/>
      <c r="H4" s="17"/>
      <c r="I4" s="17"/>
    </row>
    <row r="5" spans="1:9" ht="30" customHeight="1">
      <c r="A5" s="720" t="s">
        <v>229</v>
      </c>
      <c r="B5" s="721"/>
      <c r="C5" s="757" t="s">
        <v>254</v>
      </c>
      <c r="D5" s="765"/>
      <c r="E5" s="765"/>
      <c r="F5" s="765"/>
      <c r="G5" s="765"/>
      <c r="H5" s="765"/>
      <c r="I5" s="766"/>
    </row>
    <row r="6" spans="1:9" ht="41.25" customHeight="1">
      <c r="A6" s="722"/>
      <c r="B6" s="723"/>
      <c r="C6" s="37" t="s">
        <v>235</v>
      </c>
      <c r="D6" s="317" t="s">
        <v>236</v>
      </c>
      <c r="E6" s="460" t="s">
        <v>250</v>
      </c>
      <c r="F6" s="7" t="s">
        <v>442</v>
      </c>
      <c r="G6" s="56" t="s">
        <v>458</v>
      </c>
      <c r="H6" s="56" t="s">
        <v>256</v>
      </c>
      <c r="I6" s="48" t="s">
        <v>257</v>
      </c>
    </row>
    <row r="7" spans="1:9" ht="12.75" customHeight="1">
      <c r="A7" s="25" t="s">
        <v>103</v>
      </c>
      <c r="B7" s="26" t="s">
        <v>1</v>
      </c>
      <c r="C7" s="57">
        <v>176.48225705000002</v>
      </c>
      <c r="D7" s="372">
        <v>294.961512510801</v>
      </c>
      <c r="E7" s="485">
        <f>C7/'t2'!F7*100</f>
        <v>36.94637586854798</v>
      </c>
      <c r="F7" s="38">
        <v>0.40651107234643424</v>
      </c>
      <c r="G7" s="60">
        <v>77.5606233</v>
      </c>
      <c r="H7" s="60">
        <v>57.561143799999996</v>
      </c>
      <c r="I7" s="61">
        <v>26.75486412</v>
      </c>
    </row>
    <row r="8" spans="1:9" ht="12.75" customHeight="1">
      <c r="A8" s="27" t="s">
        <v>104</v>
      </c>
      <c r="B8" s="28" t="s">
        <v>2</v>
      </c>
      <c r="C8" s="58">
        <v>148.59322125999998</v>
      </c>
      <c r="D8" s="373">
        <v>268.43443065278063</v>
      </c>
      <c r="E8" s="486">
        <f>C8/'t2'!F8*100</f>
        <v>28.48246814762939</v>
      </c>
      <c r="F8" s="39">
        <v>0.31363283718541735</v>
      </c>
      <c r="G8" s="62">
        <v>35.395345840000005</v>
      </c>
      <c r="H8" s="62">
        <v>51.77024008</v>
      </c>
      <c r="I8" s="63">
        <v>47.146454399999996</v>
      </c>
    </row>
    <row r="9" spans="1:9" ht="12.75" customHeight="1">
      <c r="A9" s="25" t="s">
        <v>105</v>
      </c>
      <c r="B9" s="26" t="s">
        <v>3</v>
      </c>
      <c r="C9" s="57">
        <v>121.66092505</v>
      </c>
      <c r="D9" s="372">
        <v>344.3412395454481</v>
      </c>
      <c r="E9" s="485">
        <f>C9/'t2'!F9*100</f>
        <v>33.88351868625556</v>
      </c>
      <c r="F9" s="38">
        <v>0.5288916967987458</v>
      </c>
      <c r="G9" s="64">
        <v>25.31695838</v>
      </c>
      <c r="H9" s="64">
        <v>53.110826229999994</v>
      </c>
      <c r="I9" s="65">
        <v>32.379370370000004</v>
      </c>
    </row>
    <row r="10" spans="1:9" ht="12.75" customHeight="1">
      <c r="A10" s="27" t="s">
        <v>106</v>
      </c>
      <c r="B10" s="28" t="s">
        <v>85</v>
      </c>
      <c r="C10" s="59">
        <v>68.46116303</v>
      </c>
      <c r="D10" s="373">
        <v>420.2365894875116</v>
      </c>
      <c r="E10" s="486">
        <f>C10/'t2'!F10*100</f>
        <v>35.26720383534297</v>
      </c>
      <c r="F10" s="39">
        <v>0.3952884251684037</v>
      </c>
      <c r="G10" s="66">
        <v>21.24479685</v>
      </c>
      <c r="H10" s="66">
        <v>25.363003940000002</v>
      </c>
      <c r="I10" s="67">
        <v>14.582113869999999</v>
      </c>
    </row>
    <row r="11" spans="1:9" ht="12.75" customHeight="1">
      <c r="A11" s="25" t="s">
        <v>107</v>
      </c>
      <c r="B11" s="26" t="s">
        <v>4</v>
      </c>
      <c r="C11" s="57">
        <v>57.56309826</v>
      </c>
      <c r="D11" s="372">
        <v>412.64757134562035</v>
      </c>
      <c r="E11" s="485">
        <f>C11/'t2'!F11*100</f>
        <v>33.65924043223282</v>
      </c>
      <c r="F11" s="38">
        <v>0.43747145445475355</v>
      </c>
      <c r="G11" s="64">
        <v>21.30141714</v>
      </c>
      <c r="H11" s="64">
        <v>18.85912324</v>
      </c>
      <c r="I11" s="65">
        <v>13.69276586</v>
      </c>
    </row>
    <row r="12" spans="1:9" ht="12.75" customHeight="1">
      <c r="A12" s="27" t="s">
        <v>108</v>
      </c>
      <c r="B12" s="28" t="s">
        <v>5</v>
      </c>
      <c r="C12" s="59">
        <v>570.15623206</v>
      </c>
      <c r="D12" s="373">
        <v>518.599176344532</v>
      </c>
      <c r="E12" s="486">
        <f>C12/'t2'!F12*100</f>
        <v>47.64718636828827</v>
      </c>
      <c r="F12" s="39">
        <v>0.2515639213655536</v>
      </c>
      <c r="G12" s="66">
        <v>349.46146696999995</v>
      </c>
      <c r="H12" s="66">
        <v>94.09669756</v>
      </c>
      <c r="I12" s="67">
        <v>104.51275151</v>
      </c>
    </row>
    <row r="13" spans="1:9" ht="12.75" customHeight="1">
      <c r="A13" s="25" t="s">
        <v>109</v>
      </c>
      <c r="B13" s="26" t="s">
        <v>6</v>
      </c>
      <c r="C13" s="57">
        <v>113.86657057</v>
      </c>
      <c r="D13" s="372">
        <v>354.22463181242665</v>
      </c>
      <c r="E13" s="485">
        <f>C13/'t2'!F13*100</f>
        <v>33.338500421710506</v>
      </c>
      <c r="F13" s="38">
        <v>0.5837612174101086</v>
      </c>
      <c r="G13" s="64">
        <v>28.34589432</v>
      </c>
      <c r="H13" s="64">
        <v>47.7673435</v>
      </c>
      <c r="I13" s="65">
        <v>26.5817881</v>
      </c>
    </row>
    <row r="14" spans="1:9" ht="12.75" customHeight="1">
      <c r="A14" s="27" t="s">
        <v>110</v>
      </c>
      <c r="B14" s="28" t="s">
        <v>86</v>
      </c>
      <c r="C14" s="59">
        <v>96.61942751000001</v>
      </c>
      <c r="D14" s="373">
        <v>330.07231267209164</v>
      </c>
      <c r="E14" s="486">
        <f>C14/'t2'!F14*100</f>
        <v>29.822164524414145</v>
      </c>
      <c r="F14" s="39">
        <v>0.40173161859665485</v>
      </c>
      <c r="G14" s="66">
        <v>15.29035292</v>
      </c>
      <c r="H14" s="66">
        <v>43.124919479999996</v>
      </c>
      <c r="I14" s="67">
        <v>30.069174</v>
      </c>
    </row>
    <row r="15" spans="1:9" ht="12.75" customHeight="1">
      <c r="A15" s="25" t="s">
        <v>111</v>
      </c>
      <c r="B15" s="26" t="s">
        <v>7</v>
      </c>
      <c r="C15" s="57">
        <v>63.66386464</v>
      </c>
      <c r="D15" s="372">
        <v>409.3349491416447</v>
      </c>
      <c r="E15" s="485">
        <f>C15/'t2'!F15*100</f>
        <v>34.010353485831594</v>
      </c>
      <c r="F15" s="38">
        <v>0.4515636868655013</v>
      </c>
      <c r="G15" s="64">
        <v>12.22182692</v>
      </c>
      <c r="H15" s="64">
        <v>23.780004329999997</v>
      </c>
      <c r="I15" s="65">
        <v>19.64077416</v>
      </c>
    </row>
    <row r="16" spans="1:9" ht="12.75" customHeight="1">
      <c r="A16" s="27" t="s">
        <v>112</v>
      </c>
      <c r="B16" s="28" t="s">
        <v>87</v>
      </c>
      <c r="C16" s="59">
        <v>107.15170789</v>
      </c>
      <c r="D16" s="373">
        <v>345.9977845193081</v>
      </c>
      <c r="E16" s="486">
        <f>C16/'t2'!F16*100</f>
        <v>35.068858381252234</v>
      </c>
      <c r="F16" s="39">
        <v>0.41408967272401886</v>
      </c>
      <c r="G16" s="66">
        <v>26.93913098</v>
      </c>
      <c r="H16" s="66">
        <v>35.98792132</v>
      </c>
      <c r="I16" s="67">
        <v>35.541458520000006</v>
      </c>
    </row>
    <row r="17" spans="1:9" ht="12.75" customHeight="1">
      <c r="A17" s="25" t="s">
        <v>113</v>
      </c>
      <c r="B17" s="26" t="s">
        <v>8</v>
      </c>
      <c r="C17" s="57">
        <v>164.13576037</v>
      </c>
      <c r="D17" s="372">
        <v>458.1048481829118</v>
      </c>
      <c r="E17" s="485">
        <f>C17/'t2'!F17*100</f>
        <v>36.68254333394972</v>
      </c>
      <c r="F17" s="38">
        <v>0.39593302506048467</v>
      </c>
      <c r="G17" s="64">
        <v>43.02019877</v>
      </c>
      <c r="H17" s="64">
        <v>51.16105245</v>
      </c>
      <c r="I17" s="65">
        <v>56.68903671</v>
      </c>
    </row>
    <row r="18" spans="1:9" ht="12.75" customHeight="1">
      <c r="A18" s="27" t="s">
        <v>114</v>
      </c>
      <c r="B18" s="28" t="s">
        <v>9</v>
      </c>
      <c r="C18" s="59">
        <v>87.87527843000001</v>
      </c>
      <c r="D18" s="373">
        <v>305.6159369468065</v>
      </c>
      <c r="E18" s="486">
        <f>C18/'t2'!F18*100</f>
        <v>27.27262056499623</v>
      </c>
      <c r="F18" s="39">
        <v>0.5344997746134745</v>
      </c>
      <c r="G18" s="66">
        <v>19.034264620000002</v>
      </c>
      <c r="H18" s="66">
        <v>41.70238335</v>
      </c>
      <c r="I18" s="67">
        <v>15.741886769999999</v>
      </c>
    </row>
    <row r="19" spans="1:9" ht="12.75" customHeight="1">
      <c r="A19" s="25" t="s">
        <v>115</v>
      </c>
      <c r="B19" s="26" t="s">
        <v>10</v>
      </c>
      <c r="C19" s="57">
        <v>873.4010801100001</v>
      </c>
      <c r="D19" s="372">
        <v>438.2662462196196</v>
      </c>
      <c r="E19" s="485">
        <f>C19/'t2'!F19*100</f>
        <v>40.18366531376934</v>
      </c>
      <c r="F19" s="38">
        <v>0.22900117768938655</v>
      </c>
      <c r="G19" s="64">
        <v>295.0769558</v>
      </c>
      <c r="H19" s="64">
        <v>181.21622997999998</v>
      </c>
      <c r="I19" s="65">
        <v>365.15354083</v>
      </c>
    </row>
    <row r="20" spans="1:9" ht="12.75" customHeight="1">
      <c r="A20" s="27" t="s">
        <v>116</v>
      </c>
      <c r="B20" s="28" t="s">
        <v>11</v>
      </c>
      <c r="C20" s="59">
        <v>205.14775025</v>
      </c>
      <c r="D20" s="373">
        <v>295.53551399109136</v>
      </c>
      <c r="E20" s="486">
        <f>C20/'t2'!F20*100</f>
        <v>31.905981593309246</v>
      </c>
      <c r="F20" s="39">
        <v>0.17203570545114077</v>
      </c>
      <c r="G20" s="66">
        <v>93.46436677</v>
      </c>
      <c r="H20" s="66">
        <v>44.1243918</v>
      </c>
      <c r="I20" s="67">
        <v>49.04056</v>
      </c>
    </row>
    <row r="21" spans="1:9" ht="12.75" customHeight="1">
      <c r="A21" s="25" t="s">
        <v>117</v>
      </c>
      <c r="B21" s="26" t="s">
        <v>12</v>
      </c>
      <c r="C21" s="57">
        <v>53.92366318</v>
      </c>
      <c r="D21" s="372">
        <v>348.2900789283315</v>
      </c>
      <c r="E21" s="485">
        <f>C21/'t2'!F21*100</f>
        <v>28.560863575148097</v>
      </c>
      <c r="F21" s="38">
        <v>0.5507764815159601</v>
      </c>
      <c r="G21" s="64">
        <v>9.178786140000001</v>
      </c>
      <c r="H21" s="64">
        <v>26.2325693</v>
      </c>
      <c r="I21" s="65">
        <v>10.75596927</v>
      </c>
    </row>
    <row r="22" spans="1:9" ht="12.75" customHeight="1">
      <c r="A22" s="27" t="s">
        <v>118</v>
      </c>
      <c r="B22" s="28" t="s">
        <v>13</v>
      </c>
      <c r="C22" s="59">
        <v>121.83231881</v>
      </c>
      <c r="D22" s="373">
        <v>334.4772058795268</v>
      </c>
      <c r="E22" s="486">
        <f>C22/'t2'!F22*100</f>
        <v>32.24742811446001</v>
      </c>
      <c r="F22" s="39">
        <v>0.4794221658269946</v>
      </c>
      <c r="G22" s="66">
        <v>26.904181649999998</v>
      </c>
      <c r="H22" s="66">
        <v>47.053197329999996</v>
      </c>
      <c r="I22" s="67">
        <v>37.34262012</v>
      </c>
    </row>
    <row r="23" spans="1:9" ht="12.75" customHeight="1">
      <c r="A23" s="25" t="s">
        <v>119</v>
      </c>
      <c r="B23" s="26" t="s">
        <v>88</v>
      </c>
      <c r="C23" s="57">
        <v>241.43589491</v>
      </c>
      <c r="D23" s="372">
        <v>383.46774665984765</v>
      </c>
      <c r="E23" s="485">
        <f>C23/'t2'!F23*100</f>
        <v>36.991949709333554</v>
      </c>
      <c r="F23" s="38">
        <v>0.2855823542484115</v>
      </c>
      <c r="G23" s="64">
        <v>104.53171566</v>
      </c>
      <c r="H23" s="64">
        <v>55.693563700000006</v>
      </c>
      <c r="I23" s="65">
        <v>60.46971713</v>
      </c>
    </row>
    <row r="24" spans="1:9" ht="12.75" customHeight="1">
      <c r="A24" s="27" t="s">
        <v>120</v>
      </c>
      <c r="B24" s="28" t="s">
        <v>89</v>
      </c>
      <c r="C24" s="59">
        <v>88.46466347999998</v>
      </c>
      <c r="D24" s="373">
        <v>274.89718616574993</v>
      </c>
      <c r="E24" s="486">
        <f>C24/'t2'!F24*100</f>
        <v>27.598362086407143</v>
      </c>
      <c r="F24" s="39">
        <v>0.148179108388935</v>
      </c>
      <c r="G24" s="66">
        <v>23.14521878</v>
      </c>
      <c r="H24" s="66">
        <v>19.790086329999998</v>
      </c>
      <c r="I24" s="67">
        <v>34.828976770000004</v>
      </c>
    </row>
    <row r="25" spans="1:9" ht="12.75" customHeight="1">
      <c r="A25" s="25" t="s">
        <v>121</v>
      </c>
      <c r="B25" s="26" t="s">
        <v>90</v>
      </c>
      <c r="C25" s="57">
        <v>79.03473788</v>
      </c>
      <c r="D25" s="372">
        <v>314.2496824292354</v>
      </c>
      <c r="E25" s="485">
        <f>C25/'t2'!F25*100</f>
        <v>27.450840495129476</v>
      </c>
      <c r="F25" s="38">
        <v>0.5106216262438845</v>
      </c>
      <c r="G25" s="64">
        <v>17.32343481</v>
      </c>
      <c r="H25" s="64">
        <v>37.88328933</v>
      </c>
      <c r="I25" s="65">
        <v>15.61331111</v>
      </c>
    </row>
    <row r="26" spans="1:9" ht="12.75" customHeight="1">
      <c r="A26" s="27" t="s">
        <v>226</v>
      </c>
      <c r="B26" s="28" t="s">
        <v>14</v>
      </c>
      <c r="C26" s="59">
        <v>78.68227621000001</v>
      </c>
      <c r="D26" s="373">
        <v>548.7444813998578</v>
      </c>
      <c r="E26" s="486">
        <f>C26/'t2'!F26*100</f>
        <v>37.64881413955954</v>
      </c>
      <c r="F26" s="39">
        <v>0.4203824777677725</v>
      </c>
      <c r="G26" s="66">
        <v>24.4603323</v>
      </c>
      <c r="H26" s="66">
        <v>24.97712917</v>
      </c>
      <c r="I26" s="67">
        <v>14.01708983</v>
      </c>
    </row>
    <row r="27" spans="1:9" ht="12.75" customHeight="1">
      <c r="A27" s="25" t="s">
        <v>227</v>
      </c>
      <c r="B27" s="26" t="s">
        <v>15</v>
      </c>
      <c r="C27" s="57">
        <v>79.73338242</v>
      </c>
      <c r="D27" s="372">
        <v>484.0364145307966</v>
      </c>
      <c r="E27" s="485">
        <f>C27/'t2'!F27*100</f>
        <v>37.132111252506064</v>
      </c>
      <c r="F27" s="38">
        <v>0.3195829224341795</v>
      </c>
      <c r="G27" s="64">
        <v>17.30984572</v>
      </c>
      <c r="H27" s="64">
        <v>20.24207982</v>
      </c>
      <c r="I27" s="65">
        <v>22.85682433</v>
      </c>
    </row>
    <row r="28" spans="1:9" ht="12.75" customHeight="1">
      <c r="A28" s="27" t="s">
        <v>122</v>
      </c>
      <c r="B28" s="28" t="s">
        <v>16</v>
      </c>
      <c r="C28" s="59">
        <v>153.55350063</v>
      </c>
      <c r="D28" s="373">
        <v>286.8062792052911</v>
      </c>
      <c r="E28" s="486">
        <f>C28/'t2'!F28*100</f>
        <v>31.015360193046376</v>
      </c>
      <c r="F28" s="39">
        <v>0.22782182635932813</v>
      </c>
      <c r="G28" s="66">
        <v>62.39449792</v>
      </c>
      <c r="H28" s="66">
        <v>44.603477240000004</v>
      </c>
      <c r="I28" s="67">
        <v>33.332472960000004</v>
      </c>
    </row>
    <row r="29" spans="1:9" ht="12.75" customHeight="1">
      <c r="A29" s="25" t="s">
        <v>123</v>
      </c>
      <c r="B29" s="26" t="s">
        <v>91</v>
      </c>
      <c r="C29" s="57">
        <v>181.94589344</v>
      </c>
      <c r="D29" s="372">
        <v>301.99591261423654</v>
      </c>
      <c r="E29" s="485">
        <f>C29/'t2'!F29*100</f>
        <v>33.4061829149559</v>
      </c>
      <c r="F29" s="38">
        <v>0.5701596628824963</v>
      </c>
      <c r="G29" s="64">
        <v>56.26677224</v>
      </c>
      <c r="H29" s="64">
        <v>72.83571409000001</v>
      </c>
      <c r="I29" s="65">
        <v>35.126485609999996</v>
      </c>
    </row>
    <row r="30" spans="1:9" ht="12.75" customHeight="1">
      <c r="A30" s="27" t="s">
        <v>124</v>
      </c>
      <c r="B30" s="28" t="s">
        <v>17</v>
      </c>
      <c r="C30" s="59">
        <v>43.542497880000006</v>
      </c>
      <c r="D30" s="373">
        <v>338.0654964712459</v>
      </c>
      <c r="E30" s="486">
        <f>C30/'t2'!F30*100</f>
        <v>26.557904373389533</v>
      </c>
      <c r="F30" s="39">
        <v>0.5522113364521795</v>
      </c>
      <c r="G30" s="66">
        <v>5.8877955900000005</v>
      </c>
      <c r="H30" s="66">
        <v>20.00510077</v>
      </c>
      <c r="I30" s="67">
        <v>10.369264470000001</v>
      </c>
    </row>
    <row r="31" spans="1:9" ht="12.75" customHeight="1">
      <c r="A31" s="25" t="s">
        <v>125</v>
      </c>
      <c r="B31" s="26" t="s">
        <v>92</v>
      </c>
      <c r="C31" s="57">
        <v>134.33607487</v>
      </c>
      <c r="D31" s="372">
        <v>318.37644331790466</v>
      </c>
      <c r="E31" s="485">
        <f>C31/'t2'!F31*100</f>
        <v>31.378442469617195</v>
      </c>
      <c r="F31" s="38">
        <v>0.36416703218708624</v>
      </c>
      <c r="G31" s="64">
        <v>36.2920053</v>
      </c>
      <c r="H31" s="64">
        <v>47.403941659999994</v>
      </c>
      <c r="I31" s="65">
        <v>38.367689909999996</v>
      </c>
    </row>
    <row r="32" spans="1:9" ht="12.75" customHeight="1">
      <c r="A32" s="27" t="s">
        <v>126</v>
      </c>
      <c r="B32" s="28" t="s">
        <v>18</v>
      </c>
      <c r="C32" s="59">
        <v>163.41380474000002</v>
      </c>
      <c r="D32" s="373">
        <v>303.9917492744996</v>
      </c>
      <c r="E32" s="486">
        <f>C32/'t2'!F32*100</f>
        <v>33.369098690131146</v>
      </c>
      <c r="F32" s="39">
        <v>0.5516375743917741</v>
      </c>
      <c r="G32" s="66">
        <v>47.3842205</v>
      </c>
      <c r="H32" s="66">
        <v>63.974632920000005</v>
      </c>
      <c r="I32" s="67">
        <v>39.84439878</v>
      </c>
    </row>
    <row r="33" spans="1:9" ht="12.75" customHeight="1">
      <c r="A33" s="25" t="s">
        <v>127</v>
      </c>
      <c r="B33" s="26" t="s">
        <v>93</v>
      </c>
      <c r="C33" s="57">
        <v>167.35538324</v>
      </c>
      <c r="D33" s="372">
        <v>339.80236511894225</v>
      </c>
      <c r="E33" s="485">
        <f>C33/'t2'!F33*100</f>
        <v>32.02288408535807</v>
      </c>
      <c r="F33" s="38">
        <v>0.3657794365947622</v>
      </c>
      <c r="G33" s="64">
        <v>52.24890061</v>
      </c>
      <c r="H33" s="64">
        <v>64.22696713</v>
      </c>
      <c r="I33" s="65">
        <v>41.305896909999994</v>
      </c>
    </row>
    <row r="34" spans="1:9" ht="12.75" customHeight="1">
      <c r="A34" s="27" t="s">
        <v>128</v>
      </c>
      <c r="B34" s="28" t="s">
        <v>19</v>
      </c>
      <c r="C34" s="59">
        <v>160.21705079</v>
      </c>
      <c r="D34" s="373">
        <v>270.1636673428471</v>
      </c>
      <c r="E34" s="486">
        <f>C34/'t2'!F34*100</f>
        <v>33.07937425035951</v>
      </c>
      <c r="F34" s="39">
        <v>0.2355617439478752</v>
      </c>
      <c r="G34" s="66">
        <v>57.38201855</v>
      </c>
      <c r="H34" s="66">
        <v>48.90889492</v>
      </c>
      <c r="I34" s="67">
        <v>40.80391504</v>
      </c>
    </row>
    <row r="35" spans="1:9" ht="12.75" customHeight="1">
      <c r="A35" s="25" t="s">
        <v>129</v>
      </c>
      <c r="B35" s="26" t="s">
        <v>20</v>
      </c>
      <c r="C35" s="57">
        <v>132.16640415</v>
      </c>
      <c r="D35" s="372">
        <v>303.79938661517775</v>
      </c>
      <c r="E35" s="485">
        <f>C35/'t2'!F35*100</f>
        <v>32.85384428003501</v>
      </c>
      <c r="F35" s="38">
        <v>0.29365048943607674</v>
      </c>
      <c r="G35" s="64">
        <v>45.30426598</v>
      </c>
      <c r="H35" s="64">
        <v>44.17970313</v>
      </c>
      <c r="I35" s="65">
        <v>29.209736260000003</v>
      </c>
    </row>
    <row r="36" spans="1:9" ht="12.75" customHeight="1">
      <c r="A36" s="27" t="s">
        <v>130</v>
      </c>
      <c r="B36" s="28" t="s">
        <v>21</v>
      </c>
      <c r="C36" s="59">
        <v>249.28765153</v>
      </c>
      <c r="D36" s="373">
        <v>270.5038060457828</v>
      </c>
      <c r="E36" s="486">
        <f>C36/'t2'!F36*100</f>
        <v>31.284432744383</v>
      </c>
      <c r="F36" s="39">
        <v>0.40763867802507714</v>
      </c>
      <c r="G36" s="66">
        <v>89.09738903</v>
      </c>
      <c r="H36" s="66">
        <v>84.27710543</v>
      </c>
      <c r="I36" s="67">
        <v>56.18013576</v>
      </c>
    </row>
    <row r="37" spans="1:9" ht="12.75" customHeight="1">
      <c r="A37" s="25" t="s">
        <v>131</v>
      </c>
      <c r="B37" s="26" t="s">
        <v>22</v>
      </c>
      <c r="C37" s="57">
        <v>293.81787006</v>
      </c>
      <c r="D37" s="372">
        <v>413.9585870190032</v>
      </c>
      <c r="E37" s="485">
        <f>C37/'t2'!F37*100</f>
        <v>37.15969541424812</v>
      </c>
      <c r="F37" s="38">
        <v>0.32419809132665</v>
      </c>
      <c r="G37" s="64">
        <v>89.49382004</v>
      </c>
      <c r="H37" s="64">
        <v>80.52151751000001</v>
      </c>
      <c r="I37" s="65">
        <v>105.87956190000001</v>
      </c>
    </row>
    <row r="38" spans="1:9" ht="12.75" customHeight="1">
      <c r="A38" s="27" t="s">
        <v>132</v>
      </c>
      <c r="B38" s="28" t="s">
        <v>23</v>
      </c>
      <c r="C38" s="59">
        <v>446.01421582999996</v>
      </c>
      <c r="D38" s="373">
        <v>359.71702288808075</v>
      </c>
      <c r="E38" s="486">
        <f>C38/'t2'!F38*100</f>
        <v>33.79015582332787</v>
      </c>
      <c r="F38" s="39">
        <v>0.32561609990345364</v>
      </c>
      <c r="G38" s="66">
        <v>175.28849648999997</v>
      </c>
      <c r="H38" s="66">
        <v>119.24913873</v>
      </c>
      <c r="I38" s="67">
        <v>129.72276497</v>
      </c>
    </row>
    <row r="39" spans="1:9" ht="12.75" customHeight="1">
      <c r="A39" s="25" t="s">
        <v>133</v>
      </c>
      <c r="B39" s="26" t="s">
        <v>24</v>
      </c>
      <c r="C39" s="57">
        <v>65.93988922999999</v>
      </c>
      <c r="D39" s="372">
        <v>342.4363668136331</v>
      </c>
      <c r="E39" s="485">
        <f>C39/'t2'!F39*100</f>
        <v>28.513658046943284</v>
      </c>
      <c r="F39" s="38">
        <v>0.5971454090767221</v>
      </c>
      <c r="G39" s="64">
        <v>16.25860906</v>
      </c>
      <c r="H39" s="64">
        <v>29.729134629999997</v>
      </c>
      <c r="I39" s="65">
        <v>12.6601486</v>
      </c>
    </row>
    <row r="40" spans="1:9" ht="12.75" customHeight="1">
      <c r="A40" s="27" t="s">
        <v>134</v>
      </c>
      <c r="B40" s="28" t="s">
        <v>25</v>
      </c>
      <c r="C40" s="59">
        <v>519.93100341</v>
      </c>
      <c r="D40" s="373">
        <v>358.56346167930656</v>
      </c>
      <c r="E40" s="486">
        <f>C40/'t2'!F40*100</f>
        <v>39.10886875362992</v>
      </c>
      <c r="F40" s="39">
        <v>0.33984435057161555</v>
      </c>
      <c r="G40" s="66">
        <v>231.10888928999998</v>
      </c>
      <c r="H40" s="66">
        <v>123.725684</v>
      </c>
      <c r="I40" s="67">
        <v>128.37471823</v>
      </c>
    </row>
    <row r="41" spans="1:9" ht="12.75" customHeight="1">
      <c r="A41" s="25" t="s">
        <v>135</v>
      </c>
      <c r="B41" s="26" t="s">
        <v>26</v>
      </c>
      <c r="C41" s="57">
        <v>452.9011304</v>
      </c>
      <c r="D41" s="372">
        <v>436.4529639987433</v>
      </c>
      <c r="E41" s="485">
        <f>C41/'t2'!F41*100</f>
        <v>38.60542203977074</v>
      </c>
      <c r="F41" s="38">
        <v>0.27509981351905455</v>
      </c>
      <c r="G41" s="64">
        <v>168.51554912</v>
      </c>
      <c r="H41" s="64">
        <v>99.33681165</v>
      </c>
      <c r="I41" s="65">
        <v>152.7133369</v>
      </c>
    </row>
    <row r="42" spans="1:9" ht="12.75" customHeight="1">
      <c r="A42" s="27" t="s">
        <v>136</v>
      </c>
      <c r="B42" s="28" t="s">
        <v>27</v>
      </c>
      <c r="C42" s="59">
        <v>281.613037</v>
      </c>
      <c r="D42" s="373">
        <v>283.7196554416543</v>
      </c>
      <c r="E42" s="486">
        <f>C42/'t2'!F42*100</f>
        <v>33.94321918943039</v>
      </c>
      <c r="F42" s="39">
        <v>0.45687542301663964</v>
      </c>
      <c r="G42" s="66">
        <v>116.90191501000001</v>
      </c>
      <c r="H42" s="66">
        <v>92.23646226999999</v>
      </c>
      <c r="I42" s="67">
        <v>48.096302030000004</v>
      </c>
    </row>
    <row r="43" spans="1:9" ht="12.75" customHeight="1">
      <c r="A43" s="25" t="s">
        <v>137</v>
      </c>
      <c r="B43" s="26" t="s">
        <v>28</v>
      </c>
      <c r="C43" s="57">
        <v>63.0602204</v>
      </c>
      <c r="D43" s="372">
        <v>263.4842829207962</v>
      </c>
      <c r="E43" s="485">
        <f>C43/'t2'!F43*100</f>
        <v>29.14573965734232</v>
      </c>
      <c r="F43" s="38">
        <v>0.2932393217476805</v>
      </c>
      <c r="G43" s="64">
        <v>12.79587125</v>
      </c>
      <c r="H43" s="64">
        <v>24.710941379999998</v>
      </c>
      <c r="I43" s="65">
        <v>15.89359036</v>
      </c>
    </row>
    <row r="44" spans="1:9" ht="12.75" customHeight="1">
      <c r="A44" s="27" t="s">
        <v>138</v>
      </c>
      <c r="B44" s="28" t="s">
        <v>29</v>
      </c>
      <c r="C44" s="59">
        <v>169.78508301</v>
      </c>
      <c r="D44" s="373">
        <v>282.9251549059666</v>
      </c>
      <c r="E44" s="486">
        <f>C44/'t2'!F44*100</f>
        <v>33.28699924371455</v>
      </c>
      <c r="F44" s="39">
        <v>0.2351285391393303</v>
      </c>
      <c r="G44" s="66">
        <v>64.18491475</v>
      </c>
      <c r="H44" s="66">
        <v>44.36855111</v>
      </c>
      <c r="I44" s="67">
        <v>46.423971</v>
      </c>
    </row>
    <row r="45" spans="1:9" ht="12.75" customHeight="1">
      <c r="A45" s="25" t="s">
        <v>139</v>
      </c>
      <c r="B45" s="26" t="s">
        <v>30</v>
      </c>
      <c r="C45" s="57">
        <v>383.55746045999996</v>
      </c>
      <c r="D45" s="372">
        <v>315.74336376418364</v>
      </c>
      <c r="E45" s="485">
        <f>C45/'t2'!F45*100</f>
        <v>31.506333730449388</v>
      </c>
      <c r="F45" s="38">
        <v>0.39220002576948954</v>
      </c>
      <c r="G45" s="64">
        <v>145.29636049</v>
      </c>
      <c r="H45" s="64">
        <v>144.8906932</v>
      </c>
      <c r="I45" s="65">
        <v>68.90035123999999</v>
      </c>
    </row>
    <row r="46" spans="1:9" ht="12.75" customHeight="1">
      <c r="A46" s="27" t="s">
        <v>140</v>
      </c>
      <c r="B46" s="28" t="s">
        <v>94</v>
      </c>
      <c r="C46" s="59">
        <v>82.74326477</v>
      </c>
      <c r="D46" s="373">
        <v>305.0780354324902</v>
      </c>
      <c r="E46" s="486">
        <f>C46/'t2'!F46*100</f>
        <v>30.786281710327962</v>
      </c>
      <c r="F46" s="39">
        <v>0.6353714314622609</v>
      </c>
      <c r="G46" s="66">
        <v>18.913212240000004</v>
      </c>
      <c r="H46" s="66">
        <v>39.52197221</v>
      </c>
      <c r="I46" s="67">
        <v>15.99090924</v>
      </c>
    </row>
    <row r="47" spans="1:9" ht="12.75" customHeight="1">
      <c r="A47" s="25" t="s">
        <v>141</v>
      </c>
      <c r="B47" s="26" t="s">
        <v>31</v>
      </c>
      <c r="C47" s="57">
        <v>149.16907314</v>
      </c>
      <c r="D47" s="372">
        <v>386.2882565257924</v>
      </c>
      <c r="E47" s="485">
        <f>C47/'t2'!F47*100</f>
        <v>38.72447137243663</v>
      </c>
      <c r="F47" s="38">
        <v>0.46171896057845063</v>
      </c>
      <c r="G47" s="64">
        <v>52.48547911</v>
      </c>
      <c r="H47" s="64">
        <v>50.22495779</v>
      </c>
      <c r="I47" s="65">
        <v>28.233172109999998</v>
      </c>
    </row>
    <row r="48" spans="1:9" ht="12.75" customHeight="1">
      <c r="A48" s="27" t="s">
        <v>142</v>
      </c>
      <c r="B48" s="28" t="s">
        <v>32</v>
      </c>
      <c r="C48" s="59">
        <v>98.3342489</v>
      </c>
      <c r="D48" s="373">
        <v>291.59747142865615</v>
      </c>
      <c r="E48" s="486">
        <f>C48/'t2'!F48*100</f>
        <v>31.318296864063473</v>
      </c>
      <c r="F48" s="39">
        <v>0.43015495709372065</v>
      </c>
      <c r="G48" s="66">
        <v>31.40115269</v>
      </c>
      <c r="H48" s="66">
        <v>33.02474481</v>
      </c>
      <c r="I48" s="67">
        <v>23.85438784</v>
      </c>
    </row>
    <row r="49" spans="1:9" ht="12.75" customHeight="1">
      <c r="A49" s="25" t="s">
        <v>143</v>
      </c>
      <c r="B49" s="26" t="s">
        <v>33</v>
      </c>
      <c r="C49" s="57">
        <v>218.88413576</v>
      </c>
      <c r="D49" s="372">
        <v>288.0251487733371</v>
      </c>
      <c r="E49" s="485">
        <f>C49/'t2'!F49*100</f>
        <v>31.808377643862247</v>
      </c>
      <c r="F49" s="38">
        <v>0.5451709761022008</v>
      </c>
      <c r="G49" s="64">
        <v>63.5820275</v>
      </c>
      <c r="H49" s="64">
        <v>88.39994897999999</v>
      </c>
      <c r="I49" s="65">
        <v>51.363809229999994</v>
      </c>
    </row>
    <row r="50" spans="1:9" ht="12.75" customHeight="1">
      <c r="A50" s="27" t="s">
        <v>144</v>
      </c>
      <c r="B50" s="28" t="s">
        <v>34</v>
      </c>
      <c r="C50" s="59">
        <v>69.70557889</v>
      </c>
      <c r="D50" s="373">
        <v>303.1125422453754</v>
      </c>
      <c r="E50" s="486">
        <f>C50/'t2'!F50*100</f>
        <v>30.581122361913813</v>
      </c>
      <c r="F50" s="39">
        <v>0.6169808594407302</v>
      </c>
      <c r="G50" s="66">
        <v>15.18999704</v>
      </c>
      <c r="H50" s="66">
        <v>33.69946985</v>
      </c>
      <c r="I50" s="67">
        <v>11.381944220000001</v>
      </c>
    </row>
    <row r="51" spans="1:9" ht="12.75" customHeight="1">
      <c r="A51" s="25" t="s">
        <v>145</v>
      </c>
      <c r="B51" s="26" t="s">
        <v>35</v>
      </c>
      <c r="C51" s="57">
        <v>426.07990155</v>
      </c>
      <c r="D51" s="372">
        <v>330.1580831718368</v>
      </c>
      <c r="E51" s="485">
        <f>C51/'t2'!F51*100</f>
        <v>38.04785953230539</v>
      </c>
      <c r="F51" s="38">
        <v>0.39187518567103696</v>
      </c>
      <c r="G51" s="64">
        <v>197.10228242</v>
      </c>
      <c r="H51" s="64">
        <v>107.26899583</v>
      </c>
      <c r="I51" s="65">
        <v>90.94027202</v>
      </c>
    </row>
    <row r="52" spans="1:9" ht="12.75" customHeight="1">
      <c r="A52" s="27" t="s">
        <v>146</v>
      </c>
      <c r="B52" s="28" t="s">
        <v>95</v>
      </c>
      <c r="C52" s="59">
        <v>174.00607661</v>
      </c>
      <c r="D52" s="373">
        <v>260.13259812561574</v>
      </c>
      <c r="E52" s="486">
        <f>C52/'t2'!F52*100</f>
        <v>32.47874399203236</v>
      </c>
      <c r="F52" s="39">
        <v>0.18087371957301102</v>
      </c>
      <c r="G52" s="66">
        <v>67.08455766</v>
      </c>
      <c r="H52" s="66">
        <v>36.993109450000006</v>
      </c>
      <c r="I52" s="67">
        <v>53.44176596</v>
      </c>
    </row>
    <row r="53" spans="1:9" ht="12.75" customHeight="1">
      <c r="A53" s="25" t="s">
        <v>147</v>
      </c>
      <c r="B53" s="26" t="s">
        <v>36</v>
      </c>
      <c r="C53" s="57">
        <v>65.84306147</v>
      </c>
      <c r="D53" s="372">
        <v>366.985449848397</v>
      </c>
      <c r="E53" s="485">
        <f>C53/'t2'!F53*100</f>
        <v>32.375551423650414</v>
      </c>
      <c r="F53" s="38">
        <v>0.3899354013015959</v>
      </c>
      <c r="G53" s="64">
        <v>15.0964265</v>
      </c>
      <c r="H53" s="64">
        <v>27.80320828</v>
      </c>
      <c r="I53" s="65">
        <v>14.95291245</v>
      </c>
    </row>
    <row r="54" spans="1:9" ht="12.75" customHeight="1">
      <c r="A54" s="27" t="s">
        <v>148</v>
      </c>
      <c r="B54" s="28" t="s">
        <v>37</v>
      </c>
      <c r="C54" s="59">
        <v>104.08732522</v>
      </c>
      <c r="D54" s="373">
        <v>308.05730155112866</v>
      </c>
      <c r="E54" s="486">
        <f>C54/'t2'!F54*100</f>
        <v>31.398916287957874</v>
      </c>
      <c r="F54" s="39">
        <v>0.3442136050057161</v>
      </c>
      <c r="G54" s="66">
        <v>26.910939850000002</v>
      </c>
      <c r="H54" s="66">
        <v>35.35554974</v>
      </c>
      <c r="I54" s="67">
        <v>31.429690670000003</v>
      </c>
    </row>
    <row r="55" spans="1:9" ht="12.75" customHeight="1">
      <c r="A55" s="25" t="s">
        <v>149</v>
      </c>
      <c r="B55" s="26" t="s">
        <v>38</v>
      </c>
      <c r="C55" s="57">
        <v>26.5864795</v>
      </c>
      <c r="D55" s="372">
        <v>327.89215371902867</v>
      </c>
      <c r="E55" s="485">
        <f>C55/'t2'!F55*100</f>
        <v>23.86140439048808</v>
      </c>
      <c r="F55" s="38">
        <v>0.2734197307572339</v>
      </c>
      <c r="G55" s="64">
        <v>4.0822455600000005</v>
      </c>
      <c r="H55" s="64">
        <v>10.78339819</v>
      </c>
      <c r="I55" s="65">
        <v>5.37769691</v>
      </c>
    </row>
    <row r="56" spans="1:9" ht="12.75" customHeight="1">
      <c r="A56" s="27" t="s">
        <v>150</v>
      </c>
      <c r="B56" s="28" t="s">
        <v>39</v>
      </c>
      <c r="C56" s="59">
        <v>196.15731866</v>
      </c>
      <c r="D56" s="373">
        <v>245.67756215291433</v>
      </c>
      <c r="E56" s="486">
        <f>C56/'t2'!F56*100</f>
        <v>32.79255178677947</v>
      </c>
      <c r="F56" s="39">
        <v>0.18997217333908623</v>
      </c>
      <c r="G56" s="66">
        <v>69.6517703</v>
      </c>
      <c r="H56" s="66">
        <v>53.32441204</v>
      </c>
      <c r="I56" s="67">
        <v>53.15718084</v>
      </c>
    </row>
    <row r="57" spans="1:9" ht="12.75" customHeight="1">
      <c r="A57" s="25" t="s">
        <v>151</v>
      </c>
      <c r="B57" s="26" t="s">
        <v>40</v>
      </c>
      <c r="C57" s="57">
        <v>148.32414352</v>
      </c>
      <c r="D57" s="372">
        <v>287.89232972378096</v>
      </c>
      <c r="E57" s="485">
        <f>C57/'t2'!F57*100</f>
        <v>31.530363034693625</v>
      </c>
      <c r="F57" s="38">
        <v>0.4528810083513626</v>
      </c>
      <c r="G57" s="64">
        <v>41.56289073000001</v>
      </c>
      <c r="H57" s="64">
        <v>61.92198078</v>
      </c>
      <c r="I57" s="65">
        <v>28.88502239</v>
      </c>
    </row>
    <row r="58" spans="1:9" ht="12.75" customHeight="1">
      <c r="A58" s="27" t="s">
        <v>152</v>
      </c>
      <c r="B58" s="28" t="s">
        <v>96</v>
      </c>
      <c r="C58" s="59">
        <v>145.91924895</v>
      </c>
      <c r="D58" s="373">
        <v>251.47001619949503</v>
      </c>
      <c r="E58" s="486">
        <f>C58/'t2'!F58*100</f>
        <v>34.72128084022597</v>
      </c>
      <c r="F58" s="39">
        <v>0.10708253880418228</v>
      </c>
      <c r="G58" s="66">
        <v>58.26140256</v>
      </c>
      <c r="H58" s="66">
        <v>33.03640744</v>
      </c>
      <c r="I58" s="67">
        <v>38.28051425</v>
      </c>
    </row>
    <row r="59" spans="1:9" ht="12.75" customHeight="1">
      <c r="A59" s="25" t="s">
        <v>153</v>
      </c>
      <c r="B59" s="26" t="s">
        <v>41</v>
      </c>
      <c r="C59" s="57">
        <v>61.10578335</v>
      </c>
      <c r="D59" s="372">
        <v>315.97505196806424</v>
      </c>
      <c r="E59" s="485">
        <f>C59/'t2'!F59*100</f>
        <v>31.615868569481115</v>
      </c>
      <c r="F59" s="38">
        <v>0.4680396828317297</v>
      </c>
      <c r="G59" s="64">
        <v>9.60651204</v>
      </c>
      <c r="H59" s="64">
        <v>26.95379216</v>
      </c>
      <c r="I59" s="65">
        <v>16.76336639</v>
      </c>
    </row>
    <row r="60" spans="1:9" ht="12.75" customHeight="1">
      <c r="A60" s="27" t="s">
        <v>154</v>
      </c>
      <c r="B60" s="28" t="s">
        <v>42</v>
      </c>
      <c r="C60" s="59">
        <v>78.57954254</v>
      </c>
      <c r="D60" s="373">
        <v>251.0729053119259</v>
      </c>
      <c r="E60" s="486">
        <f>C60/'t2'!F60*100</f>
        <v>27.59613794148853</v>
      </c>
      <c r="F60" s="39">
        <v>0.5557020063436988</v>
      </c>
      <c r="G60" s="66">
        <v>21.33406927</v>
      </c>
      <c r="H60" s="66">
        <v>34.73014755</v>
      </c>
      <c r="I60" s="67">
        <v>11.63771196</v>
      </c>
    </row>
    <row r="61" spans="1:9" ht="12.75" customHeight="1">
      <c r="A61" s="25" t="s">
        <v>155</v>
      </c>
      <c r="B61" s="26" t="s">
        <v>43</v>
      </c>
      <c r="C61" s="57">
        <v>230.40445605000002</v>
      </c>
      <c r="D61" s="372">
        <v>310.1402819879823</v>
      </c>
      <c r="E61" s="485">
        <f>C61/'t2'!F61*100</f>
        <v>34.35940679357124</v>
      </c>
      <c r="F61" s="38">
        <v>0.4048245268675701</v>
      </c>
      <c r="G61" s="64">
        <v>64.21406698</v>
      </c>
      <c r="H61" s="64">
        <v>85.04834326000001</v>
      </c>
      <c r="I61" s="65">
        <v>68.01867123999999</v>
      </c>
    </row>
    <row r="62" spans="1:9" ht="12.75" customHeight="1">
      <c r="A62" s="27" t="s">
        <v>156</v>
      </c>
      <c r="B62" s="28" t="s">
        <v>44</v>
      </c>
      <c r="C62" s="59">
        <v>64.50702171</v>
      </c>
      <c r="D62" s="373">
        <v>321.8319058357489</v>
      </c>
      <c r="E62" s="486">
        <f>C62/'t2'!F62*100</f>
        <v>30.00380153949299</v>
      </c>
      <c r="F62" s="39">
        <v>0.48825348889082876</v>
      </c>
      <c r="G62" s="66">
        <v>10.41750478</v>
      </c>
      <c r="H62" s="66">
        <v>28.89881411</v>
      </c>
      <c r="I62" s="67">
        <v>18.10979956</v>
      </c>
    </row>
    <row r="63" spans="1:9" ht="12.75" customHeight="1">
      <c r="A63" s="25" t="s">
        <v>157</v>
      </c>
      <c r="B63" s="26" t="s">
        <v>45</v>
      </c>
      <c r="C63" s="57">
        <v>215.58865761</v>
      </c>
      <c r="D63" s="372">
        <v>294.0596519792784</v>
      </c>
      <c r="E63" s="485">
        <f>C63/'t2'!F63*100</f>
        <v>33.70563154316982</v>
      </c>
      <c r="F63" s="38">
        <v>0.37892566367595526</v>
      </c>
      <c r="G63" s="64">
        <v>93.33237067</v>
      </c>
      <c r="H63" s="64">
        <v>60.81813168</v>
      </c>
      <c r="I63" s="65">
        <v>42.39146239</v>
      </c>
    </row>
    <row r="64" spans="1:9" ht="12.75" customHeight="1">
      <c r="A64" s="27" t="s">
        <v>158</v>
      </c>
      <c r="B64" s="28" t="s">
        <v>46</v>
      </c>
      <c r="C64" s="59">
        <v>269.70121837</v>
      </c>
      <c r="D64" s="373">
        <v>253.5357772147853</v>
      </c>
      <c r="E64" s="486">
        <f>C64/'t2'!F64*100</f>
        <v>33.31881037767178</v>
      </c>
      <c r="F64" s="39">
        <v>0.36225629549532856</v>
      </c>
      <c r="G64" s="66">
        <v>77.67791935</v>
      </c>
      <c r="H64" s="66">
        <v>96.54072339</v>
      </c>
      <c r="I64" s="67">
        <v>69.98135979999999</v>
      </c>
    </row>
    <row r="65" spans="1:9" ht="12.75" customHeight="1">
      <c r="A65" s="25" t="s">
        <v>159</v>
      </c>
      <c r="B65" s="26" t="s">
        <v>47</v>
      </c>
      <c r="C65" s="57">
        <v>81.65115440999999</v>
      </c>
      <c r="D65" s="372">
        <v>357.8303229411352</v>
      </c>
      <c r="E65" s="485">
        <f>C65/'t2'!F65*100</f>
        <v>29.54960597033712</v>
      </c>
      <c r="F65" s="38">
        <v>0.5499362684328808</v>
      </c>
      <c r="G65" s="64">
        <v>14.67971413</v>
      </c>
      <c r="H65" s="64">
        <v>38.1523026</v>
      </c>
      <c r="I65" s="65">
        <v>20.51531309</v>
      </c>
    </row>
    <row r="66" spans="1:9" ht="12.75" customHeight="1">
      <c r="A66" s="27" t="s">
        <v>160</v>
      </c>
      <c r="B66" s="28" t="s">
        <v>48</v>
      </c>
      <c r="C66" s="59">
        <v>901.28844677</v>
      </c>
      <c r="D66" s="373">
        <v>345.8023199209321</v>
      </c>
      <c r="E66" s="486">
        <f>C66/'t2'!F66*100</f>
        <v>34.31208057446156</v>
      </c>
      <c r="F66" s="39">
        <v>0.2941685963213685</v>
      </c>
      <c r="G66" s="66">
        <v>258.3286689</v>
      </c>
      <c r="H66" s="66">
        <v>250.82411162</v>
      </c>
      <c r="I66" s="67">
        <v>359.39000897000005</v>
      </c>
    </row>
    <row r="67" spans="1:9" ht="12.75" customHeight="1">
      <c r="A67" s="25" t="s">
        <v>161</v>
      </c>
      <c r="B67" s="26" t="s">
        <v>49</v>
      </c>
      <c r="C67" s="57">
        <v>243.71643672</v>
      </c>
      <c r="D67" s="372">
        <v>297.5090476202102</v>
      </c>
      <c r="E67" s="485">
        <f>C67/'t2'!F67*100</f>
        <v>31.905059422101488</v>
      </c>
      <c r="F67" s="38">
        <v>0.33320614926708503</v>
      </c>
      <c r="G67" s="64">
        <v>92.65288266</v>
      </c>
      <c r="H67" s="64">
        <v>83.92334118000001</v>
      </c>
      <c r="I67" s="65">
        <v>65.33310584</v>
      </c>
    </row>
    <row r="68" spans="1:9" ht="12.75" customHeight="1">
      <c r="A68" s="27" t="s">
        <v>162</v>
      </c>
      <c r="B68" s="28" t="s">
        <v>50</v>
      </c>
      <c r="C68" s="59">
        <v>84.3438605</v>
      </c>
      <c r="D68" s="373">
        <v>279.2611886433242</v>
      </c>
      <c r="E68" s="486">
        <f>C68/'t2'!F68*100</f>
        <v>27.203396868215044</v>
      </c>
      <c r="F68" s="39">
        <v>0.2865895178098683</v>
      </c>
      <c r="G68" s="66">
        <v>20.07267725</v>
      </c>
      <c r="H68" s="66">
        <v>32.955971309999995</v>
      </c>
      <c r="I68" s="67">
        <v>21.70119288</v>
      </c>
    </row>
    <row r="69" spans="1:9" ht="12.75" customHeight="1">
      <c r="A69" s="25" t="s">
        <v>163</v>
      </c>
      <c r="B69" s="26" t="s">
        <v>51</v>
      </c>
      <c r="C69" s="57">
        <v>525.73076667</v>
      </c>
      <c r="D69" s="372">
        <v>353.5039807517353</v>
      </c>
      <c r="E69" s="485">
        <f>C69/'t2'!F69*100</f>
        <v>36.60131496754417</v>
      </c>
      <c r="F69" s="38">
        <v>0.39483975383217196</v>
      </c>
      <c r="G69" s="64">
        <v>111.00693211</v>
      </c>
      <c r="H69" s="64">
        <v>178.79644792</v>
      </c>
      <c r="I69" s="65">
        <v>204.08885966999998</v>
      </c>
    </row>
    <row r="70" spans="1:9" ht="12.75" customHeight="1">
      <c r="A70" s="27" t="s">
        <v>164</v>
      </c>
      <c r="B70" s="28" t="s">
        <v>52</v>
      </c>
      <c r="C70" s="59">
        <v>194.74600694</v>
      </c>
      <c r="D70" s="373">
        <v>301.5937281775622</v>
      </c>
      <c r="E70" s="486">
        <f>C70/'t2'!F70*100</f>
        <v>33.68310148599684</v>
      </c>
      <c r="F70" s="39">
        <v>0.319532666853537</v>
      </c>
      <c r="G70" s="66">
        <v>56.71433198</v>
      </c>
      <c r="H70" s="66">
        <v>71.91296602</v>
      </c>
      <c r="I70" s="67">
        <v>51.560966130000004</v>
      </c>
    </row>
    <row r="71" spans="1:9" ht="12.75" customHeight="1">
      <c r="A71" s="25" t="s">
        <v>165</v>
      </c>
      <c r="B71" s="26" t="s">
        <v>53</v>
      </c>
      <c r="C71" s="57">
        <v>234.76951534</v>
      </c>
      <c r="D71" s="372">
        <v>351.2058416346656</v>
      </c>
      <c r="E71" s="485">
        <f>C71/'t2'!F71*100</f>
        <v>36.15614669613659</v>
      </c>
      <c r="F71" s="38">
        <v>0.3409050583915483</v>
      </c>
      <c r="G71" s="64">
        <v>93.69339762999999</v>
      </c>
      <c r="H71" s="64">
        <v>66.75410686</v>
      </c>
      <c r="I71" s="65">
        <v>52.575236450000006</v>
      </c>
    </row>
    <row r="72" spans="1:9" ht="12.75" customHeight="1">
      <c r="A72" s="27" t="s">
        <v>166</v>
      </c>
      <c r="B72" s="28" t="s">
        <v>97</v>
      </c>
      <c r="C72" s="59">
        <v>86.29270829000001</v>
      </c>
      <c r="D72" s="373">
        <v>363.3530181902396</v>
      </c>
      <c r="E72" s="486">
        <f>C72/'t2'!F72*100</f>
        <v>28.589877003640012</v>
      </c>
      <c r="F72" s="39">
        <v>0.5055645579727066</v>
      </c>
      <c r="G72" s="66">
        <v>19.09132493</v>
      </c>
      <c r="H72" s="66">
        <v>38.377023439999995</v>
      </c>
      <c r="I72" s="67">
        <v>18.5796344</v>
      </c>
    </row>
    <row r="73" spans="1:9" ht="12.75" customHeight="1">
      <c r="A73" s="25" t="s">
        <v>167</v>
      </c>
      <c r="B73" s="26" t="s">
        <v>54</v>
      </c>
      <c r="C73" s="57">
        <v>213.40352593</v>
      </c>
      <c r="D73" s="372">
        <v>473.97832246873327</v>
      </c>
      <c r="E73" s="485">
        <f>C73/'t2'!F73*100</f>
        <v>40.293719243939</v>
      </c>
      <c r="F73" s="38">
        <v>0.3513711049579791</v>
      </c>
      <c r="G73" s="64">
        <v>68.75451949</v>
      </c>
      <c r="H73" s="64">
        <v>55.00304511</v>
      </c>
      <c r="I73" s="65">
        <v>72.96859578</v>
      </c>
    </row>
    <row r="74" spans="1:9" ht="12.75" customHeight="1">
      <c r="A74" s="27" t="s">
        <v>168</v>
      </c>
      <c r="B74" s="28" t="s">
        <v>55</v>
      </c>
      <c r="C74" s="59">
        <v>309.65611939999997</v>
      </c>
      <c r="D74" s="373">
        <v>279.220523858388</v>
      </c>
      <c r="E74" s="486">
        <f>C74/'t2'!F74*100</f>
        <v>33.78589844241241</v>
      </c>
      <c r="F74" s="39">
        <v>0.4149354145461066</v>
      </c>
      <c r="G74" s="66">
        <v>93.57953831</v>
      </c>
      <c r="H74" s="66">
        <v>115.92840489</v>
      </c>
      <c r="I74" s="67">
        <v>77.518428</v>
      </c>
    </row>
    <row r="75" spans="1:9" ht="12.75" customHeight="1">
      <c r="A75" s="25" t="s">
        <v>169</v>
      </c>
      <c r="B75" s="26" t="s">
        <v>56</v>
      </c>
      <c r="C75" s="57">
        <v>200.43551367</v>
      </c>
      <c r="D75" s="372">
        <v>263.51423325554646</v>
      </c>
      <c r="E75" s="485">
        <f>C75/'t2'!F75*100</f>
        <v>31.253756814034084</v>
      </c>
      <c r="F75" s="38">
        <v>0.5318280704672151</v>
      </c>
      <c r="G75" s="64">
        <v>60.22910559</v>
      </c>
      <c r="H75" s="64">
        <v>89.52122974</v>
      </c>
      <c r="I75" s="65">
        <v>81.34971809999999</v>
      </c>
    </row>
    <row r="76" spans="1:9" ht="12.75" customHeight="1">
      <c r="A76" s="27" t="s">
        <v>170</v>
      </c>
      <c r="B76" s="28" t="s">
        <v>57</v>
      </c>
      <c r="C76" s="59">
        <v>514.6664946000001</v>
      </c>
      <c r="D76" s="373">
        <v>299.1711336574613</v>
      </c>
      <c r="E76" s="486">
        <f>C76/'t2'!F76*100</f>
        <v>33.09347843573087</v>
      </c>
      <c r="F76" s="39">
        <v>0.15069209657670402</v>
      </c>
      <c r="G76" s="66">
        <v>280.07745802</v>
      </c>
      <c r="H76" s="66">
        <v>72.20072186</v>
      </c>
      <c r="I76" s="67">
        <v>136.06298242000003</v>
      </c>
    </row>
    <row r="77" spans="1:9" ht="12.75" customHeight="1">
      <c r="A77" s="25" t="s">
        <v>171</v>
      </c>
      <c r="B77" s="26" t="s">
        <v>58</v>
      </c>
      <c r="C77" s="57">
        <v>66.13905196</v>
      </c>
      <c r="D77" s="372">
        <v>268.71702221192953</v>
      </c>
      <c r="E77" s="485">
        <f>C77/'t2'!F77*100</f>
        <v>29.25946443213127</v>
      </c>
      <c r="F77" s="38">
        <v>0.49189093895254077</v>
      </c>
      <c r="G77" s="64">
        <v>14.278795279999999</v>
      </c>
      <c r="H77" s="64">
        <v>26.83833195</v>
      </c>
      <c r="I77" s="65">
        <v>16.5749227</v>
      </c>
    </row>
    <row r="78" spans="1:9" ht="12.75" customHeight="1">
      <c r="A78" s="27" t="s">
        <v>172</v>
      </c>
      <c r="B78" s="28" t="s">
        <v>59</v>
      </c>
      <c r="C78" s="59">
        <v>150.29378928999998</v>
      </c>
      <c r="D78" s="373">
        <v>262.18529798424726</v>
      </c>
      <c r="E78" s="486">
        <f>C78/'t2'!F78*100</f>
        <v>29.22547118065621</v>
      </c>
      <c r="F78" s="39">
        <v>0.44753991654872993</v>
      </c>
      <c r="G78" s="66">
        <v>38.024270890000004</v>
      </c>
      <c r="H78" s="66">
        <v>63.54595286</v>
      </c>
      <c r="I78" s="67">
        <v>33.91073025</v>
      </c>
    </row>
    <row r="79" spans="1:9" ht="12.75" customHeight="1">
      <c r="A79" s="25" t="s">
        <v>173</v>
      </c>
      <c r="B79" s="26" t="s">
        <v>60</v>
      </c>
      <c r="C79" s="57">
        <v>167.6765995</v>
      </c>
      <c r="D79" s="372">
        <v>291.76827112309047</v>
      </c>
      <c r="E79" s="485">
        <f>C79/'t2'!F79*100</f>
        <v>30.544723292903647</v>
      </c>
      <c r="F79" s="38">
        <v>0.4119824255983491</v>
      </c>
      <c r="G79" s="64">
        <v>43.819661700000005</v>
      </c>
      <c r="H79" s="64">
        <v>61.33241783</v>
      </c>
      <c r="I79" s="65">
        <v>43.05362554</v>
      </c>
    </row>
    <row r="80" spans="1:9" ht="12.75" customHeight="1">
      <c r="A80" s="27" t="s">
        <v>174</v>
      </c>
      <c r="B80" s="28" t="s">
        <v>61</v>
      </c>
      <c r="C80" s="59">
        <v>187.37058165000002</v>
      </c>
      <c r="D80" s="373">
        <v>443.8494030543718</v>
      </c>
      <c r="E80" s="486">
        <f>C80/'t2'!F80*100</f>
        <v>40.34773701106243</v>
      </c>
      <c r="F80" s="39">
        <v>0.3522435111966775</v>
      </c>
      <c r="G80" s="66">
        <v>82.54652476</v>
      </c>
      <c r="H80" s="66">
        <v>60.41423226</v>
      </c>
      <c r="I80" s="67">
        <v>23.58705191</v>
      </c>
    </row>
    <row r="81" spans="1:9" ht="12.75" customHeight="1">
      <c r="A81" s="25" t="s">
        <v>175</v>
      </c>
      <c r="B81" s="26" t="s">
        <v>62</v>
      </c>
      <c r="C81" s="57">
        <v>307.54244229</v>
      </c>
      <c r="D81" s="372">
        <v>416.71288351264195</v>
      </c>
      <c r="E81" s="485">
        <f>C81/'t2'!F81*100</f>
        <v>43.69708862266272</v>
      </c>
      <c r="F81" s="38">
        <v>0.40468471189873667</v>
      </c>
      <c r="G81" s="64">
        <v>173.00745113999997</v>
      </c>
      <c r="H81" s="64">
        <v>77.13152027</v>
      </c>
      <c r="I81" s="65">
        <v>34.089699020000005</v>
      </c>
    </row>
    <row r="82" spans="1:9" ht="12.75" customHeight="1">
      <c r="A82" s="27" t="s">
        <v>176</v>
      </c>
      <c r="B82" s="28" t="s">
        <v>63</v>
      </c>
      <c r="C82" s="59">
        <v>1130.76684403</v>
      </c>
      <c r="D82" s="373">
        <v>506.2036585030651</v>
      </c>
      <c r="E82" s="486">
        <f>C82/'t2'!F82*100</f>
        <v>37.95577138196642</v>
      </c>
      <c r="F82" s="39">
        <v>0.14540779153273897</v>
      </c>
      <c r="G82" s="66">
        <v>798.93714864</v>
      </c>
      <c r="H82" s="66">
        <v>57.82341264</v>
      </c>
      <c r="I82" s="67">
        <v>259.43903733</v>
      </c>
    </row>
    <row r="83" spans="1:9" ht="12.75" customHeight="1">
      <c r="A83" s="25" t="s">
        <v>177</v>
      </c>
      <c r="B83" s="26" t="s">
        <v>64</v>
      </c>
      <c r="C83" s="57">
        <v>399.21567989</v>
      </c>
      <c r="D83" s="372">
        <v>313.40752124171075</v>
      </c>
      <c r="E83" s="485">
        <f>C83/'t2'!F83*100</f>
        <v>31.159094985676383</v>
      </c>
      <c r="F83" s="38">
        <v>0.3059559459101129</v>
      </c>
      <c r="G83" s="64">
        <v>121.9879366</v>
      </c>
      <c r="H83" s="64">
        <v>135.90949285</v>
      </c>
      <c r="I83" s="65">
        <v>124.551126</v>
      </c>
    </row>
    <row r="84" spans="1:9" ht="12.75" customHeight="1">
      <c r="A84" s="27" t="s">
        <v>178</v>
      </c>
      <c r="B84" s="28" t="s">
        <v>65</v>
      </c>
      <c r="C84" s="59">
        <v>412.75061067</v>
      </c>
      <c r="D84" s="373">
        <v>311.45465571766516</v>
      </c>
      <c r="E84" s="486">
        <f>C84/'t2'!F84*100</f>
        <v>36.47581867973641</v>
      </c>
      <c r="F84" s="39">
        <v>0.25905404690159806</v>
      </c>
      <c r="G84" s="66">
        <v>188.18974888</v>
      </c>
      <c r="H84" s="66">
        <v>112.72585559999999</v>
      </c>
      <c r="I84" s="67">
        <v>77.63286355000001</v>
      </c>
    </row>
    <row r="85" spans="1:9" ht="12.75" customHeight="1">
      <c r="A85" s="25" t="s">
        <v>179</v>
      </c>
      <c r="B85" s="26" t="s">
        <v>66</v>
      </c>
      <c r="C85" s="57">
        <v>419.7466061</v>
      </c>
      <c r="D85" s="372">
        <v>293.0958052920368</v>
      </c>
      <c r="E85" s="485">
        <f>C85/'t2'!F85*100</f>
        <v>39.62241023825173</v>
      </c>
      <c r="F85" s="38">
        <v>0.092300499093384</v>
      </c>
      <c r="G85" s="64">
        <v>280.76096479</v>
      </c>
      <c r="H85" s="64">
        <v>59.27663672</v>
      </c>
      <c r="I85" s="65">
        <v>62.24454926</v>
      </c>
    </row>
    <row r="86" spans="1:9" ht="12.75" customHeight="1">
      <c r="A86" s="27" t="s">
        <v>180</v>
      </c>
      <c r="B86" s="28" t="s">
        <v>67</v>
      </c>
      <c r="C86" s="59">
        <v>95.95599968</v>
      </c>
      <c r="D86" s="373">
        <v>254.73736661304113</v>
      </c>
      <c r="E86" s="486">
        <f>C86/'t2'!F86*100</f>
        <v>29.871329718431845</v>
      </c>
      <c r="F86" s="39">
        <v>0.42099962102658517</v>
      </c>
      <c r="G86" s="66">
        <v>27.377944439999997</v>
      </c>
      <c r="H86" s="66">
        <v>37.543472</v>
      </c>
      <c r="I86" s="67">
        <v>18.8427422</v>
      </c>
    </row>
    <row r="87" spans="1:9" ht="12.75" customHeight="1">
      <c r="A87" s="25" t="s">
        <v>181</v>
      </c>
      <c r="B87" s="26" t="s">
        <v>68</v>
      </c>
      <c r="C87" s="57">
        <v>197.56841862000002</v>
      </c>
      <c r="D87" s="372">
        <v>340.1021823039409</v>
      </c>
      <c r="E87" s="485">
        <f>C87/'t2'!F87*100</f>
        <v>34.23337703550826</v>
      </c>
      <c r="F87" s="38">
        <v>0.42326211528944935</v>
      </c>
      <c r="G87" s="64">
        <v>46.069850190000004</v>
      </c>
      <c r="H87" s="64">
        <v>75.65077156</v>
      </c>
      <c r="I87" s="65">
        <v>57.78284397</v>
      </c>
    </row>
    <row r="88" spans="1:9" ht="12.75" customHeight="1">
      <c r="A88" s="27" t="s">
        <v>182</v>
      </c>
      <c r="B88" s="28" t="s">
        <v>69</v>
      </c>
      <c r="C88" s="59">
        <v>129.4199005</v>
      </c>
      <c r="D88" s="373">
        <v>337.39562417717065</v>
      </c>
      <c r="E88" s="486">
        <f>C88/'t2'!F88*100</f>
        <v>32.53834021917856</v>
      </c>
      <c r="F88" s="39">
        <v>0.49514215026054664</v>
      </c>
      <c r="G88" s="66">
        <v>32.86936323</v>
      </c>
      <c r="H88" s="66">
        <v>49.1206609</v>
      </c>
      <c r="I88" s="67">
        <v>35.01228957</v>
      </c>
    </row>
    <row r="89" spans="1:9" ht="12.75" customHeight="1">
      <c r="A89" s="25" t="s">
        <v>183</v>
      </c>
      <c r="B89" s="26" t="s">
        <v>70</v>
      </c>
      <c r="C89" s="57">
        <v>86.01479604</v>
      </c>
      <c r="D89" s="372">
        <v>354.90069045192536</v>
      </c>
      <c r="E89" s="485">
        <f>C89/'t2'!F89*100</f>
        <v>31.48824932164222</v>
      </c>
      <c r="F89" s="38">
        <v>0.47359371299217723</v>
      </c>
      <c r="G89" s="64">
        <v>21.52100845</v>
      </c>
      <c r="H89" s="64">
        <v>31.78693964</v>
      </c>
      <c r="I89" s="65">
        <v>22.37707416</v>
      </c>
    </row>
    <row r="90" spans="1:9" s="3" customFormat="1" ht="12.75" customHeight="1">
      <c r="A90" s="27" t="s">
        <v>184</v>
      </c>
      <c r="B90" s="28" t="s">
        <v>71</v>
      </c>
      <c r="C90" s="59">
        <v>490.80712128</v>
      </c>
      <c r="D90" s="373">
        <v>481.6670081336557</v>
      </c>
      <c r="E90" s="486">
        <f>C90/'t2'!F90*100</f>
        <v>46.969117886537596</v>
      </c>
      <c r="F90" s="39">
        <v>0.24034355104301008</v>
      </c>
      <c r="G90" s="66">
        <v>266.91480749</v>
      </c>
      <c r="H90" s="66">
        <v>88.12924645999999</v>
      </c>
      <c r="I90" s="67">
        <v>110.18595761</v>
      </c>
    </row>
    <row r="91" spans="1:9" ht="12.75" customHeight="1">
      <c r="A91" s="25" t="s">
        <v>185</v>
      </c>
      <c r="B91" s="26" t="s">
        <v>72</v>
      </c>
      <c r="C91" s="57">
        <v>214.94059705</v>
      </c>
      <c r="D91" s="372">
        <v>389.9651420863277</v>
      </c>
      <c r="E91" s="485">
        <f>C91/'t2'!F91*100</f>
        <v>37.82013225137402</v>
      </c>
      <c r="F91" s="38">
        <v>0.3386735231255533</v>
      </c>
      <c r="G91" s="64">
        <v>76.51739625</v>
      </c>
      <c r="H91" s="64">
        <v>65.79996395</v>
      </c>
      <c r="I91" s="65">
        <v>62.15180628</v>
      </c>
    </row>
    <row r="92" spans="1:9" ht="12.75" customHeight="1">
      <c r="A92" s="27" t="s">
        <v>186</v>
      </c>
      <c r="B92" s="28" t="s">
        <v>73</v>
      </c>
      <c r="C92" s="59">
        <v>203.09328703999998</v>
      </c>
      <c r="D92" s="373">
        <v>319.21714090814066</v>
      </c>
      <c r="E92" s="486">
        <f>C92/'t2'!F92*100</f>
        <v>35.0926609111573</v>
      </c>
      <c r="F92" s="39">
        <v>0.5034783516550687</v>
      </c>
      <c r="G92" s="66">
        <v>81.61324305</v>
      </c>
      <c r="H92" s="66">
        <v>74.59717573</v>
      </c>
      <c r="I92" s="67">
        <v>25.37248677</v>
      </c>
    </row>
    <row r="93" spans="1:9" ht="12.75" customHeight="1">
      <c r="A93" s="25" t="s">
        <v>187</v>
      </c>
      <c r="B93" s="26" t="s">
        <v>74</v>
      </c>
      <c r="C93" s="57">
        <v>123.89991204</v>
      </c>
      <c r="D93" s="372">
        <v>284.2477799062601</v>
      </c>
      <c r="E93" s="485">
        <f>C93/'t2'!F93*100</f>
        <v>30.090569205168</v>
      </c>
      <c r="F93" s="38">
        <v>0.3318270829147669</v>
      </c>
      <c r="G93" s="64">
        <v>34.824058619999995</v>
      </c>
      <c r="H93" s="64">
        <v>38.38317842</v>
      </c>
      <c r="I93" s="65">
        <v>39.11326624</v>
      </c>
    </row>
    <row r="94" spans="1:9" ht="12.75">
      <c r="A94" s="27" t="s">
        <v>188</v>
      </c>
      <c r="B94" s="28" t="s">
        <v>98</v>
      </c>
      <c r="C94" s="59">
        <v>108.69192551</v>
      </c>
      <c r="D94" s="373">
        <v>284.19830386114825</v>
      </c>
      <c r="E94" s="486">
        <f>C94/'t2'!F94*100</f>
        <v>29.11735812434952</v>
      </c>
      <c r="F94" s="39">
        <v>0.3847066303903264</v>
      </c>
      <c r="G94" s="66">
        <v>30.17011314</v>
      </c>
      <c r="H94" s="66">
        <v>42.67093448</v>
      </c>
      <c r="I94" s="67">
        <v>25.20952</v>
      </c>
    </row>
    <row r="95" spans="1:9" ht="12.75">
      <c r="A95" s="25" t="s">
        <v>189</v>
      </c>
      <c r="B95" s="26" t="s">
        <v>75</v>
      </c>
      <c r="C95" s="57">
        <v>124.15104638</v>
      </c>
      <c r="D95" s="372">
        <v>315.2994402117047</v>
      </c>
      <c r="E95" s="485">
        <f>C95/'t2'!F95*100</f>
        <v>33.148384735759876</v>
      </c>
      <c r="F95" s="38">
        <v>0.6719083266284942</v>
      </c>
      <c r="G95" s="64">
        <v>24.66631313</v>
      </c>
      <c r="H95" s="64">
        <v>61.85450645</v>
      </c>
      <c r="I95" s="65">
        <v>27.70627464</v>
      </c>
    </row>
    <row r="96" spans="1:9" ht="12.75">
      <c r="A96" s="27" t="s">
        <v>190</v>
      </c>
      <c r="B96" s="28" t="s">
        <v>76</v>
      </c>
      <c r="C96" s="59">
        <v>104.35068423</v>
      </c>
      <c r="D96" s="373">
        <v>295.10022094900893</v>
      </c>
      <c r="E96" s="486">
        <f>C96/'t2'!F96*100</f>
        <v>29.609101564513185</v>
      </c>
      <c r="F96" s="39">
        <v>0.36516611941621524</v>
      </c>
      <c r="G96" s="66">
        <v>29.58238482</v>
      </c>
      <c r="H96" s="66">
        <v>40.27667014</v>
      </c>
      <c r="I96" s="67">
        <v>25.59615798</v>
      </c>
    </row>
    <row r="97" spans="1:9" ht="12.75">
      <c r="A97" s="25" t="s">
        <v>191</v>
      </c>
      <c r="B97" s="26" t="s">
        <v>77</v>
      </c>
      <c r="C97" s="57">
        <v>43.607789229999995</v>
      </c>
      <c r="D97" s="372">
        <v>299.9985500137589</v>
      </c>
      <c r="E97" s="485">
        <f>C97/'t2'!F97*100</f>
        <v>31.674654665722553</v>
      </c>
      <c r="F97" s="38">
        <v>0.41046891364970617</v>
      </c>
      <c r="G97" s="64">
        <v>10.81241698</v>
      </c>
      <c r="H97" s="64">
        <v>15.296269429999999</v>
      </c>
      <c r="I97" s="65">
        <v>11.86826445</v>
      </c>
    </row>
    <row r="98" spans="1:9" ht="12.75">
      <c r="A98" s="27" t="s">
        <v>192</v>
      </c>
      <c r="B98" s="28" t="s">
        <v>78</v>
      </c>
      <c r="C98" s="59">
        <v>409.90606073000004</v>
      </c>
      <c r="D98" s="373">
        <v>335.5150031922156</v>
      </c>
      <c r="E98" s="486">
        <f>C98/'t2'!F98*100</f>
        <v>36.21769737391287</v>
      </c>
      <c r="F98" s="39">
        <v>0.3172869480880416</v>
      </c>
      <c r="G98" s="66">
        <v>184.70824109</v>
      </c>
      <c r="H98" s="66">
        <v>118.18770744</v>
      </c>
      <c r="I98" s="67">
        <v>82.07166845</v>
      </c>
    </row>
    <row r="99" spans="1:9" ht="12.75">
      <c r="A99" s="25" t="s">
        <v>193</v>
      </c>
      <c r="B99" s="26" t="s">
        <v>99</v>
      </c>
      <c r="C99" s="57">
        <v>688.7791783600001</v>
      </c>
      <c r="D99" s="372">
        <v>439.64590989284267</v>
      </c>
      <c r="E99" s="485">
        <f>C99/'t2'!F99*100</f>
        <v>34.021894568170076</v>
      </c>
      <c r="F99" s="38">
        <v>0.1596551260443111</v>
      </c>
      <c r="G99" s="64">
        <v>471.32213968</v>
      </c>
      <c r="H99" s="64">
        <v>73.76356476000001</v>
      </c>
      <c r="I99" s="65">
        <v>113.13431683</v>
      </c>
    </row>
    <row r="100" spans="1:9" ht="12.75">
      <c r="A100" s="27" t="s">
        <v>194</v>
      </c>
      <c r="B100" s="28" t="s">
        <v>79</v>
      </c>
      <c r="C100" s="59">
        <v>635.4440861100001</v>
      </c>
      <c r="D100" s="373">
        <v>418.5440801659833</v>
      </c>
      <c r="E100" s="486">
        <f>C100/'t2'!F100*100</f>
        <v>36.25410004518288</v>
      </c>
      <c r="F100" s="39">
        <v>0.37059954196548883</v>
      </c>
      <c r="G100" s="66">
        <v>191.09737187000002</v>
      </c>
      <c r="H100" s="66">
        <v>174.25974678</v>
      </c>
      <c r="I100" s="67">
        <v>250.04493233000002</v>
      </c>
    </row>
    <row r="101" spans="1:9" ht="12.75">
      <c r="A101" s="25" t="s">
        <v>195</v>
      </c>
      <c r="B101" s="26" t="s">
        <v>80</v>
      </c>
      <c r="C101" s="57">
        <v>482.69271346</v>
      </c>
      <c r="D101" s="372">
        <v>364.7398561269589</v>
      </c>
      <c r="E101" s="485">
        <f>C101/'t2'!F101*100</f>
        <v>35.1767405615819</v>
      </c>
      <c r="F101" s="38">
        <v>0.281523915861434</v>
      </c>
      <c r="G101" s="64">
        <v>222.72299629000003</v>
      </c>
      <c r="H101" s="64">
        <v>114.70467020000001</v>
      </c>
      <c r="I101" s="65">
        <v>125.9368806</v>
      </c>
    </row>
    <row r="102" spans="1:9" ht="12.75">
      <c r="A102" s="27" t="s">
        <v>196</v>
      </c>
      <c r="B102" s="28" t="s">
        <v>81</v>
      </c>
      <c r="C102" s="59">
        <v>371.98758782</v>
      </c>
      <c r="D102" s="373">
        <v>314.89093390286473</v>
      </c>
      <c r="E102" s="486">
        <f>C102/'t2'!F102*100</f>
        <v>39.58508521645378</v>
      </c>
      <c r="F102" s="39">
        <v>0.23821234436591987</v>
      </c>
      <c r="G102" s="66">
        <v>168.48117457000004</v>
      </c>
      <c r="H102" s="66">
        <v>80.76090023</v>
      </c>
      <c r="I102" s="67">
        <v>100.49202226</v>
      </c>
    </row>
    <row r="103" spans="1:9" ht="12.75">
      <c r="A103" s="25" t="s">
        <v>197</v>
      </c>
      <c r="B103" s="26" t="s">
        <v>82</v>
      </c>
      <c r="C103" s="57">
        <v>302.59710277</v>
      </c>
      <c r="D103" s="372">
        <v>741.1164435132097</v>
      </c>
      <c r="E103" s="485">
        <f>C103/'t2'!F103*100</f>
        <v>49.60657124039836</v>
      </c>
      <c r="F103" s="38">
        <v>0.2174711895885213</v>
      </c>
      <c r="G103" s="64">
        <v>15.36741163</v>
      </c>
      <c r="H103" s="64">
        <v>36.57844781</v>
      </c>
      <c r="I103" s="65">
        <v>178.58814941</v>
      </c>
    </row>
    <row r="104" spans="1:9" ht="12.75">
      <c r="A104" s="27" t="s">
        <v>198</v>
      </c>
      <c r="B104" s="28" t="s">
        <v>83</v>
      </c>
      <c r="C104" s="59">
        <v>262.30262909</v>
      </c>
      <c r="D104" s="373">
        <v>649.5935538825394</v>
      </c>
      <c r="E104" s="486">
        <f>C104/'t2'!F104*100</f>
        <v>44.11217972031773</v>
      </c>
      <c r="F104" s="39">
        <v>0.11277839232522746</v>
      </c>
      <c r="G104" s="66">
        <v>15.0536322</v>
      </c>
      <c r="H104" s="66">
        <v>24.39773668</v>
      </c>
      <c r="I104" s="67">
        <v>161.42122297999998</v>
      </c>
    </row>
    <row r="105" spans="1:9" ht="12.75">
      <c r="A105" s="25" t="s">
        <v>199</v>
      </c>
      <c r="B105" s="26" t="s">
        <v>84</v>
      </c>
      <c r="C105" s="57">
        <v>172.54105639</v>
      </c>
      <c r="D105" s="372">
        <v>780.1004457495771</v>
      </c>
      <c r="E105" s="485">
        <f>C105/'t2'!F105*100</f>
        <v>56.452897553725236</v>
      </c>
      <c r="F105" s="38">
        <v>0.3933251667928752</v>
      </c>
      <c r="G105" s="64">
        <v>5.892858100000001</v>
      </c>
      <c r="H105" s="64">
        <v>20.623394989999998</v>
      </c>
      <c r="I105" s="65">
        <v>80.91346649</v>
      </c>
    </row>
    <row r="106" spans="1:9" ht="13.5" thickBot="1">
      <c r="A106" s="29" t="s">
        <v>200</v>
      </c>
      <c r="B106" s="30" t="s">
        <v>100</v>
      </c>
      <c r="C106" s="58">
        <v>691.88145879</v>
      </c>
      <c r="D106" s="373">
        <v>846.8550941675713</v>
      </c>
      <c r="E106" s="486">
        <f>C106/'t2'!F106*100</f>
        <v>51.54771871593211</v>
      </c>
      <c r="F106" s="39">
        <v>0.11180760854948923</v>
      </c>
      <c r="G106" s="62">
        <v>42.04883643</v>
      </c>
      <c r="H106" s="62">
        <v>42.02197529</v>
      </c>
      <c r="I106" s="63">
        <v>403.45418287</v>
      </c>
    </row>
    <row r="107" spans="1:9" ht="12.75">
      <c r="A107" s="751" t="s">
        <v>202</v>
      </c>
      <c r="B107" s="752"/>
      <c r="C107" s="68">
        <v>20326.021008680003</v>
      </c>
      <c r="D107" s="374">
        <v>331.5297229591355</v>
      </c>
      <c r="E107" s="487">
        <f>C107/'t2'!F107*100</f>
        <v>34.52197975210669</v>
      </c>
      <c r="F107" s="40">
        <v>0.3040365044914135</v>
      </c>
      <c r="G107" s="71">
        <v>7356.52697444</v>
      </c>
      <c r="H107" s="71">
        <v>6069.340266810001</v>
      </c>
      <c r="I107" s="72">
        <v>5450.994552479999</v>
      </c>
    </row>
    <row r="108" spans="1:9" ht="12.75">
      <c r="A108" s="749" t="s">
        <v>230</v>
      </c>
      <c r="B108" s="750"/>
      <c r="C108" s="69">
        <v>1429.3222470399999</v>
      </c>
      <c r="D108" s="375">
        <v>772.4926251639623</v>
      </c>
      <c r="E108" s="338">
        <f>C108/'t2'!F108*100</f>
        <v>50.18160814772538</v>
      </c>
      <c r="F108" s="41">
        <v>0.161671413678959</v>
      </c>
      <c r="G108" s="73">
        <v>78.36273835999998</v>
      </c>
      <c r="H108" s="73">
        <v>123.62155477000002</v>
      </c>
      <c r="I108" s="74">
        <v>824.37702175</v>
      </c>
    </row>
    <row r="109" spans="1:9" ht="13.5" thickBot="1">
      <c r="A109" s="747" t="s">
        <v>285</v>
      </c>
      <c r="B109" s="748"/>
      <c r="C109" s="70">
        <v>22819.24952475</v>
      </c>
      <c r="D109" s="376">
        <v>348.9507838698572</v>
      </c>
      <c r="E109" s="488">
        <f>C109/'t2'!F109*100</f>
        <v>35.792198985792695</v>
      </c>
      <c r="F109" s="42">
        <v>0.2816474943366847</v>
      </c>
      <c r="G109" s="75">
        <v>8166.966286440001</v>
      </c>
      <c r="H109" s="75">
        <v>6250.785234220001</v>
      </c>
      <c r="I109" s="76">
        <v>6534.810611559998</v>
      </c>
    </row>
    <row r="110" spans="1:9" ht="12.75">
      <c r="A110" s="53"/>
      <c r="B110" s="53"/>
      <c r="C110" s="54"/>
      <c r="D110" s="24"/>
      <c r="E110" s="258"/>
      <c r="F110" s="41"/>
      <c r="G110" s="55"/>
      <c r="H110" s="55"/>
      <c r="I110" s="55"/>
    </row>
    <row r="111" spans="1:4" ht="12.75">
      <c r="A111" s="2" t="s">
        <v>255</v>
      </c>
      <c r="C111" s="4"/>
      <c r="D111" s="5"/>
    </row>
    <row r="112" ht="12.75">
      <c r="A112" s="2" t="s">
        <v>459</v>
      </c>
    </row>
    <row r="113" spans="1:7" ht="12.75">
      <c r="A113" s="2" t="s">
        <v>396</v>
      </c>
      <c r="C113" s="4"/>
      <c r="D113" s="5"/>
      <c r="F113" s="4"/>
      <c r="G113" s="5"/>
    </row>
    <row r="114" spans="1:6" ht="12.75">
      <c r="A114" s="362" t="s">
        <v>449</v>
      </c>
      <c r="B114" s="362"/>
      <c r="C114" s="362"/>
      <c r="D114" s="362"/>
      <c r="E114" s="362"/>
      <c r="F114" s="362"/>
    </row>
    <row r="115" spans="7:9" ht="12.75">
      <c r="G115" s="224"/>
      <c r="H115" s="224"/>
      <c r="I115" s="224"/>
    </row>
    <row r="116" spans="1:9" ht="12.75">
      <c r="A116" s="20"/>
      <c r="B116" s="20"/>
      <c r="C116" s="20"/>
      <c r="D116" s="20"/>
      <c r="E116" s="259"/>
      <c r="F116" s="20"/>
      <c r="G116" s="223"/>
      <c r="H116" s="223"/>
      <c r="I116" s="223"/>
    </row>
    <row r="117" spans="7:9" ht="12.75">
      <c r="G117" s="4"/>
      <c r="H117" s="4"/>
      <c r="I117" s="4"/>
    </row>
    <row r="119" spans="7:9" ht="12.75">
      <c r="G119" s="224"/>
      <c r="H119" s="224"/>
      <c r="I119" s="224"/>
    </row>
    <row r="121" ht="12.75">
      <c r="D121" s="57"/>
    </row>
    <row r="122" ht="12.75">
      <c r="D122" s="224"/>
    </row>
    <row r="124" spans="3:7" ht="12.75">
      <c r="C124" s="655"/>
      <c r="G124" s="655"/>
    </row>
    <row r="131" spans="7:9" ht="12.75">
      <c r="G131" s="224"/>
      <c r="H131" s="224"/>
      <c r="I131" s="224"/>
    </row>
  </sheetData>
  <sheetProtection/>
  <mergeCells count="8">
    <mergeCell ref="A109:B109"/>
    <mergeCell ref="A108:B108"/>
    <mergeCell ref="A107:B107"/>
    <mergeCell ref="C1:F1"/>
    <mergeCell ref="A1:B1"/>
    <mergeCell ref="A5:B6"/>
    <mergeCell ref="C5:I5"/>
    <mergeCell ref="A3:I3"/>
  </mergeCells>
  <hyperlinks>
    <hyperlink ref="I2" location="Index!A1" display="Index"/>
  </hyperlinks>
  <printOptions/>
  <pageMargins left="0.5118110236220472" right="0.2362204724409449" top="1.34" bottom="0.5511811023622047" header="0.41" footer="0.31496062992125984"/>
  <pageSetup firstPageNumber="14" useFirstPageNumber="1" horizontalDpi="600" verticalDpi="600" orientation="portrait" paperSize="9" scale="83" r:id="rId1"/>
  <headerFooter alignWithMargins="0">
    <oddHeader>&amp;LMinistère de l'intérieur
Ministère de la réforme de l’Etat, 
de la décentralisation et de la fonction publique
&amp;RPublications : «Les Finances des départements 2011»</oddHeader>
    <oddFooter>&amp;LDirection générale des collectivités locales/DESL
Mise en ligne : janvier 2013
&amp;R&amp;P</oddFooter>
  </headerFooter>
  <rowBreaks count="1" manualBreakCount="1">
    <brk id="58" max="9" man="1"/>
  </rowBreaks>
</worksheet>
</file>

<file path=xl/worksheets/sheet9.xml><?xml version="1.0" encoding="utf-8"?>
<worksheet xmlns="http://schemas.openxmlformats.org/spreadsheetml/2006/main" xmlns:r="http://schemas.openxmlformats.org/officeDocument/2006/relationships">
  <dimension ref="A1:G116"/>
  <sheetViews>
    <sheetView zoomScaleSheetLayoutView="85" workbookViewId="0" topLeftCell="A1">
      <selection activeCell="C7" sqref="C7"/>
    </sheetView>
  </sheetViews>
  <sheetFormatPr defaultColWidth="11.421875" defaultRowHeight="12.75"/>
  <cols>
    <col min="1" max="1" width="3.00390625" style="2" customWidth="1"/>
    <col min="2" max="2" width="17.8515625" style="2" bestFit="1" customWidth="1"/>
    <col min="3" max="4" width="15.7109375" style="2" customWidth="1"/>
    <col min="5" max="5" width="15.7109375" style="224" customWidth="1"/>
    <col min="6" max="6" width="15.7109375" style="2" customWidth="1"/>
    <col min="7" max="7" width="14.7109375" style="112" customWidth="1"/>
    <col min="8" max="16384" width="11.421875" style="2" customWidth="1"/>
  </cols>
  <sheetData>
    <row r="1" spans="1:7" ht="16.5" customHeight="1">
      <c r="A1" s="755" t="s">
        <v>326</v>
      </c>
      <c r="B1" s="755"/>
      <c r="C1" s="451" t="s">
        <v>441</v>
      </c>
      <c r="D1" s="451"/>
      <c r="E1" s="451"/>
      <c r="F1" s="451"/>
      <c r="G1" s="451"/>
    </row>
    <row r="2" spans="1:7" s="10" customFormat="1" ht="15" customHeight="1" thickBot="1">
      <c r="A2" s="11"/>
      <c r="B2" s="11"/>
      <c r="C2" s="9"/>
      <c r="D2" s="9"/>
      <c r="E2" s="9"/>
      <c r="F2" s="255"/>
      <c r="G2" s="126" t="s">
        <v>288</v>
      </c>
    </row>
    <row r="3" spans="1:7" ht="22.5" customHeight="1" thickBot="1">
      <c r="A3" s="762" t="s">
        <v>496</v>
      </c>
      <c r="B3" s="770"/>
      <c r="C3" s="770"/>
      <c r="D3" s="770"/>
      <c r="E3" s="770"/>
      <c r="F3" s="770"/>
      <c r="G3" s="771"/>
    </row>
    <row r="4" spans="1:7" ht="9" customHeight="1" thickBot="1">
      <c r="A4" s="12"/>
      <c r="B4" s="13"/>
      <c r="C4" s="13"/>
      <c r="D4" s="14"/>
      <c r="E4" s="256"/>
      <c r="F4" s="15"/>
      <c r="G4" s="110"/>
    </row>
    <row r="5" spans="1:7" ht="34.5" customHeight="1">
      <c r="A5" s="720" t="s">
        <v>229</v>
      </c>
      <c r="B5" s="721"/>
      <c r="C5" s="665" t="s">
        <v>453</v>
      </c>
      <c r="D5" s="666" t="s">
        <v>452</v>
      </c>
      <c r="E5" s="656" t="s">
        <v>455</v>
      </c>
      <c r="F5" s="664" t="s">
        <v>454</v>
      </c>
      <c r="G5" s="667" t="s">
        <v>456</v>
      </c>
    </row>
    <row r="6" spans="1:7" ht="41.25" customHeight="1">
      <c r="A6" s="722"/>
      <c r="B6" s="723"/>
      <c r="C6" s="668" t="s">
        <v>235</v>
      </c>
      <c r="D6" s="669" t="s">
        <v>235</v>
      </c>
      <c r="E6" s="670" t="s">
        <v>235</v>
      </c>
      <c r="F6" s="669" t="s">
        <v>235</v>
      </c>
      <c r="G6" s="671" t="s">
        <v>235</v>
      </c>
    </row>
    <row r="7" spans="1:7" ht="12.75" customHeight="1">
      <c r="A7" s="25" t="s">
        <v>103</v>
      </c>
      <c r="B7" s="26" t="s">
        <v>1</v>
      </c>
      <c r="C7" s="672" t="s">
        <v>499</v>
      </c>
      <c r="D7" s="673">
        <v>9.642346</v>
      </c>
      <c r="E7" s="674">
        <v>4.119724</v>
      </c>
      <c r="F7" s="673">
        <v>4.760874</v>
      </c>
      <c r="G7" s="675">
        <v>0.64115</v>
      </c>
    </row>
    <row r="8" spans="1:7" ht="12.75" customHeight="1">
      <c r="A8" s="27" t="s">
        <v>104</v>
      </c>
      <c r="B8" s="28" t="s">
        <v>2</v>
      </c>
      <c r="C8" s="676" t="s">
        <v>499</v>
      </c>
      <c r="D8" s="677">
        <v>7.738372</v>
      </c>
      <c r="E8" s="678" t="s">
        <v>499</v>
      </c>
      <c r="F8" s="677">
        <v>6.146299</v>
      </c>
      <c r="G8" s="679">
        <v>6.146299</v>
      </c>
    </row>
    <row r="9" spans="1:7" ht="12.75" customHeight="1">
      <c r="A9" s="25" t="s">
        <v>105</v>
      </c>
      <c r="B9" s="26" t="s">
        <v>3</v>
      </c>
      <c r="C9" s="672" t="s">
        <v>499</v>
      </c>
      <c r="D9" s="673">
        <v>12.281197</v>
      </c>
      <c r="E9" s="674" t="s">
        <v>499</v>
      </c>
      <c r="F9" s="673">
        <v>5.372878</v>
      </c>
      <c r="G9" s="675">
        <v>5.372878</v>
      </c>
    </row>
    <row r="10" spans="1:7" ht="12.75" customHeight="1">
      <c r="A10" s="27" t="s">
        <v>106</v>
      </c>
      <c r="B10" s="28" t="s">
        <v>85</v>
      </c>
      <c r="C10" s="676" t="s">
        <v>499</v>
      </c>
      <c r="D10" s="677">
        <v>3.540326</v>
      </c>
      <c r="E10" s="678">
        <v>0.868448</v>
      </c>
      <c r="F10" s="677">
        <v>4.011287</v>
      </c>
      <c r="G10" s="679">
        <v>3.142839</v>
      </c>
    </row>
    <row r="11" spans="1:7" ht="12.75" customHeight="1">
      <c r="A11" s="25" t="s">
        <v>107</v>
      </c>
      <c r="B11" s="26" t="s">
        <v>4</v>
      </c>
      <c r="C11" s="672" t="s">
        <v>499</v>
      </c>
      <c r="D11" s="673">
        <v>2.644286</v>
      </c>
      <c r="E11" s="674">
        <v>0.418458</v>
      </c>
      <c r="F11" s="673">
        <v>4.153196</v>
      </c>
      <c r="G11" s="675">
        <v>3.734738</v>
      </c>
    </row>
    <row r="12" spans="1:7" ht="12.75" customHeight="1">
      <c r="A12" s="27" t="s">
        <v>108</v>
      </c>
      <c r="B12" s="28" t="s">
        <v>5</v>
      </c>
      <c r="C12" s="676" t="s">
        <v>499</v>
      </c>
      <c r="D12" s="677">
        <v>14.818007</v>
      </c>
      <c r="E12" s="678">
        <v>21.327039</v>
      </c>
      <c r="F12" s="677" t="s">
        <v>499</v>
      </c>
      <c r="G12" s="679">
        <v>-21.327039</v>
      </c>
    </row>
    <row r="13" spans="1:7" ht="12.75" customHeight="1">
      <c r="A13" s="25" t="s">
        <v>109</v>
      </c>
      <c r="B13" s="26" t="s">
        <v>6</v>
      </c>
      <c r="C13" s="672" t="s">
        <v>499</v>
      </c>
      <c r="D13" s="673">
        <v>9.524299</v>
      </c>
      <c r="E13" s="674" t="s">
        <v>499</v>
      </c>
      <c r="F13" s="673">
        <v>5.078873</v>
      </c>
      <c r="G13" s="675">
        <v>5.078873</v>
      </c>
    </row>
    <row r="14" spans="1:7" ht="12.75" customHeight="1">
      <c r="A14" s="27" t="s">
        <v>110</v>
      </c>
      <c r="B14" s="28" t="s">
        <v>86</v>
      </c>
      <c r="C14" s="676" t="s">
        <v>499</v>
      </c>
      <c r="D14" s="677">
        <v>6.889769</v>
      </c>
      <c r="E14" s="678" t="s">
        <v>499</v>
      </c>
      <c r="F14" s="677">
        <v>5.220315</v>
      </c>
      <c r="G14" s="679">
        <v>5.220315</v>
      </c>
    </row>
    <row r="15" spans="1:7" ht="12.75" customHeight="1">
      <c r="A15" s="25" t="s">
        <v>111</v>
      </c>
      <c r="B15" s="26" t="s">
        <v>7</v>
      </c>
      <c r="C15" s="672" t="s">
        <v>499</v>
      </c>
      <c r="D15" s="673">
        <v>4.154525</v>
      </c>
      <c r="E15" s="674" t="s">
        <v>499</v>
      </c>
      <c r="F15" s="673">
        <v>4.769313</v>
      </c>
      <c r="G15" s="675">
        <v>4.769313</v>
      </c>
    </row>
    <row r="16" spans="1:7" ht="12.75" customHeight="1">
      <c r="A16" s="27" t="s">
        <v>112</v>
      </c>
      <c r="B16" s="28" t="s">
        <v>87</v>
      </c>
      <c r="C16" s="676" t="s">
        <v>499</v>
      </c>
      <c r="D16" s="677">
        <v>4.99771</v>
      </c>
      <c r="E16" s="678" t="s">
        <v>499</v>
      </c>
      <c r="F16" s="677">
        <v>4.477171</v>
      </c>
      <c r="G16" s="679">
        <v>4.477171</v>
      </c>
    </row>
    <row r="17" spans="1:7" ht="12.75" customHeight="1">
      <c r="A17" s="25" t="s">
        <v>113</v>
      </c>
      <c r="B17" s="26" t="s">
        <v>8</v>
      </c>
      <c r="C17" s="672" t="s">
        <v>499</v>
      </c>
      <c r="D17" s="673">
        <v>10.138815</v>
      </c>
      <c r="E17" s="674">
        <v>1.069277</v>
      </c>
      <c r="F17" s="673">
        <v>5.030293</v>
      </c>
      <c r="G17" s="675">
        <v>3.961016</v>
      </c>
    </row>
    <row r="18" spans="1:7" ht="12.75" customHeight="1">
      <c r="A18" s="27" t="s">
        <v>114</v>
      </c>
      <c r="B18" s="28" t="s">
        <v>9</v>
      </c>
      <c r="C18" s="676" t="s">
        <v>499</v>
      </c>
      <c r="D18" s="677">
        <v>6.649995</v>
      </c>
      <c r="E18" s="678" t="s">
        <v>499</v>
      </c>
      <c r="F18" s="677">
        <v>5.29152</v>
      </c>
      <c r="G18" s="679">
        <v>5.29152</v>
      </c>
    </row>
    <row r="19" spans="1:7" ht="12.75" customHeight="1">
      <c r="A19" s="25" t="s">
        <v>115</v>
      </c>
      <c r="B19" s="26" t="s">
        <v>10</v>
      </c>
      <c r="C19" s="672" t="s">
        <v>499</v>
      </c>
      <c r="D19" s="673">
        <v>36.798536</v>
      </c>
      <c r="E19" s="674">
        <v>17.822046</v>
      </c>
      <c r="F19" s="673" t="s">
        <v>499</v>
      </c>
      <c r="G19" s="675">
        <v>-17.822046</v>
      </c>
    </row>
    <row r="20" spans="1:7" ht="12.75" customHeight="1">
      <c r="A20" s="27" t="s">
        <v>116</v>
      </c>
      <c r="B20" s="28" t="s">
        <v>11</v>
      </c>
      <c r="C20" s="676" t="s">
        <v>499</v>
      </c>
      <c r="D20" s="677">
        <v>7.982426</v>
      </c>
      <c r="E20" s="678">
        <v>4.122298</v>
      </c>
      <c r="F20" s="677">
        <v>5.774076</v>
      </c>
      <c r="G20" s="679">
        <v>1.651778</v>
      </c>
    </row>
    <row r="21" spans="1:7" ht="12.75" customHeight="1">
      <c r="A21" s="25" t="s">
        <v>117</v>
      </c>
      <c r="B21" s="26" t="s">
        <v>12</v>
      </c>
      <c r="C21" s="672" t="s">
        <v>499</v>
      </c>
      <c r="D21" s="673">
        <v>3.798884</v>
      </c>
      <c r="E21" s="674" t="s">
        <v>499</v>
      </c>
      <c r="F21" s="673">
        <v>5.307753</v>
      </c>
      <c r="G21" s="675">
        <v>5.307753</v>
      </c>
    </row>
    <row r="22" spans="1:7" ht="12.75" customHeight="1">
      <c r="A22" s="27" t="s">
        <v>118</v>
      </c>
      <c r="B22" s="28" t="s">
        <v>13</v>
      </c>
      <c r="C22" s="676" t="s">
        <v>499</v>
      </c>
      <c r="D22" s="677">
        <v>9.716891</v>
      </c>
      <c r="E22" s="678" t="s">
        <v>499</v>
      </c>
      <c r="F22" s="677">
        <v>5.035401</v>
      </c>
      <c r="G22" s="679">
        <v>5.035401</v>
      </c>
    </row>
    <row r="23" spans="1:7" ht="12.75" customHeight="1">
      <c r="A23" s="25" t="s">
        <v>119</v>
      </c>
      <c r="B23" s="26" t="s">
        <v>88</v>
      </c>
      <c r="C23" s="672" t="s">
        <v>499</v>
      </c>
      <c r="D23" s="673">
        <v>7.857879</v>
      </c>
      <c r="E23" s="674">
        <v>6.55882</v>
      </c>
      <c r="F23" s="673">
        <v>5.549163</v>
      </c>
      <c r="G23" s="675">
        <v>-1.009657</v>
      </c>
    </row>
    <row r="24" spans="1:7" ht="12.75" customHeight="1">
      <c r="A24" s="27" t="s">
        <v>120</v>
      </c>
      <c r="B24" s="28" t="s">
        <v>89</v>
      </c>
      <c r="C24" s="676" t="s">
        <v>499</v>
      </c>
      <c r="D24" s="677">
        <v>5.443807</v>
      </c>
      <c r="E24" s="678" t="s">
        <v>499</v>
      </c>
      <c r="F24" s="677">
        <v>4.822041</v>
      </c>
      <c r="G24" s="679">
        <v>4.822041</v>
      </c>
    </row>
    <row r="25" spans="1:7" ht="12.75" customHeight="1">
      <c r="A25" s="25" t="s">
        <v>121</v>
      </c>
      <c r="B25" s="26" t="s">
        <v>90</v>
      </c>
      <c r="C25" s="672" t="s">
        <v>499</v>
      </c>
      <c r="D25" s="673">
        <v>5.864981</v>
      </c>
      <c r="E25" s="674" t="s">
        <v>499</v>
      </c>
      <c r="F25" s="673">
        <v>5.100728</v>
      </c>
      <c r="G25" s="675">
        <v>5.100728</v>
      </c>
    </row>
    <row r="26" spans="1:7" ht="12.75" customHeight="1">
      <c r="A26" s="27" t="s">
        <v>226</v>
      </c>
      <c r="B26" s="28" t="s">
        <v>14</v>
      </c>
      <c r="C26" s="676" t="s">
        <v>499</v>
      </c>
      <c r="D26" s="677">
        <v>6.627346</v>
      </c>
      <c r="E26" s="678">
        <v>1.636019</v>
      </c>
      <c r="F26" s="677" t="s">
        <v>499</v>
      </c>
      <c r="G26" s="679">
        <v>-1.636019</v>
      </c>
    </row>
    <row r="27" spans="1:7" ht="12.75" customHeight="1">
      <c r="A27" s="25" t="s">
        <v>227</v>
      </c>
      <c r="B27" s="26" t="s">
        <v>15</v>
      </c>
      <c r="C27" s="672" t="s">
        <v>499</v>
      </c>
      <c r="D27" s="673">
        <v>4.913807</v>
      </c>
      <c r="E27" s="674" t="s">
        <v>499</v>
      </c>
      <c r="F27" s="673">
        <v>4.179081</v>
      </c>
      <c r="G27" s="675">
        <v>4.179081</v>
      </c>
    </row>
    <row r="28" spans="1:7" ht="12.75" customHeight="1">
      <c r="A28" s="27" t="s">
        <v>122</v>
      </c>
      <c r="B28" s="28" t="s">
        <v>16</v>
      </c>
      <c r="C28" s="676" t="s">
        <v>499</v>
      </c>
      <c r="D28" s="677">
        <v>3.737657</v>
      </c>
      <c r="E28" s="678">
        <v>3.147426</v>
      </c>
      <c r="F28" s="677">
        <v>4.644965</v>
      </c>
      <c r="G28" s="679">
        <v>1.497539</v>
      </c>
    </row>
    <row r="29" spans="1:7" ht="12.75" customHeight="1">
      <c r="A29" s="25" t="s">
        <v>123</v>
      </c>
      <c r="B29" s="26" t="s">
        <v>91</v>
      </c>
      <c r="C29" s="672" t="s">
        <v>499</v>
      </c>
      <c r="D29" s="673">
        <v>14.853553</v>
      </c>
      <c r="E29" s="674" t="s">
        <v>499</v>
      </c>
      <c r="F29" s="673">
        <v>6.325007</v>
      </c>
      <c r="G29" s="675">
        <v>6.325007</v>
      </c>
    </row>
    <row r="30" spans="1:7" ht="12.75" customHeight="1">
      <c r="A30" s="27" t="s">
        <v>124</v>
      </c>
      <c r="B30" s="28" t="s">
        <v>17</v>
      </c>
      <c r="C30" s="676" t="s">
        <v>499</v>
      </c>
      <c r="D30" s="677">
        <v>3.000916</v>
      </c>
      <c r="E30" s="678" t="s">
        <v>499</v>
      </c>
      <c r="F30" s="677">
        <v>5.746796</v>
      </c>
      <c r="G30" s="679">
        <v>5.746796</v>
      </c>
    </row>
    <row r="31" spans="1:7" ht="12.75" customHeight="1">
      <c r="A31" s="25" t="s">
        <v>125</v>
      </c>
      <c r="B31" s="26" t="s">
        <v>92</v>
      </c>
      <c r="C31" s="672" t="s">
        <v>499</v>
      </c>
      <c r="D31" s="673">
        <v>7.736145</v>
      </c>
      <c r="E31" s="674" t="s">
        <v>499</v>
      </c>
      <c r="F31" s="673">
        <v>5.235767</v>
      </c>
      <c r="G31" s="675">
        <v>5.235767</v>
      </c>
    </row>
    <row r="32" spans="1:7" ht="12.75" customHeight="1">
      <c r="A32" s="27" t="s">
        <v>126</v>
      </c>
      <c r="B32" s="28" t="s">
        <v>18</v>
      </c>
      <c r="C32" s="676" t="s">
        <v>499</v>
      </c>
      <c r="D32" s="677">
        <v>13.624622</v>
      </c>
      <c r="E32" s="678" t="s">
        <v>499</v>
      </c>
      <c r="F32" s="677">
        <v>5.135954</v>
      </c>
      <c r="G32" s="679">
        <v>5.135954</v>
      </c>
    </row>
    <row r="33" spans="1:7" ht="12.75" customHeight="1">
      <c r="A33" s="25" t="s">
        <v>127</v>
      </c>
      <c r="B33" s="26" t="s">
        <v>93</v>
      </c>
      <c r="C33" s="672" t="s">
        <v>499</v>
      </c>
      <c r="D33" s="673">
        <v>14.12411</v>
      </c>
      <c r="E33" s="674">
        <v>2.434667</v>
      </c>
      <c r="F33" s="673" t="s">
        <v>499</v>
      </c>
      <c r="G33" s="675">
        <v>-2.434667</v>
      </c>
    </row>
    <row r="34" spans="1:7" ht="12.75" customHeight="1">
      <c r="A34" s="27" t="s">
        <v>128</v>
      </c>
      <c r="B34" s="28" t="s">
        <v>19</v>
      </c>
      <c r="C34" s="676" t="s">
        <v>499</v>
      </c>
      <c r="D34" s="677">
        <v>5.996599</v>
      </c>
      <c r="E34" s="678" t="s">
        <v>499</v>
      </c>
      <c r="F34" s="677">
        <v>5.494675</v>
      </c>
      <c r="G34" s="679">
        <v>5.494675</v>
      </c>
    </row>
    <row r="35" spans="1:7" ht="12.75" customHeight="1">
      <c r="A35" s="25" t="s">
        <v>129</v>
      </c>
      <c r="B35" s="26" t="s">
        <v>20</v>
      </c>
      <c r="C35" s="672" t="s">
        <v>499</v>
      </c>
      <c r="D35" s="673">
        <v>6.393998</v>
      </c>
      <c r="E35" s="674">
        <v>2.49597</v>
      </c>
      <c r="F35" s="673">
        <v>4.658624</v>
      </c>
      <c r="G35" s="675">
        <v>2.162654</v>
      </c>
    </row>
    <row r="36" spans="1:7" ht="12.75" customHeight="1">
      <c r="A36" s="27" t="s">
        <v>130</v>
      </c>
      <c r="B36" s="28" t="s">
        <v>21</v>
      </c>
      <c r="C36" s="676" t="s">
        <v>499</v>
      </c>
      <c r="D36" s="677">
        <v>16.973207</v>
      </c>
      <c r="E36" s="678" t="s">
        <v>499</v>
      </c>
      <c r="F36" s="677">
        <v>6.692038</v>
      </c>
      <c r="G36" s="679">
        <v>6.692038</v>
      </c>
    </row>
    <row r="37" spans="1:7" ht="12.75" customHeight="1">
      <c r="A37" s="25" t="s">
        <v>131</v>
      </c>
      <c r="B37" s="26" t="s">
        <v>22</v>
      </c>
      <c r="C37" s="672" t="s">
        <v>499</v>
      </c>
      <c r="D37" s="673">
        <v>17.56534</v>
      </c>
      <c r="E37" s="674">
        <v>2.52851</v>
      </c>
      <c r="F37" s="673">
        <v>5.600442</v>
      </c>
      <c r="G37" s="675">
        <v>3.071932</v>
      </c>
    </row>
    <row r="38" spans="1:7" ht="12.75" customHeight="1">
      <c r="A38" s="27" t="s">
        <v>132</v>
      </c>
      <c r="B38" s="28" t="s">
        <v>23</v>
      </c>
      <c r="C38" s="676" t="s">
        <v>499</v>
      </c>
      <c r="D38" s="677">
        <v>24.265033</v>
      </c>
      <c r="E38" s="678">
        <v>11.278604</v>
      </c>
      <c r="F38" s="677">
        <v>6.869245</v>
      </c>
      <c r="G38" s="679">
        <v>-4.409359</v>
      </c>
    </row>
    <row r="39" spans="1:7" ht="12.75" customHeight="1">
      <c r="A39" s="25" t="s">
        <v>133</v>
      </c>
      <c r="B39" s="26" t="s">
        <v>24</v>
      </c>
      <c r="C39" s="672" t="s">
        <v>499</v>
      </c>
      <c r="D39" s="673">
        <v>6.027837</v>
      </c>
      <c r="E39" s="674" t="s">
        <v>499</v>
      </c>
      <c r="F39" s="673">
        <v>4.577879</v>
      </c>
      <c r="G39" s="675">
        <v>4.577879</v>
      </c>
    </row>
    <row r="40" spans="1:7" ht="12.75" customHeight="1">
      <c r="A40" s="27" t="s">
        <v>134</v>
      </c>
      <c r="B40" s="28" t="s">
        <v>25</v>
      </c>
      <c r="C40" s="676" t="s">
        <v>499</v>
      </c>
      <c r="D40" s="677">
        <v>21.426621</v>
      </c>
      <c r="E40" s="678">
        <v>14.421722</v>
      </c>
      <c r="F40" s="677">
        <v>7.843445</v>
      </c>
      <c r="G40" s="679">
        <v>-6.578277</v>
      </c>
    </row>
    <row r="41" spans="1:7" ht="12.75" customHeight="1">
      <c r="A41" s="25" t="s">
        <v>135</v>
      </c>
      <c r="B41" s="26" t="s">
        <v>26</v>
      </c>
      <c r="C41" s="672" t="s">
        <v>499</v>
      </c>
      <c r="D41" s="673">
        <v>20.464419</v>
      </c>
      <c r="E41" s="674">
        <v>12.270321</v>
      </c>
      <c r="F41" s="673">
        <v>6.960456</v>
      </c>
      <c r="G41" s="675">
        <v>-5.309865</v>
      </c>
    </row>
    <row r="42" spans="1:7" ht="12.75" customHeight="1">
      <c r="A42" s="27" t="s">
        <v>136</v>
      </c>
      <c r="B42" s="28" t="s">
        <v>27</v>
      </c>
      <c r="C42" s="676" t="s">
        <v>499</v>
      </c>
      <c r="D42" s="677">
        <v>20.155306</v>
      </c>
      <c r="E42" s="678">
        <v>5.748349</v>
      </c>
      <c r="F42" s="677">
        <v>6.636414</v>
      </c>
      <c r="G42" s="679">
        <v>0.888065</v>
      </c>
    </row>
    <row r="43" spans="1:7" ht="12.75" customHeight="1">
      <c r="A43" s="25" t="s">
        <v>137</v>
      </c>
      <c r="B43" s="26" t="s">
        <v>28</v>
      </c>
      <c r="C43" s="672" t="s">
        <v>499</v>
      </c>
      <c r="D43" s="673">
        <v>3.497645</v>
      </c>
      <c r="E43" s="674" t="s">
        <v>499</v>
      </c>
      <c r="F43" s="673">
        <v>5.45375</v>
      </c>
      <c r="G43" s="675">
        <v>5.45375</v>
      </c>
    </row>
    <row r="44" spans="1:7" ht="12.75" customHeight="1">
      <c r="A44" s="27" t="s">
        <v>138</v>
      </c>
      <c r="B44" s="28" t="s">
        <v>29</v>
      </c>
      <c r="C44" s="676" t="s">
        <v>499</v>
      </c>
      <c r="D44" s="677">
        <v>4.857404</v>
      </c>
      <c r="E44" s="678">
        <v>2.945928</v>
      </c>
      <c r="F44" s="677">
        <v>5.065495</v>
      </c>
      <c r="G44" s="679">
        <v>2.119567</v>
      </c>
    </row>
    <row r="45" spans="1:7" ht="12.75" customHeight="1">
      <c r="A45" s="25" t="s">
        <v>139</v>
      </c>
      <c r="B45" s="26" t="s">
        <v>30</v>
      </c>
      <c r="C45" s="672" t="s">
        <v>499</v>
      </c>
      <c r="D45" s="673">
        <v>33.589029</v>
      </c>
      <c r="E45" s="674">
        <v>8.787183</v>
      </c>
      <c r="F45" s="673" t="s">
        <v>499</v>
      </c>
      <c r="G45" s="675">
        <v>-8.787183</v>
      </c>
    </row>
    <row r="46" spans="1:7" ht="12.75" customHeight="1">
      <c r="A46" s="27" t="s">
        <v>140</v>
      </c>
      <c r="B46" s="28" t="s">
        <v>94</v>
      </c>
      <c r="C46" s="676" t="s">
        <v>499</v>
      </c>
      <c r="D46" s="677">
        <v>6.630753</v>
      </c>
      <c r="E46" s="678" t="s">
        <v>499</v>
      </c>
      <c r="F46" s="677">
        <v>5.018955</v>
      </c>
      <c r="G46" s="679">
        <v>5.018955</v>
      </c>
    </row>
    <row r="47" spans="1:7" ht="12.75" customHeight="1">
      <c r="A47" s="25" t="s">
        <v>141</v>
      </c>
      <c r="B47" s="26" t="s">
        <v>31</v>
      </c>
      <c r="C47" s="672" t="s">
        <v>499</v>
      </c>
      <c r="D47" s="673">
        <v>9.802623</v>
      </c>
      <c r="E47" s="674">
        <v>2.555995</v>
      </c>
      <c r="F47" s="673">
        <v>4.548109</v>
      </c>
      <c r="G47" s="675">
        <v>1.992114</v>
      </c>
    </row>
    <row r="48" spans="1:7" ht="12.75" customHeight="1">
      <c r="A48" s="27" t="s">
        <v>142</v>
      </c>
      <c r="B48" s="28" t="s">
        <v>32</v>
      </c>
      <c r="C48" s="676" t="s">
        <v>499</v>
      </c>
      <c r="D48" s="677">
        <v>4.93817</v>
      </c>
      <c r="E48" s="678" t="s">
        <v>499</v>
      </c>
      <c r="F48" s="677">
        <v>4.704474</v>
      </c>
      <c r="G48" s="679">
        <v>4.704474</v>
      </c>
    </row>
    <row r="49" spans="1:7" ht="12.75" customHeight="1">
      <c r="A49" s="25" t="s">
        <v>143</v>
      </c>
      <c r="B49" s="26" t="s">
        <v>33</v>
      </c>
      <c r="C49" s="672" t="s">
        <v>499</v>
      </c>
      <c r="D49" s="673">
        <v>19.000524</v>
      </c>
      <c r="E49" s="674" t="s">
        <v>499</v>
      </c>
      <c r="F49" s="673">
        <v>6.206875</v>
      </c>
      <c r="G49" s="675">
        <v>6.206875</v>
      </c>
    </row>
    <row r="50" spans="1:7" ht="12.75" customHeight="1">
      <c r="A50" s="27" t="s">
        <v>144</v>
      </c>
      <c r="B50" s="28" t="s">
        <v>34</v>
      </c>
      <c r="C50" s="676" t="s">
        <v>499</v>
      </c>
      <c r="D50" s="677">
        <v>6.022438</v>
      </c>
      <c r="E50" s="678" t="s">
        <v>499</v>
      </c>
      <c r="F50" s="677">
        <v>5.529054</v>
      </c>
      <c r="G50" s="679">
        <v>5.529054</v>
      </c>
    </row>
    <row r="51" spans="1:7" ht="12.75" customHeight="1">
      <c r="A51" s="25" t="s">
        <v>145</v>
      </c>
      <c r="B51" s="26" t="s">
        <v>35</v>
      </c>
      <c r="C51" s="672" t="s">
        <v>499</v>
      </c>
      <c r="D51" s="673">
        <v>18.560227</v>
      </c>
      <c r="E51" s="674">
        <v>12.449088</v>
      </c>
      <c r="F51" s="673">
        <v>7.252437</v>
      </c>
      <c r="G51" s="675">
        <v>-5.196651</v>
      </c>
    </row>
    <row r="52" spans="1:7" ht="12.75" customHeight="1">
      <c r="A52" s="27" t="s">
        <v>146</v>
      </c>
      <c r="B52" s="28" t="s">
        <v>95</v>
      </c>
      <c r="C52" s="676" t="s">
        <v>499</v>
      </c>
      <c r="D52" s="677">
        <v>1.462511</v>
      </c>
      <c r="E52" s="678">
        <v>3.443398</v>
      </c>
      <c r="F52" s="677">
        <v>5.203883</v>
      </c>
      <c r="G52" s="679">
        <v>1.760485</v>
      </c>
    </row>
    <row r="53" spans="1:7" ht="12.75" customHeight="1">
      <c r="A53" s="25" t="s">
        <v>147</v>
      </c>
      <c r="B53" s="26" t="s">
        <v>36</v>
      </c>
      <c r="C53" s="672" t="s">
        <v>499</v>
      </c>
      <c r="D53" s="673">
        <v>3.712058</v>
      </c>
      <c r="E53" s="674" t="s">
        <v>499</v>
      </c>
      <c r="F53" s="673">
        <v>4.541995</v>
      </c>
      <c r="G53" s="675">
        <v>4.541995</v>
      </c>
    </row>
    <row r="54" spans="1:7" ht="12.75" customHeight="1">
      <c r="A54" s="27" t="s">
        <v>148</v>
      </c>
      <c r="B54" s="28" t="s">
        <v>37</v>
      </c>
      <c r="C54" s="676" t="s">
        <v>499</v>
      </c>
      <c r="D54" s="677">
        <v>6.984531</v>
      </c>
      <c r="E54" s="678" t="s">
        <v>499</v>
      </c>
      <c r="F54" s="677">
        <v>5.098717</v>
      </c>
      <c r="G54" s="679">
        <v>5.098717</v>
      </c>
    </row>
    <row r="55" spans="1:7" ht="12.75" customHeight="1">
      <c r="A55" s="25" t="s">
        <v>149</v>
      </c>
      <c r="B55" s="26" t="s">
        <v>38</v>
      </c>
      <c r="C55" s="672" t="s">
        <v>499</v>
      </c>
      <c r="D55" s="673" t="s">
        <v>470</v>
      </c>
      <c r="E55" s="674" t="s">
        <v>499</v>
      </c>
      <c r="F55" s="673">
        <v>5.241754</v>
      </c>
      <c r="G55" s="675">
        <v>5.241754</v>
      </c>
    </row>
    <row r="56" spans="1:7" ht="12.75" customHeight="1">
      <c r="A56" s="27" t="s">
        <v>150</v>
      </c>
      <c r="B56" s="28" t="s">
        <v>39</v>
      </c>
      <c r="C56" s="676" t="s">
        <v>499</v>
      </c>
      <c r="D56" s="677">
        <v>5.210936</v>
      </c>
      <c r="E56" s="678" t="s">
        <v>499</v>
      </c>
      <c r="F56" s="677">
        <v>6.715148</v>
      </c>
      <c r="G56" s="679">
        <v>6.715148</v>
      </c>
    </row>
    <row r="57" spans="1:7" ht="12.75" customHeight="1">
      <c r="A57" s="25" t="s">
        <v>151</v>
      </c>
      <c r="B57" s="26" t="s">
        <v>40</v>
      </c>
      <c r="C57" s="672" t="s">
        <v>499</v>
      </c>
      <c r="D57" s="673">
        <v>11.31633</v>
      </c>
      <c r="E57" s="674" t="s">
        <v>499</v>
      </c>
      <c r="F57" s="673">
        <v>5.84442</v>
      </c>
      <c r="G57" s="675">
        <v>5.84442</v>
      </c>
    </row>
    <row r="58" spans="1:7" ht="12.75" customHeight="1">
      <c r="A58" s="27" t="s">
        <v>152</v>
      </c>
      <c r="B58" s="28" t="s">
        <v>96</v>
      </c>
      <c r="C58" s="676" t="s">
        <v>499</v>
      </c>
      <c r="D58" s="677">
        <v>0.033574</v>
      </c>
      <c r="E58" s="678">
        <v>1.35864</v>
      </c>
      <c r="F58" s="677">
        <v>5.248264</v>
      </c>
      <c r="G58" s="679">
        <v>3.889624</v>
      </c>
    </row>
    <row r="59" spans="1:7" ht="12.75" customHeight="1">
      <c r="A59" s="25" t="s">
        <v>153</v>
      </c>
      <c r="B59" s="26" t="s">
        <v>41</v>
      </c>
      <c r="C59" s="672" t="s">
        <v>499</v>
      </c>
      <c r="D59" s="673">
        <v>3.696565</v>
      </c>
      <c r="E59" s="674" t="s">
        <v>499</v>
      </c>
      <c r="F59" s="673">
        <v>5.73979</v>
      </c>
      <c r="G59" s="675">
        <v>5.73979</v>
      </c>
    </row>
    <row r="60" spans="1:7" ht="12.75" customHeight="1">
      <c r="A60" s="27" t="s">
        <v>154</v>
      </c>
      <c r="B60" s="28" t="s">
        <v>42</v>
      </c>
      <c r="C60" s="676" t="s">
        <v>499</v>
      </c>
      <c r="D60" s="677">
        <v>6.121652</v>
      </c>
      <c r="E60" s="678" t="s">
        <v>499</v>
      </c>
      <c r="F60" s="677">
        <v>5.495528</v>
      </c>
      <c r="G60" s="679">
        <v>5.495528</v>
      </c>
    </row>
    <row r="61" spans="1:7" ht="12.75" customHeight="1">
      <c r="A61" s="25" t="s">
        <v>155</v>
      </c>
      <c r="B61" s="26" t="s">
        <v>43</v>
      </c>
      <c r="C61" s="672" t="s">
        <v>499</v>
      </c>
      <c r="D61" s="673">
        <v>18.612295</v>
      </c>
      <c r="E61" s="674" t="s">
        <v>499</v>
      </c>
      <c r="F61" s="673">
        <v>5.820418</v>
      </c>
      <c r="G61" s="675">
        <v>5.820418</v>
      </c>
    </row>
    <row r="62" spans="1:7" ht="12.75" customHeight="1">
      <c r="A62" s="27" t="s">
        <v>156</v>
      </c>
      <c r="B62" s="28" t="s">
        <v>44</v>
      </c>
      <c r="C62" s="676" t="s">
        <v>499</v>
      </c>
      <c r="D62" s="677">
        <v>4.619125</v>
      </c>
      <c r="E62" s="678" t="s">
        <v>499</v>
      </c>
      <c r="F62" s="677">
        <v>5.119211</v>
      </c>
      <c r="G62" s="679">
        <v>5.119211</v>
      </c>
    </row>
    <row r="63" spans="1:7" ht="12.75" customHeight="1">
      <c r="A63" s="25" t="s">
        <v>157</v>
      </c>
      <c r="B63" s="26" t="s">
        <v>45</v>
      </c>
      <c r="C63" s="672" t="s">
        <v>499</v>
      </c>
      <c r="D63" s="673">
        <v>11.215753</v>
      </c>
      <c r="E63" s="674">
        <v>4.938818</v>
      </c>
      <c r="F63" s="673">
        <v>5.913919</v>
      </c>
      <c r="G63" s="675">
        <v>0.975101</v>
      </c>
    </row>
    <row r="64" spans="1:7" ht="12.75" customHeight="1">
      <c r="A64" s="27" t="s">
        <v>158</v>
      </c>
      <c r="B64" s="28" t="s">
        <v>46</v>
      </c>
      <c r="C64" s="676" t="s">
        <v>499</v>
      </c>
      <c r="D64" s="677">
        <v>15.061143</v>
      </c>
      <c r="E64" s="678" t="s">
        <v>499</v>
      </c>
      <c r="F64" s="677">
        <v>7.05948</v>
      </c>
      <c r="G64" s="679">
        <v>7.05948</v>
      </c>
    </row>
    <row r="65" spans="1:7" ht="12.75" customHeight="1">
      <c r="A65" s="25" t="s">
        <v>159</v>
      </c>
      <c r="B65" s="26" t="s">
        <v>47</v>
      </c>
      <c r="C65" s="672" t="s">
        <v>499</v>
      </c>
      <c r="D65" s="673">
        <v>7.667908</v>
      </c>
      <c r="E65" s="674" t="s">
        <v>499</v>
      </c>
      <c r="F65" s="673">
        <v>4.905655</v>
      </c>
      <c r="G65" s="675">
        <v>4.905655</v>
      </c>
    </row>
    <row r="66" spans="1:7" ht="12.75" customHeight="1">
      <c r="A66" s="27" t="s">
        <v>160</v>
      </c>
      <c r="B66" s="28" t="s">
        <v>48</v>
      </c>
      <c r="C66" s="676" t="s">
        <v>499</v>
      </c>
      <c r="D66" s="677">
        <v>55.907918</v>
      </c>
      <c r="E66" s="678">
        <v>11.640704</v>
      </c>
      <c r="F66" s="677" t="s">
        <v>499</v>
      </c>
      <c r="G66" s="679">
        <v>-11.640704</v>
      </c>
    </row>
    <row r="67" spans="1:7" ht="12.75" customHeight="1">
      <c r="A67" s="25" t="s">
        <v>161</v>
      </c>
      <c r="B67" s="26" t="s">
        <v>49</v>
      </c>
      <c r="C67" s="672" t="s">
        <v>499</v>
      </c>
      <c r="D67" s="673">
        <v>16.424249</v>
      </c>
      <c r="E67" s="674">
        <v>4.446718</v>
      </c>
      <c r="F67" s="673">
        <v>5.659242</v>
      </c>
      <c r="G67" s="675">
        <v>1.212524</v>
      </c>
    </row>
    <row r="68" spans="1:7" ht="12.75" customHeight="1">
      <c r="A68" s="27" t="s">
        <v>162</v>
      </c>
      <c r="B68" s="28" t="s">
        <v>50</v>
      </c>
      <c r="C68" s="676" t="s">
        <v>499</v>
      </c>
      <c r="D68" s="677">
        <v>4.145697</v>
      </c>
      <c r="E68" s="678" t="s">
        <v>499</v>
      </c>
      <c r="F68" s="677">
        <v>5.191781</v>
      </c>
      <c r="G68" s="679">
        <v>5.191781</v>
      </c>
    </row>
    <row r="69" spans="1:7" ht="12.75" customHeight="1">
      <c r="A69" s="25" t="s">
        <v>163</v>
      </c>
      <c r="B69" s="26" t="s">
        <v>51</v>
      </c>
      <c r="C69" s="672" t="s">
        <v>499</v>
      </c>
      <c r="D69" s="673">
        <v>53.952941</v>
      </c>
      <c r="E69" s="674" t="s">
        <v>499</v>
      </c>
      <c r="F69" s="673">
        <v>9.086674</v>
      </c>
      <c r="G69" s="675">
        <v>9.086674</v>
      </c>
    </row>
    <row r="70" spans="1:7" ht="12.75" customHeight="1">
      <c r="A70" s="27" t="s">
        <v>164</v>
      </c>
      <c r="B70" s="28" t="s">
        <v>52</v>
      </c>
      <c r="C70" s="676" t="s">
        <v>499</v>
      </c>
      <c r="D70" s="677">
        <v>10.178464</v>
      </c>
      <c r="E70" s="678" t="s">
        <v>499</v>
      </c>
      <c r="F70" s="677">
        <v>5.84052</v>
      </c>
      <c r="G70" s="679">
        <v>5.84052</v>
      </c>
    </row>
    <row r="71" spans="1:7" ht="12.75" customHeight="1">
      <c r="A71" s="25" t="s">
        <v>165</v>
      </c>
      <c r="B71" s="26" t="s">
        <v>53</v>
      </c>
      <c r="C71" s="672" t="s">
        <v>499</v>
      </c>
      <c r="D71" s="673">
        <v>12.243017</v>
      </c>
      <c r="E71" s="674">
        <v>5.803707</v>
      </c>
      <c r="F71" s="673">
        <v>4.968379</v>
      </c>
      <c r="G71" s="675">
        <v>-0.835328</v>
      </c>
    </row>
    <row r="72" spans="1:7" ht="12.75" customHeight="1">
      <c r="A72" s="27" t="s">
        <v>166</v>
      </c>
      <c r="B72" s="28" t="s">
        <v>97</v>
      </c>
      <c r="C72" s="676" t="s">
        <v>499</v>
      </c>
      <c r="D72" s="677">
        <v>7.642889</v>
      </c>
      <c r="E72" s="678" t="s">
        <v>499</v>
      </c>
      <c r="F72" s="677">
        <v>4.591241</v>
      </c>
      <c r="G72" s="679">
        <v>4.591241</v>
      </c>
    </row>
    <row r="73" spans="1:7" ht="12.75" customHeight="1">
      <c r="A73" s="25" t="s">
        <v>167</v>
      </c>
      <c r="B73" s="26" t="s">
        <v>54</v>
      </c>
      <c r="C73" s="672" t="s">
        <v>499</v>
      </c>
      <c r="D73" s="673">
        <v>12.32863</v>
      </c>
      <c r="E73" s="674">
        <v>3.590743</v>
      </c>
      <c r="F73" s="673">
        <v>5.200204</v>
      </c>
      <c r="G73" s="675">
        <v>1.609461</v>
      </c>
    </row>
    <row r="74" spans="1:7" ht="12.75" customHeight="1">
      <c r="A74" s="27" t="s">
        <v>168</v>
      </c>
      <c r="B74" s="28" t="s">
        <v>55</v>
      </c>
      <c r="C74" s="676" t="s">
        <v>499</v>
      </c>
      <c r="D74" s="677">
        <v>21.773074</v>
      </c>
      <c r="E74" s="678" t="s">
        <v>499</v>
      </c>
      <c r="F74" s="677">
        <v>6.857254</v>
      </c>
      <c r="G74" s="679">
        <v>6.857254</v>
      </c>
    </row>
    <row r="75" spans="1:7" ht="12.75" customHeight="1">
      <c r="A75" s="25" t="s">
        <v>169</v>
      </c>
      <c r="B75" s="26" t="s">
        <v>56</v>
      </c>
      <c r="C75" s="672" t="s">
        <v>499</v>
      </c>
      <c r="D75" s="673">
        <v>21.933964</v>
      </c>
      <c r="E75" s="674" t="s">
        <v>499</v>
      </c>
      <c r="F75" s="673" t="s">
        <v>499</v>
      </c>
      <c r="G75" s="675" t="s">
        <v>499</v>
      </c>
    </row>
    <row r="76" spans="1:7" ht="12.75" customHeight="1">
      <c r="A76" s="27" t="s">
        <v>170</v>
      </c>
      <c r="B76" s="28" t="s">
        <v>57</v>
      </c>
      <c r="C76" s="676" t="s">
        <v>499</v>
      </c>
      <c r="D76" s="677">
        <v>20.150973</v>
      </c>
      <c r="E76" s="678">
        <v>21.581605</v>
      </c>
      <c r="F76" s="677" t="s">
        <v>499</v>
      </c>
      <c r="G76" s="679">
        <v>-21.581605</v>
      </c>
    </row>
    <row r="77" spans="1:7" ht="12.75" customHeight="1">
      <c r="A77" s="25" t="s">
        <v>171</v>
      </c>
      <c r="B77" s="26" t="s">
        <v>58</v>
      </c>
      <c r="C77" s="672" t="s">
        <v>499</v>
      </c>
      <c r="D77" s="673">
        <v>4.492891</v>
      </c>
      <c r="E77" s="674" t="s">
        <v>499</v>
      </c>
      <c r="F77" s="673">
        <v>5.312399</v>
      </c>
      <c r="G77" s="675">
        <v>5.312399</v>
      </c>
    </row>
    <row r="78" spans="1:7" ht="12.75" customHeight="1">
      <c r="A78" s="27" t="s">
        <v>172</v>
      </c>
      <c r="B78" s="28" t="s">
        <v>59</v>
      </c>
      <c r="C78" s="676" t="s">
        <v>499</v>
      </c>
      <c r="D78" s="677">
        <v>11.056464</v>
      </c>
      <c r="E78" s="678" t="s">
        <v>499</v>
      </c>
      <c r="F78" s="677">
        <v>6.220827</v>
      </c>
      <c r="G78" s="679">
        <v>6.220827</v>
      </c>
    </row>
    <row r="79" spans="1:7" ht="12.75" customHeight="1">
      <c r="A79" s="25" t="s">
        <v>173</v>
      </c>
      <c r="B79" s="26" t="s">
        <v>60</v>
      </c>
      <c r="C79" s="672" t="s">
        <v>499</v>
      </c>
      <c r="D79" s="673">
        <v>11.283123</v>
      </c>
      <c r="E79" s="674" t="s">
        <v>499</v>
      </c>
      <c r="F79" s="673">
        <v>5.79745</v>
      </c>
      <c r="G79" s="675">
        <v>5.79745</v>
      </c>
    </row>
    <row r="80" spans="1:7" ht="12.75" customHeight="1">
      <c r="A80" s="27" t="s">
        <v>174</v>
      </c>
      <c r="B80" s="28" t="s">
        <v>61</v>
      </c>
      <c r="C80" s="676" t="s">
        <v>499</v>
      </c>
      <c r="D80" s="677">
        <v>10.262404</v>
      </c>
      <c r="E80" s="678">
        <v>4.653874</v>
      </c>
      <c r="F80" s="677" t="s">
        <v>499</v>
      </c>
      <c r="G80" s="679">
        <v>-4.653874</v>
      </c>
    </row>
    <row r="81" spans="1:7" ht="12.75" customHeight="1">
      <c r="A81" s="25" t="s">
        <v>175</v>
      </c>
      <c r="B81" s="26" t="s">
        <v>62</v>
      </c>
      <c r="C81" s="672" t="s">
        <v>499</v>
      </c>
      <c r="D81" s="673">
        <v>13.261682</v>
      </c>
      <c r="E81" s="674">
        <v>12.829567</v>
      </c>
      <c r="F81" s="673" t="s">
        <v>499</v>
      </c>
      <c r="G81" s="675">
        <v>-12.829567</v>
      </c>
    </row>
    <row r="82" spans="1:7" ht="12.75" customHeight="1">
      <c r="A82" s="27" t="s">
        <v>176</v>
      </c>
      <c r="B82" s="28" t="s">
        <v>63</v>
      </c>
      <c r="C82" s="676">
        <v>884.286937</v>
      </c>
      <c r="D82" s="677" t="s">
        <v>499</v>
      </c>
      <c r="E82" s="678">
        <v>66.860578</v>
      </c>
      <c r="F82" s="677" t="s">
        <v>499</v>
      </c>
      <c r="G82" s="679">
        <v>-66.860578</v>
      </c>
    </row>
    <row r="83" spans="1:7" ht="12.75" customHeight="1">
      <c r="A83" s="25" t="s">
        <v>177</v>
      </c>
      <c r="B83" s="26" t="s">
        <v>64</v>
      </c>
      <c r="C83" s="672" t="s">
        <v>499</v>
      </c>
      <c r="D83" s="673">
        <v>23.279796</v>
      </c>
      <c r="E83" s="674">
        <v>0.880753</v>
      </c>
      <c r="F83" s="673" t="s">
        <v>499</v>
      </c>
      <c r="G83" s="675">
        <v>-0.880753</v>
      </c>
    </row>
    <row r="84" spans="1:7" ht="12.75" customHeight="1">
      <c r="A84" s="27" t="s">
        <v>178</v>
      </c>
      <c r="B84" s="28" t="s">
        <v>65</v>
      </c>
      <c r="C84" s="676" t="s">
        <v>499</v>
      </c>
      <c r="D84" s="677">
        <v>18.315775</v>
      </c>
      <c r="E84" s="678">
        <v>15.778273</v>
      </c>
      <c r="F84" s="677">
        <v>6.850372</v>
      </c>
      <c r="G84" s="679">
        <v>-8.927901</v>
      </c>
    </row>
    <row r="85" spans="1:7" ht="12.75" customHeight="1">
      <c r="A85" s="25" t="s">
        <v>179</v>
      </c>
      <c r="B85" s="26" t="s">
        <v>66</v>
      </c>
      <c r="C85" s="672" t="s">
        <v>499</v>
      </c>
      <c r="D85" s="673">
        <v>7.835734</v>
      </c>
      <c r="E85" s="674">
        <v>24.540481</v>
      </c>
      <c r="F85" s="673" t="s">
        <v>499</v>
      </c>
      <c r="G85" s="675">
        <v>-24.540481</v>
      </c>
    </row>
    <row r="86" spans="1:7" ht="12.75" customHeight="1">
      <c r="A86" s="27" t="s">
        <v>180</v>
      </c>
      <c r="B86" s="28" t="s">
        <v>67</v>
      </c>
      <c r="C86" s="676" t="s">
        <v>499</v>
      </c>
      <c r="D86" s="677">
        <v>6.320145</v>
      </c>
      <c r="E86" s="678" t="s">
        <v>499</v>
      </c>
      <c r="F86" s="677">
        <v>5.445741</v>
      </c>
      <c r="G86" s="679">
        <v>5.445741</v>
      </c>
    </row>
    <row r="87" spans="1:7" ht="12.75" customHeight="1">
      <c r="A87" s="25" t="s">
        <v>181</v>
      </c>
      <c r="B87" s="26" t="s">
        <v>68</v>
      </c>
      <c r="C87" s="672" t="s">
        <v>499</v>
      </c>
      <c r="D87" s="673">
        <v>16.311341</v>
      </c>
      <c r="E87" s="674" t="s">
        <v>499</v>
      </c>
      <c r="F87" s="673">
        <v>5.817952</v>
      </c>
      <c r="G87" s="675">
        <v>5.817952</v>
      </c>
    </row>
    <row r="88" spans="1:7" ht="12.75" customHeight="1">
      <c r="A88" s="27" t="s">
        <v>182</v>
      </c>
      <c r="B88" s="28" t="s">
        <v>69</v>
      </c>
      <c r="C88" s="676" t="s">
        <v>499</v>
      </c>
      <c r="D88" s="677">
        <v>10.14198</v>
      </c>
      <c r="E88" s="678" t="s">
        <v>499</v>
      </c>
      <c r="F88" s="677">
        <v>5.43457</v>
      </c>
      <c r="G88" s="679">
        <v>5.43457</v>
      </c>
    </row>
    <row r="89" spans="1:7" ht="12.75" customHeight="1">
      <c r="A89" s="25" t="s">
        <v>183</v>
      </c>
      <c r="B89" s="26" t="s">
        <v>70</v>
      </c>
      <c r="C89" s="672" t="s">
        <v>499</v>
      </c>
      <c r="D89" s="673">
        <v>6.064764</v>
      </c>
      <c r="E89" s="674" t="s">
        <v>499</v>
      </c>
      <c r="F89" s="673">
        <v>4.549731</v>
      </c>
      <c r="G89" s="675">
        <v>4.549731</v>
      </c>
    </row>
    <row r="90" spans="1:7" s="3" customFormat="1" ht="12.75" customHeight="1">
      <c r="A90" s="27" t="s">
        <v>184</v>
      </c>
      <c r="B90" s="28" t="s">
        <v>71</v>
      </c>
      <c r="C90" s="676" t="s">
        <v>499</v>
      </c>
      <c r="D90" s="677">
        <v>15.562586</v>
      </c>
      <c r="E90" s="678">
        <v>18.799073</v>
      </c>
      <c r="F90" s="677" t="s">
        <v>499</v>
      </c>
      <c r="G90" s="679">
        <v>-18.799073</v>
      </c>
    </row>
    <row r="91" spans="1:7" ht="12.75" customHeight="1">
      <c r="A91" s="25" t="s">
        <v>185</v>
      </c>
      <c r="B91" s="26" t="s">
        <v>72</v>
      </c>
      <c r="C91" s="672" t="s">
        <v>499</v>
      </c>
      <c r="D91" s="673">
        <v>14.957579</v>
      </c>
      <c r="E91" s="674">
        <v>4.351342</v>
      </c>
      <c r="F91" s="673" t="s">
        <v>499</v>
      </c>
      <c r="G91" s="675">
        <v>-4.351342</v>
      </c>
    </row>
    <row r="92" spans="1:7" ht="12.75" customHeight="1">
      <c r="A92" s="27" t="s">
        <v>186</v>
      </c>
      <c r="B92" s="28" t="s">
        <v>73</v>
      </c>
      <c r="C92" s="676" t="s">
        <v>499</v>
      </c>
      <c r="D92" s="677">
        <v>15.399918</v>
      </c>
      <c r="E92" s="678">
        <v>3.644911</v>
      </c>
      <c r="F92" s="677">
        <v>6.111266</v>
      </c>
      <c r="G92" s="679">
        <v>2.466355</v>
      </c>
    </row>
    <row r="93" spans="1:7" ht="12.75" customHeight="1">
      <c r="A93" s="25" t="s">
        <v>187</v>
      </c>
      <c r="B93" s="26" t="s">
        <v>74</v>
      </c>
      <c r="C93" s="672" t="s">
        <v>499</v>
      </c>
      <c r="D93" s="673">
        <v>5.698909</v>
      </c>
      <c r="E93" s="674" t="s">
        <v>499</v>
      </c>
      <c r="F93" s="673">
        <v>5.469615</v>
      </c>
      <c r="G93" s="675">
        <v>5.469615</v>
      </c>
    </row>
    <row r="94" spans="1:7" ht="12.75">
      <c r="A94" s="27" t="s">
        <v>188</v>
      </c>
      <c r="B94" s="28" t="s">
        <v>98</v>
      </c>
      <c r="C94" s="676" t="s">
        <v>499</v>
      </c>
      <c r="D94" s="677">
        <v>7.55596</v>
      </c>
      <c r="E94" s="678" t="s">
        <v>499</v>
      </c>
      <c r="F94" s="677">
        <v>4.843053</v>
      </c>
      <c r="G94" s="679">
        <v>4.843053</v>
      </c>
    </row>
    <row r="95" spans="1:7" ht="12.75">
      <c r="A95" s="25" t="s">
        <v>189</v>
      </c>
      <c r="B95" s="26" t="s">
        <v>75</v>
      </c>
      <c r="C95" s="672" t="s">
        <v>499</v>
      </c>
      <c r="D95" s="673">
        <v>14.226944</v>
      </c>
      <c r="E95" s="674" t="s">
        <v>499</v>
      </c>
      <c r="F95" s="673">
        <v>5.451092</v>
      </c>
      <c r="G95" s="675">
        <v>5.451092</v>
      </c>
    </row>
    <row r="96" spans="1:7" ht="12.75">
      <c r="A96" s="27" t="s">
        <v>190</v>
      </c>
      <c r="B96" s="28" t="s">
        <v>76</v>
      </c>
      <c r="C96" s="676" t="s">
        <v>499</v>
      </c>
      <c r="D96" s="677">
        <v>6.310994</v>
      </c>
      <c r="E96" s="678" t="s">
        <v>499</v>
      </c>
      <c r="F96" s="677">
        <v>4.846566</v>
      </c>
      <c r="G96" s="679">
        <v>4.846566</v>
      </c>
    </row>
    <row r="97" spans="1:7" ht="12.75">
      <c r="A97" s="25" t="s">
        <v>191</v>
      </c>
      <c r="B97" s="26" t="s">
        <v>77</v>
      </c>
      <c r="C97" s="672" t="s">
        <v>499</v>
      </c>
      <c r="D97" s="673">
        <v>2.956273</v>
      </c>
      <c r="E97" s="674" t="s">
        <v>499</v>
      </c>
      <c r="F97" s="673">
        <v>3.81766</v>
      </c>
      <c r="G97" s="675">
        <v>3.81766</v>
      </c>
    </row>
    <row r="98" spans="1:7" ht="12.75">
      <c r="A98" s="27" t="s">
        <v>192</v>
      </c>
      <c r="B98" s="28" t="s">
        <v>78</v>
      </c>
      <c r="C98" s="676" t="s">
        <v>499</v>
      </c>
      <c r="D98" s="677">
        <v>25.943657</v>
      </c>
      <c r="E98" s="678">
        <v>14.89555</v>
      </c>
      <c r="F98" s="677" t="s">
        <v>499</v>
      </c>
      <c r="G98" s="679">
        <v>-14.89555</v>
      </c>
    </row>
    <row r="99" spans="1:7" ht="12.75">
      <c r="A99" s="25" t="s">
        <v>193</v>
      </c>
      <c r="B99" s="26" t="s">
        <v>99</v>
      </c>
      <c r="C99" s="672">
        <v>244.689543</v>
      </c>
      <c r="D99" s="673" t="s">
        <v>499</v>
      </c>
      <c r="E99" s="674">
        <v>39.504836</v>
      </c>
      <c r="F99" s="673" t="s">
        <v>499</v>
      </c>
      <c r="G99" s="675">
        <v>-39.504836</v>
      </c>
    </row>
    <row r="100" spans="1:7" ht="12.75">
      <c r="A100" s="27" t="s">
        <v>194</v>
      </c>
      <c r="B100" s="28" t="s">
        <v>79</v>
      </c>
      <c r="C100" s="676" t="s">
        <v>499</v>
      </c>
      <c r="D100" s="677">
        <v>37.07647</v>
      </c>
      <c r="E100" s="678">
        <v>4.695607</v>
      </c>
      <c r="F100" s="677" t="s">
        <v>499</v>
      </c>
      <c r="G100" s="679">
        <v>-4.695607</v>
      </c>
    </row>
    <row r="101" spans="1:7" ht="12.75">
      <c r="A101" s="25" t="s">
        <v>195</v>
      </c>
      <c r="B101" s="26" t="s">
        <v>80</v>
      </c>
      <c r="C101" s="672" t="s">
        <v>499</v>
      </c>
      <c r="D101" s="673">
        <v>20.65575</v>
      </c>
      <c r="E101" s="674">
        <v>18.959665</v>
      </c>
      <c r="F101" s="673" t="s">
        <v>499</v>
      </c>
      <c r="G101" s="675">
        <v>-18.959665</v>
      </c>
    </row>
    <row r="102" spans="1:7" ht="12.75">
      <c r="A102" s="27" t="s">
        <v>196</v>
      </c>
      <c r="B102" s="28" t="s">
        <v>81</v>
      </c>
      <c r="C102" s="676" t="s">
        <v>499</v>
      </c>
      <c r="D102" s="677">
        <v>11.021077</v>
      </c>
      <c r="E102" s="678">
        <v>13.43183</v>
      </c>
      <c r="F102" s="677">
        <v>6.291983</v>
      </c>
      <c r="G102" s="679">
        <v>-7.139847</v>
      </c>
    </row>
    <row r="103" spans="1:7" ht="12.75">
      <c r="A103" s="25" t="s">
        <v>197</v>
      </c>
      <c r="B103" s="26" t="s">
        <v>82</v>
      </c>
      <c r="C103" s="672" t="s">
        <v>499</v>
      </c>
      <c r="D103" s="673">
        <v>6.160991</v>
      </c>
      <c r="E103" s="674" t="s">
        <v>499</v>
      </c>
      <c r="F103" s="673">
        <v>7.133712</v>
      </c>
      <c r="G103" s="675">
        <v>7.133712</v>
      </c>
    </row>
    <row r="104" spans="1:7" ht="12.75">
      <c r="A104" s="27" t="s">
        <v>198</v>
      </c>
      <c r="B104" s="28" t="s">
        <v>83</v>
      </c>
      <c r="C104" s="676" t="s">
        <v>499</v>
      </c>
      <c r="D104" s="677">
        <v>2.506109</v>
      </c>
      <c r="E104" s="678" t="s">
        <v>499</v>
      </c>
      <c r="F104" s="677" t="s">
        <v>499</v>
      </c>
      <c r="G104" s="679" t="s">
        <v>499</v>
      </c>
    </row>
    <row r="105" spans="1:7" ht="12.75">
      <c r="A105" s="25" t="s">
        <v>199</v>
      </c>
      <c r="B105" s="26" t="s">
        <v>84</v>
      </c>
      <c r="C105" s="672" t="s">
        <v>499</v>
      </c>
      <c r="D105" s="673">
        <v>4.170809</v>
      </c>
      <c r="E105" s="674" t="s">
        <v>499</v>
      </c>
      <c r="F105" s="673">
        <v>8.617978</v>
      </c>
      <c r="G105" s="675">
        <v>8.617978</v>
      </c>
    </row>
    <row r="106" spans="1:7" ht="13.5" thickBot="1">
      <c r="A106" s="29" t="s">
        <v>200</v>
      </c>
      <c r="B106" s="114" t="s">
        <v>100</v>
      </c>
      <c r="C106" s="676">
        <v>4.173976</v>
      </c>
      <c r="D106" s="677" t="s">
        <v>499</v>
      </c>
      <c r="E106" s="678" t="s">
        <v>499</v>
      </c>
      <c r="F106" s="677" t="s">
        <v>499</v>
      </c>
      <c r="G106" s="679" t="s">
        <v>499</v>
      </c>
    </row>
    <row r="107" spans="1:7" ht="12.75">
      <c r="A107" s="751" t="s">
        <v>202</v>
      </c>
      <c r="B107" s="769"/>
      <c r="C107" s="680">
        <v>244.689543</v>
      </c>
      <c r="D107" s="681">
        <v>1134.573312</v>
      </c>
      <c r="E107" s="682">
        <v>372.775987</v>
      </c>
      <c r="F107" s="681">
        <v>423.884872</v>
      </c>
      <c r="G107" s="683">
        <v>51.108885</v>
      </c>
    </row>
    <row r="108" spans="1:7" ht="12.75">
      <c r="A108" s="749" t="s">
        <v>230</v>
      </c>
      <c r="B108" s="768"/>
      <c r="C108" s="684">
        <v>4.173976</v>
      </c>
      <c r="D108" s="685">
        <v>12.837909</v>
      </c>
      <c r="E108" s="686" t="s">
        <v>499</v>
      </c>
      <c r="F108" s="685">
        <v>15.75169</v>
      </c>
      <c r="G108" s="687">
        <v>15.75169</v>
      </c>
    </row>
    <row r="109" spans="1:7" ht="13.5" thickBot="1">
      <c r="A109" s="747" t="s">
        <v>285</v>
      </c>
      <c r="B109" s="767"/>
      <c r="C109" s="688">
        <v>1133.150456</v>
      </c>
      <c r="D109" s="689">
        <v>1147.411221</v>
      </c>
      <c r="E109" s="690">
        <v>439.636565</v>
      </c>
      <c r="F109" s="689">
        <v>439.636562</v>
      </c>
      <c r="G109" s="691">
        <v>-3E-06</v>
      </c>
    </row>
    <row r="110" spans="1:7" ht="12.75">
      <c r="A110" s="53"/>
      <c r="B110" s="53"/>
      <c r="C110" s="54"/>
      <c r="D110" s="24"/>
      <c r="E110" s="258"/>
      <c r="F110" s="41"/>
      <c r="G110" s="111"/>
    </row>
    <row r="111" spans="1:7" ht="12.75">
      <c r="A111" s="2" t="s">
        <v>457</v>
      </c>
      <c r="B111" s="53"/>
      <c r="C111" s="54"/>
      <c r="D111" s="24"/>
      <c r="E111" s="258"/>
      <c r="F111" s="41"/>
      <c r="G111" s="111"/>
    </row>
    <row r="112" spans="1:7" ht="12.75">
      <c r="A112" s="2" t="s">
        <v>396</v>
      </c>
      <c r="C112" s="4"/>
      <c r="D112" s="5"/>
      <c r="F112" s="4"/>
      <c r="G112" s="5"/>
    </row>
    <row r="113" spans="1:7" s="359" customFormat="1" ht="12.75">
      <c r="A113" s="362" t="s">
        <v>449</v>
      </c>
      <c r="B113" s="362"/>
      <c r="C113" s="362"/>
      <c r="D113" s="362"/>
      <c r="E113" s="362"/>
      <c r="F113" s="362"/>
      <c r="G113" s="362"/>
    </row>
    <row r="116" spans="1:7" ht="12.75">
      <c r="A116" s="20"/>
      <c r="B116" s="20"/>
      <c r="C116" s="20"/>
      <c r="D116" s="20"/>
      <c r="E116" s="259"/>
      <c r="F116" s="20"/>
      <c r="G116" s="113"/>
    </row>
  </sheetData>
  <sheetProtection/>
  <mergeCells count="6">
    <mergeCell ref="A1:B1"/>
    <mergeCell ref="A5:B6"/>
    <mergeCell ref="A109:B109"/>
    <mergeCell ref="A108:B108"/>
    <mergeCell ref="A107:B107"/>
    <mergeCell ref="A3:G3"/>
  </mergeCells>
  <hyperlinks>
    <hyperlink ref="G2" location="Index!A1" display="Index"/>
  </hyperlinks>
  <printOptions/>
  <pageMargins left="0.5118110236220472" right="0.2362204724409449" top="1.220472440944882" bottom="0.5511811023622047" header="0.3937007874015748" footer="0.31496062992125984"/>
  <pageSetup firstPageNumber="16" useFirstPageNumber="1" horizontalDpi="600" verticalDpi="600" orientation="portrait" paperSize="9" scale="83" r:id="rId1"/>
  <headerFooter alignWithMargins="0">
    <oddHeader>&amp;LMinistère de l'intérieur
Ministère de la réforme de l’Etat, 
de la décentralisation et de la fonction publique
&amp;RPublications : «Les Finances des départements 2011»</oddHeader>
    <oddFooter>&amp;LDirection générale des collectivités locales/DESL
Mise en ligne : janvier 2013
&amp;R&amp;P</oddFooter>
  </headerFooter>
  <rowBreaks count="1" manualBreakCount="1">
    <brk id="58"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Ministère de l'Intérieur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CARRE</dc:creator>
  <cp:keywords/>
  <dc:description/>
  <cp:lastModifiedBy>COTON-PELAGIEMU</cp:lastModifiedBy>
  <cp:lastPrinted>2013-01-31T10:34:57Z</cp:lastPrinted>
  <dcterms:created xsi:type="dcterms:W3CDTF">2002-02-05T10:10:25Z</dcterms:created>
  <dcterms:modified xsi:type="dcterms:W3CDTF">2013-02-01T10:14:51Z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